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ecel_Vendas\"/>
    </mc:Choice>
  </mc:AlternateContent>
  <xr:revisionPtr revIDLastSave="0" documentId="13_ncr:1_{180294CC-B6D5-4F70-8CC9-0E0896D6DDC6}" xr6:coauthVersionLast="47" xr6:coauthVersionMax="47" xr10:uidLastSave="{00000000-0000-0000-0000-000000000000}"/>
  <bookViews>
    <workbookView xWindow="-28920" yWindow="-120" windowWidth="29040" windowHeight="16440" activeTab="1" xr2:uid="{55A8B278-183D-4BD7-99BB-5CAD9EA099C4}"/>
  </bookViews>
  <sheets>
    <sheet name="dados" sheetId="1" r:id="rId1"/>
    <sheet name="Análise" sheetId="2" r:id="rId2"/>
    <sheet name="Dashboard" sheetId="3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L1" i="2"/>
  <c r="K1" i="2"/>
</calcChain>
</file>

<file path=xl/sharedStrings.xml><?xml version="1.0" encoding="utf-8"?>
<sst xmlns="http://schemas.openxmlformats.org/spreadsheetml/2006/main" count="1897" uniqueCount="71">
  <si>
    <t>DATA PEDIDO</t>
  </si>
  <si>
    <t>NÚMERO PEDIDO</t>
  </si>
  <si>
    <t>PRODUTO</t>
  </si>
  <si>
    <t>VENDA</t>
  </si>
  <si>
    <t>FRETE</t>
  </si>
  <si>
    <t>TOTAL GERAL</t>
  </si>
  <si>
    <t>DESTINO</t>
  </si>
  <si>
    <t>PRAZO ENTREGA</t>
  </si>
  <si>
    <t>DATA ENTREGA</t>
  </si>
  <si>
    <t>Forno elétrico</t>
  </si>
  <si>
    <t>Tocantins</t>
  </si>
  <si>
    <t>Máquina de lavar roupa</t>
  </si>
  <si>
    <t>Goiás</t>
  </si>
  <si>
    <t>Torradeira</t>
  </si>
  <si>
    <t>Espírito Santo</t>
  </si>
  <si>
    <t>Ventilador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</si>
  <si>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</si>
  <si>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</si>
  <si>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</si>
  <si>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</si>
  <si>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</si>
  <si>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</si>
  <si>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</si>
  <si>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</si>
  <si>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</si>
  <si>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</si>
  <si>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</si>
  <si>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</si>
  <si>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</si>
  <si>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</si>
  <si>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</si>
  <si>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</si>
  <si>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</si>
  <si>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</si>
  <si>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</si>
  <si>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</si>
  <si>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</si>
  <si>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</si>
  <si>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</si>
  <si>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</si>
  <si>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</si>
  <si>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</si>
  <si>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</si>
  <si>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</si>
  <si>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</si>
  <si>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</si>
  <si>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</si>
  <si>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</si>
  <si>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</si>
  <si>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</si>
  <si>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STATUS ENTREGA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</si>
  <si>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</si>
  <si>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</si>
  <si>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</si>
  <si>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</si>
  <si>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</si>
  <si>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</si>
  <si>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</si>
  <si>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</si>
  <si>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</si>
  <si>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</si>
  <si>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</si>
  <si>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</si>
  <si>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</si>
  <si>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</si>
  <si>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GERAL</t>
  </si>
  <si>
    <t>Contagem de DESTINO</t>
  </si>
  <si>
    <t>Rótulos de Coluna</t>
  </si>
  <si>
    <t>ENTREGA ATRASADA</t>
  </si>
  <si>
    <t>ENTREGA NO PRAZO</t>
  </si>
  <si>
    <t>Contagem de STATUS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</si>
</sst>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Análise!$D$4:$D$19</c:f>
              <c:strCache>
                <c:ptCount val="15"/>
                <c:pt idx="0">
                  <c:v>Geladeira</c:v>
                </c:pt>
                <c:pt idx="1">
                  <c:v>Notebook</c:v>
                </c:pt>
                <c:pt idx="2">
                  <c:v>Televisão</c:v>
                </c:pt>
                <c:pt idx="3">
                  <c:v>Máquina de lavar louça</c:v>
                </c:pt>
                <c:pt idx="4">
                  <c:v>Micro-ondas</c:v>
                </c:pt>
                <c:pt idx="5">
                  <c:v>Fogão</c:v>
                </c:pt>
                <c:pt idx="6">
                  <c:v>Ventilador</c:v>
                </c:pt>
                <c:pt idx="7">
                  <c:v>Máquina de lavar roupa</c:v>
                </c:pt>
                <c:pt idx="8">
                  <c:v>Forno elétrico</c:v>
                </c:pt>
                <c:pt idx="9">
                  <c:v>Cafeteira</c:v>
                </c:pt>
                <c:pt idx="10">
                  <c:v>Torradeira</c:v>
                </c:pt>
                <c:pt idx="11">
                  <c:v>Aspirador de pó</c:v>
                </c:pt>
                <c:pt idx="12">
                  <c:v>Secador de cabelo</c:v>
                </c:pt>
                <c:pt idx="13">
                  <c:v>Liquidificador</c:v>
                </c:pt>
                <c:pt idx="14">
                  <c:v>Ferro de passar roupa</c:v>
                </c:pt>
              </c:strCache>
            </c:strRef>
          </c:cat>
          <c:val>
            <c:numRef>
              <c:f>Análise!$E$4:$E$19</c:f>
              <c:numCache>
                <c:formatCode>_("R$"* #,##0.00_);_("R$"* \(#,##0.00\);_("R$"* "-"??_);_(@_)</c:formatCode>
                <c:ptCount val="15"/>
                <c:pt idx="0">
                  <c:v>348821.48000000004</c:v>
                </c:pt>
                <c:pt idx="1">
                  <c:v>165250.50999999998</c:v>
                </c:pt>
                <c:pt idx="2">
                  <c:v>126077.64000000001</c:v>
                </c:pt>
                <c:pt idx="3">
                  <c:v>67754.400000000009</c:v>
                </c:pt>
                <c:pt idx="4">
                  <c:v>54663.209999999985</c:v>
                </c:pt>
                <c:pt idx="5">
                  <c:v>45272.470000000008</c:v>
                </c:pt>
                <c:pt idx="6">
                  <c:v>38563.499999999985</c:v>
                </c:pt>
                <c:pt idx="7">
                  <c:v>35007.929999999993</c:v>
                </c:pt>
                <c:pt idx="8">
                  <c:v>16482.510000000002</c:v>
                </c:pt>
                <c:pt idx="9">
                  <c:v>13451.020000000008</c:v>
                </c:pt>
                <c:pt idx="10">
                  <c:v>7454.9500000000007</c:v>
                </c:pt>
                <c:pt idx="11">
                  <c:v>5237.5499999999993</c:v>
                </c:pt>
                <c:pt idx="12">
                  <c:v>3632.43</c:v>
                </c:pt>
                <c:pt idx="13">
                  <c:v>3131.9900000000002</c:v>
                </c:pt>
                <c:pt idx="14">
                  <c:v>3126.22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7-43CA-9266-12772DD9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350240"/>
        <c:axId val="679351680"/>
      </c:barChart>
      <c:catAx>
        <c:axId val="6793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1680"/>
        <c:crosses val="autoZero"/>
        <c:auto val="1"/>
        <c:lblAlgn val="ctr"/>
        <c:lblOffset val="100"/>
        <c:noMultiLvlLbl val="0"/>
      </c:catAx>
      <c:valAx>
        <c:axId val="67935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Faturamento</a:t>
            </a:r>
            <a:r>
              <a:rPr lang="en-US" b="1" baseline="0"/>
              <a:t> por Mês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Análise!$B$4:$B$16</c:f>
              <c:numCache>
                <c:formatCode>_("R$"* #,##0.00_);_("R$"* \(#,##0.00\);_("R$"* "-"??_);_(@_)</c:formatCode>
                <c:ptCount val="12"/>
                <c:pt idx="0">
                  <c:v>69919.95</c:v>
                </c:pt>
                <c:pt idx="1">
                  <c:v>84582.41</c:v>
                </c:pt>
                <c:pt idx="2">
                  <c:v>69642.55</c:v>
                </c:pt>
                <c:pt idx="3">
                  <c:v>72692.259999999995</c:v>
                </c:pt>
                <c:pt idx="4">
                  <c:v>77998.940000000031</c:v>
                </c:pt>
                <c:pt idx="5">
                  <c:v>61740.87999999999</c:v>
                </c:pt>
                <c:pt idx="6">
                  <c:v>81450.16</c:v>
                </c:pt>
                <c:pt idx="7">
                  <c:v>69292.98000000001</c:v>
                </c:pt>
                <c:pt idx="8">
                  <c:v>92291.669999999984</c:v>
                </c:pt>
                <c:pt idx="9">
                  <c:v>93344.66</c:v>
                </c:pt>
                <c:pt idx="10">
                  <c:v>81900.049999999988</c:v>
                </c:pt>
                <c:pt idx="11">
                  <c:v>79071.299999999988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21B-8C22-C00D0F1F6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7172824"/>
        <c:axId val="677174984"/>
      </c:barChart>
      <c:catAx>
        <c:axId val="677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4984"/>
        <c:crosses val="autoZero"/>
        <c:auto val="1"/>
        <c:lblAlgn val="ctr"/>
        <c:lblOffset val="100"/>
        <c:noMultiLvlLbl val="0"/>
      </c:catAx>
      <c:valAx>
        <c:axId val="677174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172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solidFill>
        <a:schemeClr val="accent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185206</xdr:colOff>
      <xdr:row>22</xdr:row>
      <xdr:rowOff>115357</xdr:rowOff>
    </xdr:from>
    <xdr:to>
      <xdr:col>5</xdr:col>
      <xdr:colOff>497415</xdr:colOff>
      <xdr:row>39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CFEBB9-EE4D-EE1F-8BC1-C37C2D778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5</xdr:col>
      <xdr:colOff>438150</xdr:colOff>
      <xdr:row>6</xdr:row>
      <xdr:rowOff>0</xdr:rowOff>
    </xdr:to>
    <xdr:sp macro="" textlink="Análise!D1">
      <xdr:nvSpPr>
        <xdr:cNvPr id="2" name="Retângulo: Cantos Arredondados 1">
          <a:extLst>
            <a:ext uri="{FF2B5EF4-FFF2-40B4-BE49-F238E27FC236}">
              <a16:creationId xmlns:a16="http://schemas.microsoft.com/office/drawing/2014/main" id="{E0DC0DBE-4EB8-7763-41E9-954990FABECC}"/>
            </a:ext>
          </a:extLst>
        </xdr:cNvPr>
        <xdr:cNvSpPr/>
      </xdr:nvSpPr>
      <xdr:spPr>
        <a:xfrm>
          <a:off x="59055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45D6597-5523-4334-8BEB-0C6436D7800D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Geladeira</a:t>
          </a:fld>
          <a:endParaRPr lang="pt-BR" sz="3000" b="1"/>
        </a:p>
      </xdr:txBody>
    </xdr:sp>
    <xdr:clientData/>
  </xdr:twoCellAnchor>
  <xdr:twoCellAnchor>
    <xdr:from>
      <xdr:col>0</xdr:col>
      <xdr:colOff>590550</xdr:colOff>
      <xdr:row>2</xdr:row>
      <xdr:rowOff>0</xdr:rowOff>
    </xdr:from>
    <xdr:to>
      <xdr:col>3</xdr:col>
      <xdr:colOff>542925</xdr:colOff>
      <xdr:row>3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32E6-2C4B-97EB-1431-17CE58B5EADB}"/>
            </a:ext>
          </a:extLst>
        </xdr:cNvPr>
        <xdr:cNvSpPr/>
      </xdr:nvSpPr>
      <xdr:spPr>
        <a:xfrm>
          <a:off x="5905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PRODUTO</a:t>
          </a:r>
          <a:r>
            <a:rPr lang="pt-BR" sz="1100" b="1" baseline="0">
              <a:solidFill>
                <a:sysClr val="windowText" lastClr="000000"/>
              </a:solidFill>
            </a:rPr>
            <a:t> MAIS VENDIDO: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38100</xdr:colOff>
      <xdr:row>2</xdr:row>
      <xdr:rowOff>28575</xdr:rowOff>
    </xdr:from>
    <xdr:to>
      <xdr:col>10</xdr:col>
      <xdr:colOff>495300</xdr:colOff>
      <xdr:row>6</xdr:row>
      <xdr:rowOff>0</xdr:rowOff>
    </xdr:to>
    <xdr:sp macro="" textlink="Análise!G1">
      <xdr:nvSpPr>
        <xdr:cNvPr id="7" name="Retângulo: Cantos Arredondados 6">
          <a:extLst>
            <a:ext uri="{FF2B5EF4-FFF2-40B4-BE49-F238E27FC236}">
              <a16:creationId xmlns:a16="http://schemas.microsoft.com/office/drawing/2014/main" id="{96EC5E43-212F-71BC-DA4E-0AB44CE7B2D1}"/>
            </a:ext>
          </a:extLst>
        </xdr:cNvPr>
        <xdr:cNvSpPr/>
      </xdr:nvSpPr>
      <xdr:spPr>
        <a:xfrm>
          <a:off x="369570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E28940B-0EDC-43BD-90DA-14B4D99B4E55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Tocantins</a:t>
          </a:fld>
          <a:endParaRPr lang="pt-BR" sz="3000" b="1"/>
        </a:p>
      </xdr:txBody>
    </xdr:sp>
    <xdr:clientData/>
  </xdr:twoCellAnchor>
  <xdr:twoCellAnchor>
    <xdr:from>
      <xdr:col>6</xdr:col>
      <xdr:colOff>38100</xdr:colOff>
      <xdr:row>2</xdr:row>
      <xdr:rowOff>0</xdr:rowOff>
    </xdr:from>
    <xdr:to>
      <xdr:col>8</xdr:col>
      <xdr:colOff>600075</xdr:colOff>
      <xdr:row>3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7ADB83-D0DB-4F91-5EF6-CC10575E7581}"/>
            </a:ext>
          </a:extLst>
        </xdr:cNvPr>
        <xdr:cNvSpPr/>
      </xdr:nvSpPr>
      <xdr:spPr>
        <a:xfrm>
          <a:off x="36957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ESTADO COM MAIS FRETE: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28575</xdr:rowOff>
    </xdr:from>
    <xdr:to>
      <xdr:col>15</xdr:col>
      <xdr:colOff>533400</xdr:colOff>
      <xdr:row>6</xdr:row>
      <xdr:rowOff>0</xdr:rowOff>
    </xdr:to>
    <xdr:sp macro="" textlink="Análise!K1">
      <xdr:nvSpPr>
        <xdr:cNvPr id="9" name="Retângulo: Cantos Arredondados 8">
          <a:extLst>
            <a:ext uri="{FF2B5EF4-FFF2-40B4-BE49-F238E27FC236}">
              <a16:creationId xmlns:a16="http://schemas.microsoft.com/office/drawing/2014/main" id="{93D2B618-133F-26F2-E45F-1DC4AA2A66A7}"/>
            </a:ext>
          </a:extLst>
        </xdr:cNvPr>
        <xdr:cNvSpPr/>
      </xdr:nvSpPr>
      <xdr:spPr>
        <a:xfrm>
          <a:off x="6781800" y="409575"/>
          <a:ext cx="2895600" cy="733425"/>
        </a:xfrm>
        <a:prstGeom prst="roundRect">
          <a:avLst/>
        </a:prstGeom>
        <a:solidFill>
          <a:schemeClr val="accent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C9DA5526-56C0-4175-93FE-90D97898D53E}" type="TxLink">
            <a:rPr lang="en-US" sz="3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250</a:t>
          </a:fld>
          <a:endParaRPr lang="pt-BR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0</xdr:rowOff>
    </xdr:from>
    <xdr:to>
      <xdr:col>14</xdr:col>
      <xdr:colOff>28575</xdr:colOff>
      <xdr:row>3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B7145BF-3801-FDEB-1589-B42A755DED6A}"/>
            </a:ext>
          </a:extLst>
        </xdr:cNvPr>
        <xdr:cNvSpPr/>
      </xdr:nvSpPr>
      <xdr:spPr>
        <a:xfrm>
          <a:off x="67818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EM ATRASO: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28575</xdr:rowOff>
    </xdr:from>
    <xdr:to>
      <xdr:col>20</xdr:col>
      <xdr:colOff>590550</xdr:colOff>
      <xdr:row>6</xdr:row>
      <xdr:rowOff>0</xdr:rowOff>
    </xdr:to>
    <xdr:sp macro="" textlink="Análise!L1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2DAFD39-2BFC-5D18-6163-0496E9D3072D}"/>
            </a:ext>
          </a:extLst>
        </xdr:cNvPr>
        <xdr:cNvSpPr/>
      </xdr:nvSpPr>
      <xdr:spPr>
        <a:xfrm>
          <a:off x="9886950" y="409575"/>
          <a:ext cx="2895600" cy="7334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1F5E415-4CFD-42C0-AC55-12D1517586C4}" type="TxLink">
            <a:rPr lang="en-US" sz="3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t>653</a:t>
          </a:fld>
          <a:endParaRPr lang="pt-BR" sz="3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0</xdr:rowOff>
    </xdr:from>
    <xdr:to>
      <xdr:col>19</xdr:col>
      <xdr:colOff>85725</xdr:colOff>
      <xdr:row>3</xdr:row>
      <xdr:rowOff>142875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15ECE3C-1E57-CF05-5398-F8CC29C68541}"/>
            </a:ext>
          </a:extLst>
        </xdr:cNvPr>
        <xdr:cNvSpPr/>
      </xdr:nvSpPr>
      <xdr:spPr>
        <a:xfrm>
          <a:off x="98869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NO PRAZO: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600074</xdr:colOff>
      <xdr:row>7</xdr:row>
      <xdr:rowOff>28574</xdr:rowOff>
    </xdr:from>
    <xdr:to>
      <xdr:col>9</xdr:col>
      <xdr:colOff>419099</xdr:colOff>
      <xdr:row>22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37B88-56F5-4D02-8A95-2D6C5123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330059259257" createdVersion="8" refreshedVersion="8" minRefreshableVersion="3" recordCount="903" xr:uid="{B908F035-3DCA-45EA-85D6-DD97EDAFABEB}">
  <cacheSource type="worksheet">
    <worksheetSource name="Tabela1"/>
  </cacheSource>
  <cacheFields count="12">
    <cacheField name="DATA PEDIDO" numFmtId="14">
      <sharedItems containsSemiMixedTypes="0" containsNonDate="0" containsDate="1" containsString="0" minDate="2025-01-01T00:00:00" maxDate="2026-01-01T00:00:00" count="36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4T00:00:00"/>
        <d v="2025-04-25T00:00:00"/>
        <d v="2025-04-26T00:00:00"/>
        <d v="2025-04-27T00:00:00"/>
        <d v="2025-04-28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11"/>
    </cacheField>
    <cacheField name="NÚMERO PEDIDO" numFmtId="0">
      <sharedItems containsSemiMixedTypes="0" containsString="0" containsNumber="1" containsInteger="1" minValue="10000" maxValue="11216"/>
    </cacheField>
    <cacheField name="PRODUTO" numFmtId="0">
      <sharedItems count="15">
        <s v="Forno elétrico"/>
        <s v="Máquina de lavar roupa"/>
        <s v="Torradeira"/>
        <s v="Ventilador"/>
        <s v="Liquidificador"/>
        <s v="Micro-ondas"/>
        <s v="Geladeira"/>
        <s v="Televisão"/>
        <s v="Cafeteira"/>
        <s v="Aspirador de pó"/>
        <s v="Fogão"/>
        <s v="Ferro de passar roupa"/>
        <s v="Secador de cabelo"/>
        <s v="Notebook"/>
        <s v="Máquina de lavar louça"/>
      </sharedItems>
    </cacheField>
    <cacheField name="VENDA" numFmtId="8">
      <sharedItems containsSemiMixedTypes="0" containsString="0" containsNumber="1" minValue="70.31" maxValue="6564.99"/>
    </cacheField>
    <cacheField name="FRETE" numFmtId="8">
      <sharedItems containsSemiMixedTypes="0" containsString="0" containsNumber="1" minValue="6.03" maxValue="99.9"/>
    </cacheField>
    <cacheField name="TOTAL GERAL" numFmtId="8">
      <sharedItems containsSemiMixedTypes="0" containsString="0" containsNumber="1" minValue="82.57" maxValue="6661.64"/>
    </cacheField>
    <cacheField name="DESTINO" numFmtId="0">
      <sharedItems count="26">
        <s v="Tocantins"/>
        <s v="Goiás"/>
        <s v="Espírito Santo"/>
        <s v="Ceará"/>
        <s v="Maranhão"/>
        <s v="Pará"/>
        <s v="Alagoas"/>
        <s v="Amapá"/>
        <s v="Amazonas"/>
        <s v="Roraima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  <cacheField name="DATA ENTREGA" numFmtId="14">
      <sharedItems containsSemiMixedTypes="0" containsNonDate="0" containsDate="1" containsString="0" minDate="2025-01-03T00:00:00" maxDate="2026-02-17T00:00:00"/>
    </cacheField>
    <cacheField name="STATUS ENTREGA" numFmtId="14">
      <sharedItems containsNonDate="0" count="2">
        <s v="ENTREGA ATRASADA"/>
        <s v="ENTREGA NO PRAZO"/>
      </sharedItems>
    </cacheField>
    <cacheField name="Dias (DATA PEDIDO)" numFmtId="0" databaseField="0">
      <fieldGroup base="0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DATA PEDIDO)" numFmtId="0" databaseField="0">
      <fieldGroup base="0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n v="10000"/>
    <x v="0"/>
    <n v="640"/>
    <n v="62.3"/>
    <n v="702.3"/>
    <x v="0"/>
    <n v="5"/>
    <d v="2025-01-07T00:00:00"/>
    <x v="0"/>
  </r>
  <r>
    <x v="0"/>
    <n v="10001"/>
    <x v="1"/>
    <n v="1549"/>
    <n v="17"/>
    <n v="1566"/>
    <x v="1"/>
    <n v="20"/>
    <d v="2025-01-17T00:00:00"/>
    <x v="1"/>
  </r>
  <r>
    <x v="1"/>
    <n v="10004"/>
    <x v="2"/>
    <n v="162.80000000000001"/>
    <n v="11.22"/>
    <n v="174.02"/>
    <x v="2"/>
    <n v="18"/>
    <d v="2025-01-16T00:00:00"/>
    <x v="1"/>
  </r>
  <r>
    <x v="1"/>
    <n v="10005"/>
    <x v="3"/>
    <n v="119"/>
    <n v="47.04"/>
    <n v="166.04"/>
    <x v="3"/>
    <n v="8"/>
    <d v="2025-01-11T00:00:00"/>
    <x v="0"/>
  </r>
  <r>
    <x v="1"/>
    <n v="10006"/>
    <x v="4"/>
    <n v="99.9"/>
    <n v="39.9"/>
    <n v="139.80000000000001"/>
    <x v="1"/>
    <n v="2"/>
    <d v="2025-01-04T00:00:00"/>
    <x v="1"/>
  </r>
  <r>
    <x v="2"/>
    <n v="10007"/>
    <x v="5"/>
    <n v="550.70000000000005"/>
    <n v="47.55"/>
    <n v="598.25"/>
    <x v="0"/>
    <n v="35"/>
    <d v="2025-02-04T00:00:00"/>
    <x v="1"/>
  </r>
  <r>
    <x v="2"/>
    <n v="10008"/>
    <x v="6"/>
    <n v="2327.0300000000002"/>
    <n v="32.5"/>
    <n v="2359.5300000000002"/>
    <x v="2"/>
    <n v="2"/>
    <d v="2025-01-03T00:00:00"/>
    <x v="1"/>
  </r>
  <r>
    <x v="2"/>
    <n v="10009"/>
    <x v="7"/>
    <n v="2479.0100000000002"/>
    <n v="53.48"/>
    <n v="2532.4899999999998"/>
    <x v="4"/>
    <n v="40"/>
    <d v="2025-02-13T00:00:00"/>
    <x v="0"/>
  </r>
  <r>
    <x v="3"/>
    <n v="10011"/>
    <x v="8"/>
    <n v="137"/>
    <n v="82.3"/>
    <n v="219.3"/>
    <x v="5"/>
    <n v="40"/>
    <d v="2025-02-11T00:00:00"/>
    <x v="1"/>
  </r>
  <r>
    <x v="3"/>
    <n v="10012"/>
    <x v="8"/>
    <n v="137"/>
    <n v="92.8"/>
    <n v="229.8"/>
    <x v="6"/>
    <n v="35"/>
    <d v="2025-02-05T00:00:00"/>
    <x v="1"/>
  </r>
  <r>
    <x v="3"/>
    <n v="10013"/>
    <x v="9"/>
    <n v="239"/>
    <n v="64.849999999999994"/>
    <n v="303.85000000000002"/>
    <x v="6"/>
    <n v="15"/>
    <d v="2025-01-17T00:00:00"/>
    <x v="1"/>
  </r>
  <r>
    <x v="4"/>
    <n v="10014"/>
    <x v="5"/>
    <n v="550.70000000000005"/>
    <n v="68.150000000000006"/>
    <n v="618.85"/>
    <x v="7"/>
    <n v="30"/>
    <d v="2025-02-06T00:00:00"/>
    <x v="0"/>
  </r>
  <r>
    <x v="4"/>
    <n v="10016"/>
    <x v="5"/>
    <n v="550.70000000000005"/>
    <n v="48.8"/>
    <n v="599.5"/>
    <x v="8"/>
    <n v="50"/>
    <d v="2025-02-25T00:00:00"/>
    <x v="0"/>
  </r>
  <r>
    <x v="5"/>
    <n v="10018"/>
    <x v="3"/>
    <n v="119"/>
    <n v="55.05"/>
    <n v="174.05"/>
    <x v="0"/>
    <n v="10"/>
    <d v="2025-01-11T00:00:00"/>
    <x v="1"/>
  </r>
  <r>
    <x v="5"/>
    <n v="10019"/>
    <x v="3"/>
    <n v="119"/>
    <n v="29.8"/>
    <n v="148.80000000000001"/>
    <x v="9"/>
    <n v="5"/>
    <d v="2025-01-07T00:00:00"/>
    <x v="1"/>
  </r>
  <r>
    <x v="6"/>
    <n v="10020"/>
    <x v="6"/>
    <n v="2327.0300000000002"/>
    <n v="51.55"/>
    <n v="2378.58"/>
    <x v="8"/>
    <n v="25"/>
    <d v="2025-01-30T00:00:00"/>
    <x v="1"/>
  </r>
  <r>
    <x v="6"/>
    <n v="10021"/>
    <x v="10"/>
    <n v="549"/>
    <n v="16.440000000000001"/>
    <n v="565.44000000000005"/>
    <x v="10"/>
    <n v="15"/>
    <d v="2025-01-23T00:00:00"/>
    <x v="0"/>
  </r>
  <r>
    <x v="6"/>
    <n v="10022"/>
    <x v="7"/>
    <n v="2479.0100000000002"/>
    <n v="55.24"/>
    <n v="2534.25"/>
    <x v="11"/>
    <n v="12"/>
    <d v="2025-01-14T00:00:00"/>
    <x v="1"/>
  </r>
  <r>
    <x v="6"/>
    <n v="10023"/>
    <x v="4"/>
    <n v="99.9"/>
    <n v="24.46"/>
    <n v="124.36"/>
    <x v="12"/>
    <n v="20"/>
    <d v="2025-01-29T00:00:00"/>
    <x v="0"/>
  </r>
  <r>
    <x v="7"/>
    <n v="10024"/>
    <x v="11"/>
    <n v="70.31"/>
    <n v="69.400000000000006"/>
    <n v="139.71"/>
    <x v="13"/>
    <n v="5"/>
    <d v="2025-01-08T00:00:00"/>
    <x v="1"/>
  </r>
  <r>
    <x v="7"/>
    <n v="10025"/>
    <x v="12"/>
    <n v="115.9"/>
    <n v="46.5"/>
    <n v="162.4"/>
    <x v="9"/>
    <n v="10"/>
    <d v="2025-01-14T00:00:00"/>
    <x v="1"/>
  </r>
  <r>
    <x v="8"/>
    <n v="10027"/>
    <x v="12"/>
    <n v="115.9"/>
    <n v="32.200000000000003"/>
    <n v="148.1"/>
    <x v="9"/>
    <n v="40"/>
    <d v="2025-02-16T00:00:00"/>
    <x v="1"/>
  </r>
  <r>
    <x v="8"/>
    <n v="10028"/>
    <x v="13"/>
    <n v="6564.99"/>
    <n v="15.65"/>
    <n v="6580.64"/>
    <x v="14"/>
    <n v="10"/>
    <d v="2025-01-14T00:00:00"/>
    <x v="1"/>
  </r>
  <r>
    <x v="9"/>
    <n v="10032"/>
    <x v="2"/>
    <n v="162.80000000000001"/>
    <n v="37.200000000000003"/>
    <n v="200"/>
    <x v="0"/>
    <n v="25"/>
    <d v="2025-02-06T00:00:00"/>
    <x v="0"/>
  </r>
  <r>
    <x v="9"/>
    <n v="10033"/>
    <x v="0"/>
    <n v="640"/>
    <n v="95.25"/>
    <n v="735.25"/>
    <x v="8"/>
    <n v="30"/>
    <d v="2025-02-06T00:00:00"/>
    <x v="1"/>
  </r>
  <r>
    <x v="10"/>
    <n v="10034"/>
    <x v="3"/>
    <n v="119"/>
    <n v="37.35"/>
    <n v="156.35"/>
    <x v="13"/>
    <n v="20"/>
    <d v="2025-01-26T00:00:00"/>
    <x v="1"/>
  </r>
  <r>
    <x v="10"/>
    <n v="10035"/>
    <x v="7"/>
    <n v="2479.0100000000002"/>
    <n v="30.52"/>
    <n v="2509.5300000000002"/>
    <x v="1"/>
    <n v="2"/>
    <d v="2025-01-15T00:00:00"/>
    <x v="0"/>
  </r>
  <r>
    <x v="10"/>
    <n v="10036"/>
    <x v="1"/>
    <n v="1549"/>
    <n v="65.150000000000006"/>
    <n v="1614.15"/>
    <x v="7"/>
    <n v="15"/>
    <d v="2025-01-24T00:00:00"/>
    <x v="1"/>
  </r>
  <r>
    <x v="11"/>
    <n v="10037"/>
    <x v="9"/>
    <n v="239"/>
    <n v="28"/>
    <n v="267"/>
    <x v="15"/>
    <n v="8"/>
    <d v="2025-01-17T00:00:00"/>
    <x v="1"/>
  </r>
  <r>
    <x v="11"/>
    <n v="10039"/>
    <x v="6"/>
    <n v="2327.0300000000002"/>
    <n v="97.1"/>
    <n v="2424.13"/>
    <x v="8"/>
    <n v="20"/>
    <d v="2025-01-28T00:00:00"/>
    <x v="1"/>
  </r>
  <r>
    <x v="12"/>
    <n v="10040"/>
    <x v="6"/>
    <n v="2327.0300000000002"/>
    <n v="96.8"/>
    <n v="2423.83"/>
    <x v="7"/>
    <n v="35"/>
    <d v="2025-02-18T00:00:00"/>
    <x v="0"/>
  </r>
  <r>
    <x v="12"/>
    <n v="10041"/>
    <x v="11"/>
    <n v="70.31"/>
    <n v="54.8"/>
    <n v="125.11"/>
    <x v="16"/>
    <n v="16"/>
    <d v="2025-01-25T00:00:00"/>
    <x v="1"/>
  </r>
  <r>
    <x v="12"/>
    <n v="10042"/>
    <x v="5"/>
    <n v="550.70000000000005"/>
    <n v="51.08"/>
    <n v="601.78"/>
    <x v="11"/>
    <n v="12"/>
    <d v="2025-01-25T00:00:00"/>
    <x v="1"/>
  </r>
  <r>
    <x v="13"/>
    <n v="10044"/>
    <x v="2"/>
    <n v="162.80000000000001"/>
    <n v="36.22"/>
    <n v="199.02"/>
    <x v="15"/>
    <n v="18"/>
    <d v="2025-01-31T00:00:00"/>
    <x v="1"/>
  </r>
  <r>
    <x v="13"/>
    <n v="10045"/>
    <x v="8"/>
    <n v="137"/>
    <n v="19.920000000000002"/>
    <n v="156.91999999999999"/>
    <x v="15"/>
    <n v="18"/>
    <d v="2025-01-31T00:00:00"/>
    <x v="1"/>
  </r>
  <r>
    <x v="13"/>
    <n v="10046"/>
    <x v="3"/>
    <n v="119"/>
    <n v="95.2"/>
    <n v="214.2"/>
    <x v="5"/>
    <n v="25"/>
    <d v="2025-02-08T00:00:00"/>
    <x v="1"/>
  </r>
  <r>
    <x v="14"/>
    <n v="10047"/>
    <x v="5"/>
    <n v="550.70000000000005"/>
    <n v="70.44"/>
    <n v="621.14"/>
    <x v="11"/>
    <n v="32"/>
    <d v="2025-02-18T00:00:00"/>
    <x v="0"/>
  </r>
  <r>
    <x v="14"/>
    <n v="10048"/>
    <x v="3"/>
    <n v="119"/>
    <n v="70.25"/>
    <n v="189.25"/>
    <x v="13"/>
    <n v="5"/>
    <d v="2025-01-19T00:00:00"/>
    <x v="1"/>
  </r>
  <r>
    <x v="15"/>
    <n v="10050"/>
    <x v="13"/>
    <n v="6564.99"/>
    <n v="44.25"/>
    <n v="6609.24"/>
    <x v="17"/>
    <n v="50"/>
    <d v="2025-03-04T00:00:00"/>
    <x v="1"/>
  </r>
  <r>
    <x v="15"/>
    <n v="10051"/>
    <x v="6"/>
    <n v="2327.0300000000002"/>
    <n v="26"/>
    <n v="2353.0300000000002"/>
    <x v="18"/>
    <n v="4"/>
    <d v="2025-01-21T00:00:00"/>
    <x v="0"/>
  </r>
  <r>
    <x v="15"/>
    <n v="10052"/>
    <x v="12"/>
    <n v="115.9"/>
    <n v="59.6"/>
    <n v="175.5"/>
    <x v="8"/>
    <n v="5"/>
    <d v="2025-01-18T00:00:00"/>
    <x v="1"/>
  </r>
  <r>
    <x v="16"/>
    <n v="10054"/>
    <x v="8"/>
    <n v="137"/>
    <n v="17.190000000000001"/>
    <n v="154.19"/>
    <x v="14"/>
    <n v="6"/>
    <d v="2025-01-22T00:00:00"/>
    <x v="1"/>
  </r>
  <r>
    <x v="16"/>
    <n v="10055"/>
    <x v="3"/>
    <n v="119"/>
    <n v="37.6"/>
    <n v="156.6"/>
    <x v="0"/>
    <n v="30"/>
    <d v="2025-02-14T00:00:00"/>
    <x v="1"/>
  </r>
  <r>
    <x v="16"/>
    <n v="10056"/>
    <x v="3"/>
    <n v="119"/>
    <n v="20.16"/>
    <n v="139.16"/>
    <x v="1"/>
    <n v="16"/>
    <d v="2025-01-28T00:00:00"/>
    <x v="1"/>
  </r>
  <r>
    <x v="17"/>
    <n v="10057"/>
    <x v="14"/>
    <n v="2213.3000000000002"/>
    <n v="35.200000000000003"/>
    <n v="2248.5"/>
    <x v="19"/>
    <n v="18"/>
    <d v="2025-02-03T00:00:00"/>
    <x v="1"/>
  </r>
  <r>
    <x v="18"/>
    <n v="10061"/>
    <x v="5"/>
    <n v="550.70000000000005"/>
    <n v="45.25"/>
    <n v="595.95000000000005"/>
    <x v="5"/>
    <n v="50"/>
    <d v="2025-03-10T00:00:00"/>
    <x v="1"/>
  </r>
  <r>
    <x v="18"/>
    <n v="10062"/>
    <x v="6"/>
    <n v="2327.0300000000002"/>
    <n v="46.59"/>
    <n v="2373.62"/>
    <x v="20"/>
    <n v="6"/>
    <d v="2025-01-23T00:00:00"/>
    <x v="1"/>
  </r>
  <r>
    <x v="18"/>
    <n v="10063"/>
    <x v="5"/>
    <n v="550.70000000000005"/>
    <n v="42.2"/>
    <n v="592.9"/>
    <x v="9"/>
    <n v="15"/>
    <d v="2025-02-05T00:00:00"/>
    <x v="0"/>
  </r>
  <r>
    <x v="19"/>
    <n v="10064"/>
    <x v="3"/>
    <n v="119"/>
    <n v="31.96"/>
    <n v="150.96"/>
    <x v="21"/>
    <n v="36"/>
    <d v="2025-02-27T00:00:00"/>
    <x v="0"/>
  </r>
  <r>
    <x v="19"/>
    <n v="10065"/>
    <x v="2"/>
    <n v="162.80000000000001"/>
    <n v="67.239999999999995"/>
    <n v="230.04"/>
    <x v="4"/>
    <n v="40"/>
    <d v="2025-02-24T00:00:00"/>
    <x v="1"/>
  </r>
  <r>
    <x v="20"/>
    <n v="10067"/>
    <x v="3"/>
    <n v="119"/>
    <n v="6.46"/>
    <n v="125.46"/>
    <x v="14"/>
    <n v="9"/>
    <d v="2025-01-26T00:00:00"/>
    <x v="1"/>
  </r>
  <r>
    <x v="20"/>
    <n v="10069"/>
    <x v="3"/>
    <n v="119"/>
    <n v="10.88"/>
    <n v="129.88"/>
    <x v="22"/>
    <n v="2"/>
    <d v="2025-01-24T00:00:00"/>
    <x v="0"/>
  </r>
  <r>
    <x v="21"/>
    <n v="10070"/>
    <x v="5"/>
    <n v="550.70000000000005"/>
    <n v="31.1"/>
    <n v="581.79999999999995"/>
    <x v="17"/>
    <n v="15"/>
    <d v="2025-02-03T00:00:00"/>
    <x v="1"/>
  </r>
  <r>
    <x v="21"/>
    <n v="10071"/>
    <x v="8"/>
    <n v="137"/>
    <n v="28.36"/>
    <n v="165.36"/>
    <x v="3"/>
    <n v="36"/>
    <d v="2025-02-25T00:00:00"/>
    <x v="1"/>
  </r>
  <r>
    <x v="21"/>
    <n v="10072"/>
    <x v="3"/>
    <n v="119"/>
    <n v="60"/>
    <n v="179"/>
    <x v="9"/>
    <n v="45"/>
    <d v="2025-03-10T00:00:00"/>
    <x v="0"/>
  </r>
  <r>
    <x v="21"/>
    <n v="10073"/>
    <x v="4"/>
    <n v="99.9"/>
    <n v="70.959999999999994"/>
    <n v="170.86"/>
    <x v="3"/>
    <n v="40"/>
    <d v="2025-03-02T00:00:00"/>
    <x v="1"/>
  </r>
  <r>
    <x v="22"/>
    <n v="10074"/>
    <x v="3"/>
    <n v="119"/>
    <n v="17.16"/>
    <n v="136.16"/>
    <x v="12"/>
    <n v="6"/>
    <d v="2025-01-29T00:00:00"/>
    <x v="1"/>
  </r>
  <r>
    <x v="22"/>
    <n v="10075"/>
    <x v="12"/>
    <n v="115.9"/>
    <n v="28.88"/>
    <n v="144.78"/>
    <x v="16"/>
    <n v="28"/>
    <d v="2025-02-15T00:00:00"/>
    <x v="1"/>
  </r>
  <r>
    <x v="22"/>
    <n v="10076"/>
    <x v="9"/>
    <n v="239"/>
    <n v="32.15"/>
    <n v="271.14999999999998"/>
    <x v="9"/>
    <n v="10"/>
    <d v="2025-01-28T00:00:00"/>
    <x v="1"/>
  </r>
  <r>
    <x v="23"/>
    <n v="10077"/>
    <x v="6"/>
    <n v="2327.0300000000002"/>
    <n v="13.83"/>
    <n v="2340.86"/>
    <x v="14"/>
    <n v="2"/>
    <d v="2025-01-26T00:00:00"/>
    <x v="1"/>
  </r>
  <r>
    <x v="23"/>
    <n v="10078"/>
    <x v="0"/>
    <n v="640"/>
    <n v="25.68"/>
    <n v="665.68"/>
    <x v="15"/>
    <n v="14"/>
    <d v="2025-02-07T00:00:00"/>
    <x v="1"/>
  </r>
  <r>
    <x v="23"/>
    <n v="10079"/>
    <x v="9"/>
    <n v="239"/>
    <n v="36.799999999999997"/>
    <n v="275.8"/>
    <x v="4"/>
    <n v="16"/>
    <d v="2025-02-08T00:00:00"/>
    <x v="1"/>
  </r>
  <r>
    <x v="24"/>
    <n v="10082"/>
    <x v="3"/>
    <n v="119"/>
    <n v="56.43"/>
    <n v="175.43"/>
    <x v="10"/>
    <n v="24"/>
    <d v="2025-02-16T00:00:00"/>
    <x v="1"/>
  </r>
  <r>
    <x v="24"/>
    <n v="10083"/>
    <x v="2"/>
    <n v="162.80000000000001"/>
    <n v="31.28"/>
    <n v="194.08"/>
    <x v="18"/>
    <n v="16"/>
    <d v="2025-02-09T00:00:00"/>
    <x v="1"/>
  </r>
  <r>
    <x v="25"/>
    <n v="10084"/>
    <x v="6"/>
    <n v="2327.0300000000002"/>
    <n v="41.5"/>
    <n v="2368.5300000000002"/>
    <x v="0"/>
    <n v="5"/>
    <d v="2025-02-02T00:00:00"/>
    <x v="0"/>
  </r>
  <r>
    <x v="25"/>
    <n v="10086"/>
    <x v="5"/>
    <n v="550.70000000000005"/>
    <n v="35.200000000000003"/>
    <n v="585.9"/>
    <x v="23"/>
    <n v="40"/>
    <d v="2025-03-07T00:00:00"/>
    <x v="1"/>
  </r>
  <r>
    <x v="26"/>
    <n v="10087"/>
    <x v="4"/>
    <n v="99.9"/>
    <n v="54.93"/>
    <n v="154.83000000000001"/>
    <x v="20"/>
    <n v="12"/>
    <d v="2025-02-08T00:00:00"/>
    <x v="1"/>
  </r>
  <r>
    <x v="26"/>
    <n v="10088"/>
    <x v="5"/>
    <n v="550.70000000000005"/>
    <n v="79.150000000000006"/>
    <n v="629.85"/>
    <x v="24"/>
    <n v="25"/>
    <d v="2025-02-21T00:00:00"/>
    <x v="1"/>
  </r>
  <r>
    <x v="26"/>
    <n v="10089"/>
    <x v="2"/>
    <n v="162.80000000000001"/>
    <n v="37.83"/>
    <n v="200.63"/>
    <x v="10"/>
    <n v="18"/>
    <d v="2025-02-11T00:00:00"/>
    <x v="1"/>
  </r>
  <r>
    <x v="27"/>
    <n v="10090"/>
    <x v="2"/>
    <n v="162.80000000000001"/>
    <n v="18.5"/>
    <n v="181.3"/>
    <x v="14"/>
    <n v="10"/>
    <d v="2025-02-09T00:00:00"/>
    <x v="0"/>
  </r>
  <r>
    <x v="27"/>
    <n v="10091"/>
    <x v="6"/>
    <n v="2327.0300000000002"/>
    <n v="34.86"/>
    <n v="2361.89"/>
    <x v="2"/>
    <n v="16"/>
    <d v="2025-02-14T00:00:00"/>
    <x v="0"/>
  </r>
  <r>
    <x v="27"/>
    <n v="10092"/>
    <x v="6"/>
    <n v="2327.0300000000002"/>
    <n v="90.6"/>
    <n v="2417.63"/>
    <x v="7"/>
    <n v="10"/>
    <d v="2025-02-06T00:00:00"/>
    <x v="1"/>
  </r>
  <r>
    <x v="27"/>
    <n v="10093"/>
    <x v="5"/>
    <n v="550.70000000000005"/>
    <n v="14.53"/>
    <n v="565.23"/>
    <x v="14"/>
    <n v="4"/>
    <d v="2025-02-03T00:00:00"/>
    <x v="0"/>
  </r>
  <r>
    <x v="28"/>
    <n v="10095"/>
    <x v="6"/>
    <n v="2327.0300000000002"/>
    <n v="13.6"/>
    <n v="2340.63"/>
    <x v="18"/>
    <n v="8"/>
    <d v="2025-02-06T00:00:00"/>
    <x v="1"/>
  </r>
  <r>
    <x v="29"/>
    <n v="10097"/>
    <x v="12"/>
    <n v="115.9"/>
    <n v="11.32"/>
    <n v="127.22"/>
    <x v="22"/>
    <n v="6"/>
    <d v="2025-02-03T00:00:00"/>
    <x v="1"/>
  </r>
  <r>
    <x v="29"/>
    <n v="10099"/>
    <x v="3"/>
    <n v="119"/>
    <n v="35.56"/>
    <n v="154.56"/>
    <x v="21"/>
    <n v="32"/>
    <d v="2025-03-04T00:00:00"/>
    <x v="0"/>
  </r>
  <r>
    <x v="30"/>
    <n v="10100"/>
    <x v="8"/>
    <n v="137"/>
    <n v="28"/>
    <n v="165"/>
    <x v="24"/>
    <n v="20"/>
    <d v="2025-02-21T00:00:00"/>
    <x v="0"/>
  </r>
  <r>
    <x v="30"/>
    <n v="10101"/>
    <x v="3"/>
    <n v="119"/>
    <n v="19.78"/>
    <n v="138.78"/>
    <x v="22"/>
    <n v="20"/>
    <d v="2025-02-22T00:00:00"/>
    <x v="0"/>
  </r>
  <r>
    <x v="30"/>
    <n v="10103"/>
    <x v="5"/>
    <n v="550.70000000000005"/>
    <n v="37.56"/>
    <n v="588.26"/>
    <x v="20"/>
    <n v="9"/>
    <d v="2025-02-09T00:00:00"/>
    <x v="1"/>
  </r>
  <r>
    <x v="31"/>
    <n v="10105"/>
    <x v="6"/>
    <n v="2327.0300000000002"/>
    <n v="72.650000000000006"/>
    <n v="2399.6799999999998"/>
    <x v="24"/>
    <n v="35"/>
    <d v="2025-03-08T00:00:00"/>
    <x v="1"/>
  </r>
  <r>
    <x v="32"/>
    <n v="10107"/>
    <x v="8"/>
    <n v="137"/>
    <n v="47.75"/>
    <n v="184.75"/>
    <x v="6"/>
    <n v="25"/>
    <d v="2025-02-24T00:00:00"/>
    <x v="1"/>
  </r>
  <r>
    <x v="32"/>
    <n v="10108"/>
    <x v="5"/>
    <n v="550.70000000000005"/>
    <n v="10.210000000000001"/>
    <n v="560.91"/>
    <x v="14"/>
    <n v="2"/>
    <d v="2025-02-02T00:00:00"/>
    <x v="1"/>
  </r>
  <r>
    <x v="32"/>
    <n v="10109"/>
    <x v="3"/>
    <n v="119"/>
    <n v="10.64"/>
    <n v="129.63999999999999"/>
    <x v="15"/>
    <n v="14"/>
    <d v="2025-02-17T00:00:00"/>
    <x v="0"/>
  </r>
  <r>
    <x v="33"/>
    <n v="10110"/>
    <x v="3"/>
    <n v="119"/>
    <n v="8.75"/>
    <n v="127.75"/>
    <x v="14"/>
    <n v="7"/>
    <d v="2025-02-11T00:00:00"/>
    <x v="0"/>
  </r>
  <r>
    <x v="33"/>
    <n v="10111"/>
    <x v="3"/>
    <n v="119"/>
    <n v="31.47"/>
    <n v="150.47"/>
    <x v="20"/>
    <n v="12"/>
    <d v="2025-02-15T00:00:00"/>
    <x v="1"/>
  </r>
  <r>
    <x v="33"/>
    <n v="10112"/>
    <x v="5"/>
    <n v="550.70000000000005"/>
    <n v="43.12"/>
    <n v="593.82000000000005"/>
    <x v="11"/>
    <n v="4"/>
    <d v="2025-02-06T00:00:00"/>
    <x v="1"/>
  </r>
  <r>
    <x v="33"/>
    <n v="10113"/>
    <x v="2"/>
    <n v="162.80000000000001"/>
    <n v="14.24"/>
    <n v="177.04"/>
    <x v="1"/>
    <n v="2"/>
    <d v="2025-02-07T00:00:00"/>
    <x v="0"/>
  </r>
  <r>
    <x v="34"/>
    <n v="10114"/>
    <x v="14"/>
    <n v="2213.3000000000002"/>
    <n v="33.880000000000003"/>
    <n v="2247.1799999999998"/>
    <x v="1"/>
    <n v="10"/>
    <d v="2025-02-12T00:00:00"/>
    <x v="1"/>
  </r>
  <r>
    <x v="34"/>
    <n v="10115"/>
    <x v="5"/>
    <n v="550.70000000000005"/>
    <n v="79.64"/>
    <n v="630.34"/>
    <x v="23"/>
    <n v="16"/>
    <d v="2025-02-15T00:00:00"/>
    <x v="1"/>
  </r>
  <r>
    <x v="34"/>
    <n v="10116"/>
    <x v="8"/>
    <n v="137"/>
    <n v="39.549999999999997"/>
    <n v="176.55"/>
    <x v="24"/>
    <n v="40"/>
    <d v="2025-03-17T00:00:00"/>
    <x v="0"/>
  </r>
  <r>
    <x v="35"/>
    <n v="10117"/>
    <x v="5"/>
    <n v="550.70000000000005"/>
    <n v="24.94"/>
    <n v="575.64"/>
    <x v="19"/>
    <n v="8"/>
    <d v="2025-02-08T00:00:00"/>
    <x v="1"/>
  </r>
  <r>
    <x v="35"/>
    <n v="10119"/>
    <x v="12"/>
    <n v="115.9"/>
    <n v="33.4"/>
    <n v="149.30000000000001"/>
    <x v="18"/>
    <n v="6"/>
    <d v="2025-02-09T00:00:00"/>
    <x v="1"/>
  </r>
  <r>
    <x v="36"/>
    <n v="10120"/>
    <x v="6"/>
    <n v="2327.0300000000002"/>
    <n v="78.95"/>
    <n v="2405.98"/>
    <x v="9"/>
    <n v="35"/>
    <d v="2025-03-14T00:00:00"/>
    <x v="0"/>
  </r>
  <r>
    <x v="36"/>
    <n v="10121"/>
    <x v="6"/>
    <n v="2327.0300000000002"/>
    <n v="16.62"/>
    <n v="2343.65"/>
    <x v="1"/>
    <n v="10"/>
    <d v="2025-02-16T00:00:00"/>
    <x v="1"/>
  </r>
  <r>
    <x v="36"/>
    <n v="10122"/>
    <x v="2"/>
    <n v="162.80000000000001"/>
    <n v="42.95"/>
    <n v="205.75"/>
    <x v="5"/>
    <n v="45"/>
    <d v="2025-03-24T00:00:00"/>
    <x v="0"/>
  </r>
  <r>
    <x v="37"/>
    <n v="10124"/>
    <x v="6"/>
    <n v="2327.0300000000002"/>
    <n v="28.98"/>
    <n v="2356.0100000000002"/>
    <x v="1"/>
    <n v="4"/>
    <d v="2025-02-11T00:00:00"/>
    <x v="1"/>
  </r>
  <r>
    <x v="37"/>
    <n v="10125"/>
    <x v="3"/>
    <n v="119"/>
    <n v="28.58"/>
    <n v="147.58000000000001"/>
    <x v="22"/>
    <n v="20"/>
    <d v="2025-02-28T00:00:00"/>
    <x v="0"/>
  </r>
  <r>
    <x v="38"/>
    <n v="10127"/>
    <x v="14"/>
    <n v="2213.3000000000002"/>
    <n v="38.9"/>
    <n v="2252.1999999999998"/>
    <x v="8"/>
    <n v="40"/>
    <d v="2025-03-20T00:00:00"/>
    <x v="1"/>
  </r>
  <r>
    <x v="38"/>
    <n v="10128"/>
    <x v="10"/>
    <n v="549"/>
    <n v="48.63"/>
    <n v="597.63"/>
    <x v="10"/>
    <n v="9"/>
    <d v="2025-02-13T00:00:00"/>
    <x v="1"/>
  </r>
  <r>
    <x v="39"/>
    <n v="10130"/>
    <x v="7"/>
    <n v="2479.0100000000002"/>
    <n v="51.48"/>
    <n v="2530.4899999999998"/>
    <x v="10"/>
    <n v="30"/>
    <d v="2025-03-11T00:00:00"/>
    <x v="1"/>
  </r>
  <r>
    <x v="39"/>
    <n v="10131"/>
    <x v="4"/>
    <n v="99.9"/>
    <n v="32.85"/>
    <n v="132.75"/>
    <x v="0"/>
    <n v="25"/>
    <d v="2025-03-08T00:00:00"/>
    <x v="0"/>
  </r>
  <r>
    <x v="39"/>
    <n v="10132"/>
    <x v="6"/>
    <n v="2327.0300000000002"/>
    <n v="28.05"/>
    <n v="2355.08"/>
    <x v="13"/>
    <n v="45"/>
    <d v="2025-03-26T00:00:00"/>
    <x v="1"/>
  </r>
  <r>
    <x v="39"/>
    <n v="10133"/>
    <x v="6"/>
    <n v="2327.0300000000002"/>
    <n v="57.6"/>
    <n v="2384.63"/>
    <x v="10"/>
    <n v="12"/>
    <d v="2025-02-20T00:00:00"/>
    <x v="1"/>
  </r>
  <r>
    <x v="40"/>
    <n v="10134"/>
    <x v="5"/>
    <n v="550.70000000000005"/>
    <n v="28.44"/>
    <n v="579.14"/>
    <x v="20"/>
    <n v="12"/>
    <d v="2025-02-19T00:00:00"/>
    <x v="1"/>
  </r>
  <r>
    <x v="40"/>
    <n v="10135"/>
    <x v="3"/>
    <n v="119"/>
    <n v="36.950000000000003"/>
    <n v="155.94999999999999"/>
    <x v="8"/>
    <n v="30"/>
    <d v="2025-03-10T00:00:00"/>
    <x v="1"/>
  </r>
  <r>
    <x v="41"/>
    <n v="10137"/>
    <x v="3"/>
    <n v="119"/>
    <n v="61.16"/>
    <n v="180.16"/>
    <x v="4"/>
    <n v="36"/>
    <d v="2025-03-19T00:00:00"/>
    <x v="1"/>
  </r>
  <r>
    <x v="41"/>
    <n v="10138"/>
    <x v="0"/>
    <n v="640"/>
    <n v="29.28"/>
    <n v="669.28"/>
    <x v="15"/>
    <n v="4"/>
    <d v="2025-02-11T00:00:00"/>
    <x v="1"/>
  </r>
  <r>
    <x v="41"/>
    <n v="10139"/>
    <x v="13"/>
    <n v="6564.99"/>
    <n v="24.34"/>
    <n v="6589.33"/>
    <x v="18"/>
    <n v="20"/>
    <d v="2025-02-26T00:00:00"/>
    <x v="1"/>
  </r>
  <r>
    <x v="42"/>
    <n v="10141"/>
    <x v="3"/>
    <n v="119"/>
    <n v="35.04"/>
    <n v="154.04"/>
    <x v="23"/>
    <n v="4"/>
    <d v="2025-02-16T00:00:00"/>
    <x v="1"/>
  </r>
  <r>
    <x v="42"/>
    <n v="10143"/>
    <x v="0"/>
    <n v="640"/>
    <n v="39.06"/>
    <n v="679.06"/>
    <x v="12"/>
    <n v="4"/>
    <d v="2025-02-13T00:00:00"/>
    <x v="1"/>
  </r>
  <r>
    <x v="43"/>
    <n v="10144"/>
    <x v="5"/>
    <n v="550.70000000000005"/>
    <n v="25.85"/>
    <n v="576.54999999999995"/>
    <x v="13"/>
    <n v="5"/>
    <d v="2025-02-16T00:00:00"/>
    <x v="1"/>
  </r>
  <r>
    <x v="43"/>
    <n v="10145"/>
    <x v="10"/>
    <n v="549"/>
    <n v="42.05"/>
    <n v="591.04999999999995"/>
    <x v="0"/>
    <n v="15"/>
    <d v="2025-03-01T00:00:00"/>
    <x v="0"/>
  </r>
  <r>
    <x v="43"/>
    <n v="10146"/>
    <x v="13"/>
    <n v="6564.99"/>
    <n v="69.680000000000007"/>
    <n v="6634.67"/>
    <x v="21"/>
    <n v="4"/>
    <d v="2025-02-13T00:00:00"/>
    <x v="1"/>
  </r>
  <r>
    <x v="44"/>
    <n v="10148"/>
    <x v="8"/>
    <n v="137"/>
    <n v="49.44"/>
    <n v="186.44"/>
    <x v="4"/>
    <n v="40"/>
    <d v="2025-03-28T00:00:00"/>
    <x v="0"/>
  </r>
  <r>
    <x v="44"/>
    <n v="10149"/>
    <x v="6"/>
    <n v="2327.0300000000002"/>
    <n v="41"/>
    <n v="2368.0300000000002"/>
    <x v="13"/>
    <n v="20"/>
    <d v="2025-03-07T00:00:00"/>
    <x v="0"/>
  </r>
  <r>
    <x v="45"/>
    <n v="10151"/>
    <x v="8"/>
    <n v="137"/>
    <n v="43.53"/>
    <n v="180.53"/>
    <x v="10"/>
    <n v="21"/>
    <d v="2025-03-10T00:00:00"/>
    <x v="0"/>
  </r>
  <r>
    <x v="45"/>
    <n v="10152"/>
    <x v="3"/>
    <n v="119"/>
    <n v="31.14"/>
    <n v="150.13999999999999"/>
    <x v="2"/>
    <n v="2"/>
    <d v="2025-02-15T00:00:00"/>
    <x v="1"/>
  </r>
  <r>
    <x v="45"/>
    <n v="10153"/>
    <x v="9"/>
    <n v="239"/>
    <n v="37.76"/>
    <n v="276.76"/>
    <x v="15"/>
    <n v="14"/>
    <d v="2025-02-25T00:00:00"/>
    <x v="1"/>
  </r>
  <r>
    <x v="46"/>
    <n v="10156"/>
    <x v="0"/>
    <n v="640"/>
    <n v="18.12"/>
    <n v="658.12"/>
    <x v="18"/>
    <n v="6"/>
    <d v="2025-02-21T00:00:00"/>
    <x v="1"/>
  </r>
  <r>
    <x v="47"/>
    <n v="10157"/>
    <x v="6"/>
    <n v="2327.0300000000002"/>
    <n v="52.64"/>
    <n v="2379.67"/>
    <x v="23"/>
    <n v="12"/>
    <d v="2025-02-25T00:00:00"/>
    <x v="1"/>
  </r>
  <r>
    <x v="47"/>
    <n v="10158"/>
    <x v="6"/>
    <n v="2327.0300000000002"/>
    <n v="36.340000000000003"/>
    <n v="2363.37"/>
    <x v="19"/>
    <n v="6"/>
    <d v="2025-02-20T00:00:00"/>
    <x v="1"/>
  </r>
  <r>
    <x v="47"/>
    <n v="10159"/>
    <x v="11"/>
    <n v="70.31"/>
    <n v="29.7"/>
    <n v="100.01"/>
    <x v="22"/>
    <n v="16"/>
    <d v="2025-03-07T00:00:00"/>
    <x v="0"/>
  </r>
  <r>
    <x v="48"/>
    <n v="10161"/>
    <x v="11"/>
    <n v="70.31"/>
    <n v="72.05"/>
    <n v="142.36000000000001"/>
    <x v="13"/>
    <n v="35"/>
    <d v="2025-03-21T00:00:00"/>
    <x v="1"/>
  </r>
  <r>
    <x v="48"/>
    <n v="10162"/>
    <x v="8"/>
    <n v="137"/>
    <n v="65.8"/>
    <n v="202.8"/>
    <x v="0"/>
    <n v="50"/>
    <d v="2025-04-06T00:00:00"/>
    <x v="1"/>
  </r>
  <r>
    <x v="49"/>
    <n v="10164"/>
    <x v="6"/>
    <n v="2327.0300000000002"/>
    <n v="72.5"/>
    <n v="2399.5300000000002"/>
    <x v="7"/>
    <n v="10"/>
    <d v="2025-02-27T00:00:00"/>
    <x v="1"/>
  </r>
  <r>
    <x v="49"/>
    <n v="10165"/>
    <x v="6"/>
    <n v="2327.0300000000002"/>
    <n v="30.72"/>
    <n v="2357.75"/>
    <x v="25"/>
    <n v="20"/>
    <d v="2025-03-07T00:00:00"/>
    <x v="1"/>
  </r>
  <r>
    <x v="49"/>
    <n v="10166"/>
    <x v="3"/>
    <n v="119"/>
    <n v="77.75"/>
    <n v="196.75"/>
    <x v="17"/>
    <n v="15"/>
    <d v="2025-03-06T00:00:00"/>
    <x v="1"/>
  </r>
  <r>
    <x v="50"/>
    <n v="10167"/>
    <x v="8"/>
    <n v="137"/>
    <n v="34.450000000000003"/>
    <n v="171.45"/>
    <x v="0"/>
    <n v="25"/>
    <d v="2025-03-17T00:00:00"/>
    <x v="1"/>
  </r>
  <r>
    <x v="50"/>
    <n v="10169"/>
    <x v="3"/>
    <n v="119"/>
    <n v="97.8"/>
    <n v="216.8"/>
    <x v="8"/>
    <n v="35"/>
    <d v="2025-03-27T00:00:00"/>
    <x v="1"/>
  </r>
  <r>
    <x v="51"/>
    <n v="10170"/>
    <x v="1"/>
    <n v="1549"/>
    <n v="66.84"/>
    <n v="1615.84"/>
    <x v="4"/>
    <n v="24"/>
    <d v="2025-03-13T00:00:00"/>
    <x v="1"/>
  </r>
  <r>
    <x v="51"/>
    <n v="10172"/>
    <x v="0"/>
    <n v="640"/>
    <n v="34.58"/>
    <n v="674.58"/>
    <x v="1"/>
    <n v="6"/>
    <d v="2025-02-23T00:00:00"/>
    <x v="1"/>
  </r>
  <r>
    <x v="51"/>
    <n v="10173"/>
    <x v="8"/>
    <n v="137"/>
    <n v="38"/>
    <n v="175"/>
    <x v="15"/>
    <n v="2"/>
    <d v="2025-02-23T00:00:00"/>
    <x v="1"/>
  </r>
  <r>
    <x v="52"/>
    <n v="10174"/>
    <x v="1"/>
    <n v="1549"/>
    <n v="68.099999999999994"/>
    <n v="1617.1"/>
    <x v="17"/>
    <n v="30"/>
    <d v="2025-03-21T00:00:00"/>
    <x v="1"/>
  </r>
  <r>
    <x v="52"/>
    <n v="10175"/>
    <x v="7"/>
    <n v="2479.0100000000002"/>
    <n v="28"/>
    <n v="2507.0100000000002"/>
    <x v="7"/>
    <n v="25"/>
    <d v="2025-03-15T00:00:00"/>
    <x v="1"/>
  </r>
  <r>
    <x v="53"/>
    <n v="10177"/>
    <x v="3"/>
    <n v="119"/>
    <n v="35.04"/>
    <n v="154.04"/>
    <x v="21"/>
    <n v="8"/>
    <d v="2025-03-02T00:00:00"/>
    <x v="1"/>
  </r>
  <r>
    <x v="53"/>
    <n v="10178"/>
    <x v="10"/>
    <n v="549"/>
    <n v="22.46"/>
    <n v="571.46"/>
    <x v="15"/>
    <n v="16"/>
    <d v="2025-03-13T00:00:00"/>
    <x v="0"/>
  </r>
  <r>
    <x v="53"/>
    <n v="10179"/>
    <x v="14"/>
    <n v="2213.3000000000002"/>
    <n v="38.18"/>
    <n v="2251.48"/>
    <x v="12"/>
    <n v="6"/>
    <d v="2025-02-25T00:00:00"/>
    <x v="1"/>
  </r>
  <r>
    <x v="54"/>
    <n v="10180"/>
    <x v="6"/>
    <n v="2327.0300000000002"/>
    <n v="44.95"/>
    <n v="2371.98"/>
    <x v="17"/>
    <n v="25"/>
    <d v="2025-03-18T00:00:00"/>
    <x v="1"/>
  </r>
  <r>
    <x v="54"/>
    <n v="10181"/>
    <x v="3"/>
    <n v="119"/>
    <n v="70.64"/>
    <n v="189.64"/>
    <x v="23"/>
    <n v="12"/>
    <d v="2025-03-09T00:00:00"/>
    <x v="0"/>
  </r>
  <r>
    <x v="54"/>
    <n v="10183"/>
    <x v="6"/>
    <n v="2327.0300000000002"/>
    <n v="27.52"/>
    <n v="2354.5500000000002"/>
    <x v="12"/>
    <n v="4"/>
    <d v="2025-02-25T00:00:00"/>
    <x v="1"/>
  </r>
  <r>
    <x v="55"/>
    <n v="10184"/>
    <x v="14"/>
    <n v="2213.3000000000002"/>
    <n v="29.28"/>
    <n v="2242.58"/>
    <x v="1"/>
    <n v="4"/>
    <d v="2025-03-02T00:00:00"/>
    <x v="0"/>
  </r>
  <r>
    <x v="55"/>
    <n v="10185"/>
    <x v="10"/>
    <n v="549"/>
    <n v="54.44"/>
    <n v="603.44000000000005"/>
    <x v="3"/>
    <n v="12"/>
    <d v="2025-03-10T00:00:00"/>
    <x v="0"/>
  </r>
  <r>
    <x v="55"/>
    <n v="10186"/>
    <x v="3"/>
    <n v="119"/>
    <n v="61.45"/>
    <n v="180.45"/>
    <x v="6"/>
    <n v="20"/>
    <d v="2025-03-15T00:00:00"/>
    <x v="1"/>
  </r>
  <r>
    <x v="56"/>
    <n v="10187"/>
    <x v="8"/>
    <n v="137"/>
    <n v="47.92"/>
    <n v="184.92"/>
    <x v="11"/>
    <n v="16"/>
    <d v="2025-03-16T00:00:00"/>
    <x v="0"/>
  </r>
  <r>
    <x v="56"/>
    <n v="10188"/>
    <x v="7"/>
    <n v="2479.0100000000002"/>
    <n v="80.7"/>
    <n v="2559.71"/>
    <x v="8"/>
    <n v="50"/>
    <d v="2025-04-17T00:00:00"/>
    <x v="1"/>
  </r>
  <r>
    <x v="56"/>
    <n v="10189"/>
    <x v="14"/>
    <n v="2213.3000000000002"/>
    <n v="48.56"/>
    <n v="2261.86"/>
    <x v="25"/>
    <n v="12"/>
    <d v="2025-03-06T00:00:00"/>
    <x v="1"/>
  </r>
  <r>
    <x v="57"/>
    <n v="10191"/>
    <x v="3"/>
    <n v="119"/>
    <n v="69.12"/>
    <n v="188.12"/>
    <x v="21"/>
    <n v="36"/>
    <d v="2025-04-03T00:00:00"/>
    <x v="1"/>
  </r>
  <r>
    <x v="57"/>
    <n v="10192"/>
    <x v="6"/>
    <n v="2327.0300000000002"/>
    <n v="43.9"/>
    <n v="2370.9299999999998"/>
    <x v="13"/>
    <n v="30"/>
    <d v="2025-03-26T00:00:00"/>
    <x v="1"/>
  </r>
  <r>
    <x v="57"/>
    <n v="10193"/>
    <x v="7"/>
    <n v="2479.0100000000002"/>
    <n v="54.15"/>
    <n v="2533.16"/>
    <x v="5"/>
    <n v="25"/>
    <d v="2025-03-21T00:00:00"/>
    <x v="1"/>
  </r>
  <r>
    <x v="58"/>
    <n v="10197"/>
    <x v="10"/>
    <n v="549"/>
    <n v="84.15"/>
    <n v="633.15"/>
    <x v="9"/>
    <n v="25"/>
    <d v="2025-03-28T00:00:00"/>
    <x v="0"/>
  </r>
  <r>
    <x v="58"/>
    <n v="10198"/>
    <x v="3"/>
    <n v="119"/>
    <n v="71.849999999999994"/>
    <n v="190.85"/>
    <x v="7"/>
    <n v="15"/>
    <d v="2025-03-18T00:00:00"/>
    <x v="0"/>
  </r>
  <r>
    <x v="58"/>
    <n v="10199"/>
    <x v="5"/>
    <n v="550.70000000000005"/>
    <n v="61.95"/>
    <n v="612.65"/>
    <x v="13"/>
    <n v="50"/>
    <d v="2025-04-18T00:00:00"/>
    <x v="1"/>
  </r>
  <r>
    <x v="59"/>
    <n v="10200"/>
    <x v="5"/>
    <n v="550.70000000000005"/>
    <n v="16.3"/>
    <n v="567"/>
    <x v="18"/>
    <n v="20"/>
    <d v="2025-03-24T00:00:00"/>
    <x v="0"/>
  </r>
  <r>
    <x v="59"/>
    <n v="10201"/>
    <x v="11"/>
    <n v="70.31"/>
    <n v="17.14"/>
    <n v="87.45"/>
    <x v="18"/>
    <n v="14"/>
    <d v="2025-03-13T00:00:00"/>
    <x v="1"/>
  </r>
  <r>
    <x v="59"/>
    <n v="10202"/>
    <x v="7"/>
    <n v="2479.0100000000002"/>
    <n v="79.92"/>
    <n v="2558.9299999999998"/>
    <x v="23"/>
    <n v="20"/>
    <d v="2025-03-23T00:00:00"/>
    <x v="0"/>
  </r>
  <r>
    <x v="59"/>
    <n v="10203"/>
    <x v="3"/>
    <n v="119"/>
    <n v="62.35"/>
    <n v="181.35"/>
    <x v="8"/>
    <n v="35"/>
    <d v="2025-04-04T00:00:00"/>
    <x v="1"/>
  </r>
  <r>
    <x v="60"/>
    <n v="10204"/>
    <x v="3"/>
    <n v="119"/>
    <n v="60.2"/>
    <n v="179.2"/>
    <x v="9"/>
    <n v="30"/>
    <d v="2025-03-28T00:00:00"/>
    <x v="1"/>
  </r>
  <r>
    <x v="60"/>
    <n v="10205"/>
    <x v="3"/>
    <n v="119"/>
    <n v="16.16"/>
    <n v="135.16"/>
    <x v="14"/>
    <n v="3"/>
    <d v="2025-03-08T00:00:00"/>
    <x v="0"/>
  </r>
  <r>
    <x v="61"/>
    <n v="10208"/>
    <x v="3"/>
    <n v="119"/>
    <n v="31.2"/>
    <n v="150.19999999999999"/>
    <x v="4"/>
    <n v="40"/>
    <d v="2025-04-09T00:00:00"/>
    <x v="1"/>
  </r>
  <r>
    <x v="61"/>
    <n v="10209"/>
    <x v="6"/>
    <n v="2327.0300000000002"/>
    <n v="18.12"/>
    <n v="2345.15"/>
    <x v="10"/>
    <n v="24"/>
    <d v="2025-03-28T00:00:00"/>
    <x v="1"/>
  </r>
  <r>
    <x v="62"/>
    <n v="10210"/>
    <x v="10"/>
    <n v="549"/>
    <n v="73.239999999999995"/>
    <n v="622.24"/>
    <x v="25"/>
    <n v="28"/>
    <d v="2025-04-01T00:00:00"/>
    <x v="1"/>
  </r>
  <r>
    <x v="62"/>
    <n v="10212"/>
    <x v="3"/>
    <n v="119"/>
    <n v="93"/>
    <n v="212"/>
    <x v="8"/>
    <n v="50"/>
    <d v="2025-04-19T00:00:00"/>
    <x v="1"/>
  </r>
  <r>
    <x v="62"/>
    <n v="10213"/>
    <x v="0"/>
    <n v="640"/>
    <n v="75.349999999999994"/>
    <n v="715.35"/>
    <x v="0"/>
    <n v="35"/>
    <d v="2025-04-11T00:00:00"/>
    <x v="0"/>
  </r>
  <r>
    <x v="63"/>
    <n v="10214"/>
    <x v="11"/>
    <n v="70.31"/>
    <n v="12.26"/>
    <n v="82.57"/>
    <x v="14"/>
    <n v="8"/>
    <d v="2025-03-09T00:00:00"/>
    <x v="1"/>
  </r>
  <r>
    <x v="63"/>
    <n v="10215"/>
    <x v="7"/>
    <n v="2479.0100000000002"/>
    <n v="17.78"/>
    <n v="2496.79"/>
    <x v="14"/>
    <n v="8"/>
    <d v="2025-03-09T00:00:00"/>
    <x v="1"/>
  </r>
  <r>
    <x v="63"/>
    <n v="10216"/>
    <x v="8"/>
    <n v="137"/>
    <n v="26"/>
    <n v="163"/>
    <x v="17"/>
    <n v="25"/>
    <d v="2025-03-31T00:00:00"/>
    <x v="1"/>
  </r>
  <r>
    <x v="64"/>
    <n v="10218"/>
    <x v="3"/>
    <n v="119"/>
    <n v="29.12"/>
    <n v="148.12"/>
    <x v="25"/>
    <n v="12"/>
    <d v="2025-03-17T00:00:00"/>
    <x v="1"/>
  </r>
  <r>
    <x v="64"/>
    <n v="10219"/>
    <x v="3"/>
    <n v="119"/>
    <n v="36.24"/>
    <n v="155.24"/>
    <x v="3"/>
    <n v="28"/>
    <d v="2025-03-31T00:00:00"/>
    <x v="1"/>
  </r>
  <r>
    <x v="65"/>
    <n v="10220"/>
    <x v="5"/>
    <n v="550.70000000000005"/>
    <n v="46"/>
    <n v="596.70000000000005"/>
    <x v="4"/>
    <n v="28"/>
    <d v="2025-03-31T00:00:00"/>
    <x v="1"/>
  </r>
  <r>
    <x v="65"/>
    <n v="10221"/>
    <x v="5"/>
    <n v="550.70000000000005"/>
    <n v="33.58"/>
    <n v="584.28"/>
    <x v="19"/>
    <n v="12"/>
    <d v="2025-03-17T00:00:00"/>
    <x v="1"/>
  </r>
  <r>
    <x v="65"/>
    <n v="10222"/>
    <x v="1"/>
    <n v="1549"/>
    <n v="38.9"/>
    <n v="1587.9"/>
    <x v="19"/>
    <n v="16"/>
    <d v="2025-03-20T00:00:00"/>
    <x v="1"/>
  </r>
  <r>
    <x v="65"/>
    <n v="10223"/>
    <x v="3"/>
    <n v="119"/>
    <n v="61.4"/>
    <n v="180.4"/>
    <x v="11"/>
    <n v="24"/>
    <d v="2025-03-31T00:00:00"/>
    <x v="1"/>
  </r>
  <r>
    <x v="66"/>
    <n v="10224"/>
    <x v="3"/>
    <n v="119"/>
    <n v="47.52"/>
    <n v="166.52"/>
    <x v="16"/>
    <n v="36"/>
    <d v="2025-04-15T00:00:00"/>
    <x v="0"/>
  </r>
  <r>
    <x v="66"/>
    <n v="10225"/>
    <x v="3"/>
    <n v="119"/>
    <n v="59.4"/>
    <n v="178.4"/>
    <x v="6"/>
    <n v="30"/>
    <d v="2025-04-10T00:00:00"/>
    <x v="0"/>
  </r>
  <r>
    <x v="66"/>
    <n v="10226"/>
    <x v="6"/>
    <n v="2327.0300000000002"/>
    <n v="44.85"/>
    <n v="2371.88"/>
    <x v="7"/>
    <n v="50"/>
    <d v="2025-04-25T00:00:00"/>
    <x v="1"/>
  </r>
  <r>
    <x v="67"/>
    <n v="10227"/>
    <x v="6"/>
    <n v="2327.0300000000002"/>
    <n v="25.92"/>
    <n v="2352.9499999999998"/>
    <x v="2"/>
    <n v="4"/>
    <d v="2025-03-11T00:00:00"/>
    <x v="1"/>
  </r>
  <r>
    <x v="67"/>
    <n v="10228"/>
    <x v="3"/>
    <n v="119"/>
    <n v="49.36"/>
    <n v="168.36"/>
    <x v="16"/>
    <n v="20"/>
    <d v="2025-03-27T00:00:00"/>
    <x v="1"/>
  </r>
  <r>
    <x v="67"/>
    <n v="10229"/>
    <x v="3"/>
    <n v="119"/>
    <n v="98.85"/>
    <n v="217.85"/>
    <x v="7"/>
    <n v="35"/>
    <d v="2025-04-09T00:00:00"/>
    <x v="1"/>
  </r>
  <r>
    <x v="68"/>
    <n v="10230"/>
    <x v="10"/>
    <n v="549"/>
    <n v="28.32"/>
    <n v="577.32000000000005"/>
    <x v="18"/>
    <n v="16"/>
    <d v="2025-03-27T00:00:00"/>
    <x v="1"/>
  </r>
  <r>
    <x v="68"/>
    <n v="10231"/>
    <x v="4"/>
    <n v="99.9"/>
    <n v="32.75"/>
    <n v="132.65"/>
    <x v="5"/>
    <n v="15"/>
    <d v="2025-03-23T00:00:00"/>
    <x v="1"/>
  </r>
  <r>
    <x v="68"/>
    <n v="10232"/>
    <x v="3"/>
    <n v="119"/>
    <n v="18.940000000000001"/>
    <n v="137.94"/>
    <x v="1"/>
    <n v="10"/>
    <d v="2025-03-23T00:00:00"/>
    <x v="0"/>
  </r>
  <r>
    <x v="68"/>
    <n v="10233"/>
    <x v="5"/>
    <n v="550.70000000000005"/>
    <n v="77.2"/>
    <n v="627.9"/>
    <x v="9"/>
    <n v="20"/>
    <d v="2025-03-31T00:00:00"/>
    <x v="1"/>
  </r>
  <r>
    <x v="69"/>
    <n v="10236"/>
    <x v="3"/>
    <n v="119"/>
    <n v="23.8"/>
    <n v="142.80000000000001"/>
    <x v="2"/>
    <n v="6"/>
    <d v="2025-03-15T00:00:00"/>
    <x v="1"/>
  </r>
  <r>
    <x v="70"/>
    <n v="10237"/>
    <x v="13"/>
    <n v="6564.99"/>
    <n v="32.450000000000003"/>
    <n v="6597.44"/>
    <x v="8"/>
    <n v="25"/>
    <d v="2025-04-03T00:00:00"/>
    <x v="1"/>
  </r>
  <r>
    <x v="70"/>
    <n v="10238"/>
    <x v="6"/>
    <n v="2327.0300000000002"/>
    <n v="96.75"/>
    <n v="2423.7800000000002"/>
    <x v="24"/>
    <n v="35"/>
    <d v="2025-04-19T00:00:00"/>
    <x v="0"/>
  </r>
  <r>
    <x v="70"/>
    <n v="10239"/>
    <x v="11"/>
    <n v="70.31"/>
    <n v="27.25"/>
    <n v="97.56"/>
    <x v="24"/>
    <n v="10"/>
    <d v="2025-03-23T00:00:00"/>
    <x v="1"/>
  </r>
  <r>
    <x v="71"/>
    <n v="10240"/>
    <x v="13"/>
    <n v="6564.99"/>
    <n v="38.24"/>
    <n v="6603.23"/>
    <x v="19"/>
    <n v="4"/>
    <d v="2025-03-15T00:00:00"/>
    <x v="1"/>
  </r>
  <r>
    <x v="71"/>
    <n v="10241"/>
    <x v="1"/>
    <n v="1549"/>
    <n v="38.28"/>
    <n v="1587.28"/>
    <x v="22"/>
    <n v="4"/>
    <d v="2025-03-19T00:00:00"/>
    <x v="0"/>
  </r>
  <r>
    <x v="71"/>
    <n v="10242"/>
    <x v="8"/>
    <n v="137"/>
    <n v="34.08"/>
    <n v="171.08"/>
    <x v="22"/>
    <n v="18"/>
    <d v="2025-03-28T00:00:00"/>
    <x v="1"/>
  </r>
  <r>
    <x v="71"/>
    <n v="10243"/>
    <x v="2"/>
    <n v="162.80000000000001"/>
    <n v="37.119999999999997"/>
    <n v="199.92"/>
    <x v="19"/>
    <n v="14"/>
    <d v="2025-03-28T00:00:00"/>
    <x v="1"/>
  </r>
  <r>
    <x v="72"/>
    <n v="10244"/>
    <x v="4"/>
    <n v="99.9"/>
    <n v="74.88"/>
    <n v="174.78"/>
    <x v="3"/>
    <n v="28"/>
    <d v="2025-04-12T00:00:00"/>
    <x v="1"/>
  </r>
  <r>
    <x v="72"/>
    <n v="10246"/>
    <x v="14"/>
    <n v="2213.3000000000002"/>
    <n v="48.87"/>
    <n v="2262.17"/>
    <x v="10"/>
    <n v="30"/>
    <d v="2025-04-15T00:00:00"/>
    <x v="0"/>
  </r>
  <r>
    <x v="73"/>
    <n v="10247"/>
    <x v="10"/>
    <n v="549"/>
    <n v="35.64"/>
    <n v="584.64"/>
    <x v="18"/>
    <n v="8"/>
    <d v="2025-03-23T00:00:00"/>
    <x v="1"/>
  </r>
  <r>
    <x v="73"/>
    <n v="10248"/>
    <x v="10"/>
    <n v="549"/>
    <n v="69.52"/>
    <n v="618.52"/>
    <x v="4"/>
    <n v="4"/>
    <d v="2025-03-16T00:00:00"/>
    <x v="1"/>
  </r>
  <r>
    <x v="74"/>
    <n v="10251"/>
    <x v="3"/>
    <n v="119"/>
    <n v="67.5"/>
    <n v="186.5"/>
    <x v="6"/>
    <n v="25"/>
    <d v="2025-04-08T00:00:00"/>
    <x v="1"/>
  </r>
  <r>
    <x v="74"/>
    <n v="10252"/>
    <x v="3"/>
    <n v="119"/>
    <n v="59.46"/>
    <n v="178.46"/>
    <x v="10"/>
    <n v="15"/>
    <d v="2025-04-03T00:00:00"/>
    <x v="0"/>
  </r>
  <r>
    <x v="74"/>
    <n v="10253"/>
    <x v="10"/>
    <n v="549"/>
    <n v="77.150000000000006"/>
    <n v="626.15"/>
    <x v="13"/>
    <n v="45"/>
    <d v="2025-04-28T00:00:00"/>
    <x v="1"/>
  </r>
  <r>
    <x v="75"/>
    <n v="10254"/>
    <x v="5"/>
    <n v="550.70000000000005"/>
    <n v="35.76"/>
    <n v="586.46"/>
    <x v="2"/>
    <n v="12"/>
    <d v="2025-03-28T00:00:00"/>
    <x v="1"/>
  </r>
  <r>
    <x v="75"/>
    <n v="10255"/>
    <x v="3"/>
    <n v="119"/>
    <n v="27.88"/>
    <n v="146.88"/>
    <x v="1"/>
    <n v="8"/>
    <d v="2025-03-26T00:00:00"/>
    <x v="1"/>
  </r>
  <r>
    <x v="75"/>
    <n v="10256"/>
    <x v="6"/>
    <n v="2327.0300000000002"/>
    <n v="17.98"/>
    <n v="2345.0100000000002"/>
    <x v="19"/>
    <n v="20"/>
    <d v="2025-04-06T00:00:00"/>
    <x v="1"/>
  </r>
  <r>
    <x v="76"/>
    <n v="10258"/>
    <x v="10"/>
    <n v="549"/>
    <n v="46.17"/>
    <n v="595.16999999999996"/>
    <x v="10"/>
    <n v="30"/>
    <d v="2025-04-13T00:00:00"/>
    <x v="1"/>
  </r>
  <r>
    <x v="77"/>
    <n v="10260"/>
    <x v="10"/>
    <n v="549"/>
    <n v="12.02"/>
    <n v="561.02"/>
    <x v="18"/>
    <n v="18"/>
    <d v="2025-04-02T00:00:00"/>
    <x v="1"/>
  </r>
  <r>
    <x v="77"/>
    <n v="10262"/>
    <x v="3"/>
    <n v="119"/>
    <n v="34.04"/>
    <n v="153.04"/>
    <x v="21"/>
    <n v="8"/>
    <d v="2025-03-26T00:00:00"/>
    <x v="1"/>
  </r>
  <r>
    <x v="78"/>
    <n v="10264"/>
    <x v="3"/>
    <n v="119"/>
    <n v="18.149999999999999"/>
    <n v="137.15"/>
    <x v="10"/>
    <n v="30"/>
    <d v="2025-04-18T00:00:00"/>
    <x v="1"/>
  </r>
  <r>
    <x v="78"/>
    <n v="10265"/>
    <x v="3"/>
    <n v="119"/>
    <n v="97.75"/>
    <n v="216.75"/>
    <x v="8"/>
    <n v="40"/>
    <d v="2025-04-30T00:00:00"/>
    <x v="1"/>
  </r>
  <r>
    <x v="78"/>
    <n v="10266"/>
    <x v="3"/>
    <n v="119"/>
    <n v="52.75"/>
    <n v="171.75"/>
    <x v="17"/>
    <n v="40"/>
    <d v="2025-04-30T00:00:00"/>
    <x v="1"/>
  </r>
  <r>
    <x v="79"/>
    <n v="10268"/>
    <x v="6"/>
    <n v="2327.0300000000002"/>
    <n v="38.6"/>
    <n v="2365.63"/>
    <x v="25"/>
    <n v="40"/>
    <d v="2025-04-26T00:00:00"/>
    <x v="1"/>
  </r>
  <r>
    <x v="79"/>
    <n v="10269"/>
    <x v="5"/>
    <n v="550.70000000000005"/>
    <n v="39.630000000000003"/>
    <n v="590.33000000000004"/>
    <x v="20"/>
    <n v="18"/>
    <d v="2025-04-10T00:00:00"/>
    <x v="0"/>
  </r>
  <r>
    <x v="80"/>
    <n v="10270"/>
    <x v="11"/>
    <n v="70.31"/>
    <n v="85.6"/>
    <n v="155.91"/>
    <x v="6"/>
    <n v="30"/>
    <d v="2025-04-24T00:00:00"/>
    <x v="0"/>
  </r>
  <r>
    <x v="80"/>
    <n v="10271"/>
    <x v="0"/>
    <n v="640"/>
    <n v="18.12"/>
    <n v="658.12"/>
    <x v="14"/>
    <n v="1"/>
    <d v="2025-03-26T00:00:00"/>
    <x v="0"/>
  </r>
  <r>
    <x v="80"/>
    <n v="10273"/>
    <x v="3"/>
    <n v="119"/>
    <n v="21.26"/>
    <n v="140.26"/>
    <x v="22"/>
    <n v="6"/>
    <d v="2025-03-25T00:00:00"/>
    <x v="1"/>
  </r>
  <r>
    <x v="81"/>
    <n v="10274"/>
    <x v="10"/>
    <n v="549"/>
    <n v="43.2"/>
    <n v="592.20000000000005"/>
    <x v="8"/>
    <n v="10"/>
    <d v="2025-04-03T00:00:00"/>
    <x v="1"/>
  </r>
  <r>
    <x v="81"/>
    <n v="10275"/>
    <x v="10"/>
    <n v="549"/>
    <n v="6.87"/>
    <n v="555.87"/>
    <x v="14"/>
    <n v="9"/>
    <d v="2025-03-29T00:00:00"/>
    <x v="1"/>
  </r>
  <r>
    <x v="81"/>
    <n v="10276"/>
    <x v="8"/>
    <n v="137"/>
    <n v="88.2"/>
    <n v="225.2"/>
    <x v="5"/>
    <n v="30"/>
    <d v="2025-04-22T00:00:00"/>
    <x v="1"/>
  </r>
  <r>
    <x v="82"/>
    <n v="10277"/>
    <x v="6"/>
    <n v="2327.0300000000002"/>
    <n v="68.900000000000006"/>
    <n v="2395.9299999999998"/>
    <x v="13"/>
    <n v="20"/>
    <d v="2025-04-14T00:00:00"/>
    <x v="1"/>
  </r>
  <r>
    <x v="82"/>
    <n v="10278"/>
    <x v="3"/>
    <n v="119"/>
    <n v="36.200000000000003"/>
    <n v="155.19999999999999"/>
    <x v="16"/>
    <n v="16"/>
    <d v="2025-04-07T00:00:00"/>
    <x v="1"/>
  </r>
  <r>
    <x v="82"/>
    <n v="10279"/>
    <x v="10"/>
    <n v="549"/>
    <n v="79.319999999999993"/>
    <n v="628.32000000000005"/>
    <x v="3"/>
    <n v="32"/>
    <d v="2025-04-28T00:00:00"/>
    <x v="0"/>
  </r>
  <r>
    <x v="83"/>
    <n v="10280"/>
    <x v="6"/>
    <n v="2327.0300000000002"/>
    <n v="35.130000000000003"/>
    <n v="2362.16"/>
    <x v="20"/>
    <n v="9"/>
    <d v="2025-04-03T00:00:00"/>
    <x v="1"/>
  </r>
  <r>
    <x v="83"/>
    <n v="10281"/>
    <x v="5"/>
    <n v="550.70000000000005"/>
    <n v="16.420000000000002"/>
    <n v="567.12"/>
    <x v="15"/>
    <n v="16"/>
    <d v="2025-04-10T00:00:00"/>
    <x v="1"/>
  </r>
  <r>
    <x v="83"/>
    <n v="10282"/>
    <x v="3"/>
    <n v="119"/>
    <n v="97.55"/>
    <n v="216.55"/>
    <x v="7"/>
    <n v="40"/>
    <d v="2025-05-07T00:00:00"/>
    <x v="0"/>
  </r>
  <r>
    <x v="84"/>
    <n v="10285"/>
    <x v="10"/>
    <n v="549"/>
    <n v="66.400000000000006"/>
    <n v="615.4"/>
    <x v="6"/>
    <n v="10"/>
    <d v="2025-04-03T00:00:00"/>
    <x v="1"/>
  </r>
  <r>
    <x v="84"/>
    <n v="10286"/>
    <x v="3"/>
    <n v="119"/>
    <n v="88.3"/>
    <n v="207.3"/>
    <x v="6"/>
    <n v="20"/>
    <d v="2025-04-13T00:00:00"/>
    <x v="1"/>
  </r>
  <r>
    <x v="85"/>
    <n v="10287"/>
    <x v="7"/>
    <n v="2479.0100000000002"/>
    <n v="30.12"/>
    <n v="2509.13"/>
    <x v="2"/>
    <n v="4"/>
    <d v="2025-04-02T00:00:00"/>
    <x v="0"/>
  </r>
  <r>
    <x v="85"/>
    <n v="10288"/>
    <x v="3"/>
    <n v="119"/>
    <n v="50.2"/>
    <n v="169.2"/>
    <x v="0"/>
    <n v="20"/>
    <d v="2025-04-19T00:00:00"/>
    <x v="0"/>
  </r>
  <r>
    <x v="85"/>
    <n v="10289"/>
    <x v="3"/>
    <n v="119"/>
    <n v="16.8"/>
    <n v="135.80000000000001"/>
    <x v="2"/>
    <n v="20"/>
    <d v="2025-04-18T00:00:00"/>
    <x v="0"/>
  </r>
  <r>
    <x v="86"/>
    <n v="10290"/>
    <x v="3"/>
    <n v="119"/>
    <n v="30.85"/>
    <n v="149.85"/>
    <x v="6"/>
    <n v="45"/>
    <d v="2025-05-13T00:00:00"/>
    <x v="1"/>
  </r>
  <r>
    <x v="86"/>
    <n v="10291"/>
    <x v="10"/>
    <n v="549"/>
    <n v="83.05"/>
    <n v="632.04999999999995"/>
    <x v="9"/>
    <n v="50"/>
    <d v="2025-05-18T00:00:00"/>
    <x v="1"/>
  </r>
  <r>
    <x v="86"/>
    <n v="10292"/>
    <x v="3"/>
    <n v="119"/>
    <n v="32.72"/>
    <n v="151.72"/>
    <x v="18"/>
    <n v="4"/>
    <d v="2025-04-03T00:00:00"/>
    <x v="0"/>
  </r>
  <r>
    <x v="86"/>
    <n v="10293"/>
    <x v="9"/>
    <n v="239"/>
    <n v="37.799999999999997"/>
    <n v="276.8"/>
    <x v="21"/>
    <n v="20"/>
    <d v="2025-04-16T00:00:00"/>
    <x v="1"/>
  </r>
  <r>
    <x v="87"/>
    <n v="10294"/>
    <x v="5"/>
    <n v="550.70000000000005"/>
    <n v="26.15"/>
    <n v="576.85"/>
    <x v="9"/>
    <n v="35"/>
    <d v="2025-05-03T00:00:00"/>
    <x v="1"/>
  </r>
  <r>
    <x v="87"/>
    <n v="10295"/>
    <x v="6"/>
    <n v="2327.0300000000002"/>
    <n v="12.28"/>
    <n v="2339.31"/>
    <x v="2"/>
    <n v="6"/>
    <d v="2025-04-04T00:00:00"/>
    <x v="1"/>
  </r>
  <r>
    <x v="88"/>
    <n v="10297"/>
    <x v="3"/>
    <n v="119"/>
    <n v="41.65"/>
    <n v="160.65"/>
    <x v="0"/>
    <n v="50"/>
    <d v="2025-05-20T00:00:00"/>
    <x v="1"/>
  </r>
  <r>
    <x v="88"/>
    <n v="10298"/>
    <x v="10"/>
    <n v="549"/>
    <n v="75.7"/>
    <n v="624.70000000000005"/>
    <x v="9"/>
    <n v="30"/>
    <d v="2025-05-01T00:00:00"/>
    <x v="0"/>
  </r>
  <r>
    <x v="89"/>
    <n v="10302"/>
    <x v="7"/>
    <n v="2479.0100000000002"/>
    <n v="98.55"/>
    <n v="2577.56"/>
    <x v="13"/>
    <n v="35"/>
    <d v="2025-05-03T00:00:00"/>
    <x v="1"/>
  </r>
  <r>
    <x v="89"/>
    <n v="10303"/>
    <x v="5"/>
    <n v="550.70000000000005"/>
    <n v="11.3"/>
    <n v="562"/>
    <x v="1"/>
    <n v="6"/>
    <d v="2025-04-02T00:00:00"/>
    <x v="1"/>
  </r>
  <r>
    <x v="90"/>
    <n v="10304"/>
    <x v="6"/>
    <n v="2327.0300000000002"/>
    <n v="16.22"/>
    <n v="2343.25"/>
    <x v="15"/>
    <n v="20"/>
    <d v="2025-04-17T00:00:00"/>
    <x v="1"/>
  </r>
  <r>
    <x v="90"/>
    <n v="10305"/>
    <x v="1"/>
    <n v="1549"/>
    <n v="42.24"/>
    <n v="1591.24"/>
    <x v="4"/>
    <n v="4"/>
    <d v="2025-04-07T00:00:00"/>
    <x v="0"/>
  </r>
  <r>
    <x v="90"/>
    <n v="10306"/>
    <x v="12"/>
    <n v="115.9"/>
    <n v="35.96"/>
    <n v="151.86000000000001"/>
    <x v="19"/>
    <n v="14"/>
    <d v="2025-04-15T00:00:00"/>
    <x v="1"/>
  </r>
  <r>
    <x v="91"/>
    <n v="10307"/>
    <x v="6"/>
    <n v="2327.0300000000002"/>
    <n v="70"/>
    <n v="2397.0300000000002"/>
    <x v="21"/>
    <n v="32"/>
    <d v="2025-05-04T00:00:00"/>
    <x v="1"/>
  </r>
  <r>
    <x v="91"/>
    <n v="10308"/>
    <x v="3"/>
    <n v="119"/>
    <n v="10.38"/>
    <n v="129.38"/>
    <x v="14"/>
    <n v="3"/>
    <d v="2025-04-03T00:00:00"/>
    <x v="1"/>
  </r>
  <r>
    <x v="91"/>
    <n v="10309"/>
    <x v="11"/>
    <n v="70.31"/>
    <n v="32.450000000000003"/>
    <n v="102.76"/>
    <x v="17"/>
    <n v="25"/>
    <d v="2025-04-27T00:00:00"/>
    <x v="1"/>
  </r>
  <r>
    <x v="92"/>
    <n v="10310"/>
    <x v="3"/>
    <n v="119"/>
    <n v="56.12"/>
    <n v="175.12"/>
    <x v="4"/>
    <n v="28"/>
    <d v="2025-05-04T00:00:00"/>
    <x v="0"/>
  </r>
  <r>
    <x v="92"/>
    <n v="10311"/>
    <x v="5"/>
    <n v="550.70000000000005"/>
    <n v="91.2"/>
    <n v="641.9"/>
    <x v="8"/>
    <n v="40"/>
    <d v="2025-05-16T00:00:00"/>
    <x v="0"/>
  </r>
  <r>
    <x v="92"/>
    <n v="10312"/>
    <x v="8"/>
    <n v="137"/>
    <n v="81.5"/>
    <n v="218.5"/>
    <x v="0"/>
    <n v="40"/>
    <d v="2025-05-11T00:00:00"/>
    <x v="1"/>
  </r>
  <r>
    <x v="93"/>
    <n v="10314"/>
    <x v="5"/>
    <n v="550.70000000000005"/>
    <n v="91.25"/>
    <n v="641.95000000000005"/>
    <x v="24"/>
    <n v="5"/>
    <d v="2025-04-08T00:00:00"/>
    <x v="1"/>
  </r>
  <r>
    <x v="93"/>
    <n v="10315"/>
    <x v="6"/>
    <n v="2327.0300000000002"/>
    <n v="61.04"/>
    <n v="2388.0700000000002"/>
    <x v="23"/>
    <n v="12"/>
    <d v="2025-04-19T00:00:00"/>
    <x v="0"/>
  </r>
  <r>
    <x v="93"/>
    <n v="10316"/>
    <x v="14"/>
    <n v="2213.3000000000002"/>
    <n v="35.96"/>
    <n v="2249.2600000000002"/>
    <x v="16"/>
    <n v="32"/>
    <d v="2025-05-06T00:00:00"/>
    <x v="1"/>
  </r>
  <r>
    <x v="94"/>
    <n v="10317"/>
    <x v="3"/>
    <n v="119"/>
    <n v="51.15"/>
    <n v="170.15"/>
    <x v="0"/>
    <n v="10"/>
    <d v="2025-04-17T00:00:00"/>
    <x v="0"/>
  </r>
  <r>
    <x v="94"/>
    <n v="10318"/>
    <x v="6"/>
    <n v="2327.0300000000002"/>
    <n v="26.24"/>
    <n v="2353.27"/>
    <x v="16"/>
    <n v="8"/>
    <d v="2025-04-11T00:00:00"/>
    <x v="1"/>
  </r>
  <r>
    <x v="94"/>
    <n v="10319"/>
    <x v="11"/>
    <n v="70.31"/>
    <n v="16.440000000000001"/>
    <n v="86.75"/>
    <x v="15"/>
    <n v="20"/>
    <d v="2025-04-23T00:00:00"/>
    <x v="1"/>
  </r>
  <r>
    <x v="95"/>
    <n v="10322"/>
    <x v="6"/>
    <n v="2327.0300000000002"/>
    <n v="64.28"/>
    <n v="2391.31"/>
    <x v="23"/>
    <n v="32"/>
    <d v="2025-05-11T00:00:00"/>
    <x v="0"/>
  </r>
  <r>
    <x v="96"/>
    <n v="10325"/>
    <x v="11"/>
    <n v="70.31"/>
    <n v="58.04"/>
    <n v="128.35"/>
    <x v="3"/>
    <n v="28"/>
    <d v="2025-05-04T00:00:00"/>
    <x v="1"/>
  </r>
  <r>
    <x v="96"/>
    <n v="10326"/>
    <x v="6"/>
    <n v="2327.0300000000002"/>
    <n v="39.6"/>
    <n v="2366.63"/>
    <x v="18"/>
    <n v="18"/>
    <d v="2025-04-25T00:00:00"/>
    <x v="1"/>
  </r>
  <r>
    <x v="97"/>
    <n v="10327"/>
    <x v="5"/>
    <n v="550.70000000000005"/>
    <n v="46.36"/>
    <n v="597.05999999999995"/>
    <x v="16"/>
    <n v="40"/>
    <d v="2025-05-20T00:00:00"/>
    <x v="0"/>
  </r>
  <r>
    <x v="97"/>
    <n v="10328"/>
    <x v="3"/>
    <n v="119"/>
    <n v="37.32"/>
    <n v="156.32"/>
    <x v="16"/>
    <n v="20"/>
    <d v="2025-04-25T00:00:00"/>
    <x v="1"/>
  </r>
  <r>
    <x v="98"/>
    <n v="10332"/>
    <x v="3"/>
    <n v="119"/>
    <n v="95.4"/>
    <n v="214.4"/>
    <x v="0"/>
    <n v="10"/>
    <d v="2025-04-17T00:00:00"/>
    <x v="1"/>
  </r>
  <r>
    <x v="99"/>
    <n v="10336"/>
    <x v="3"/>
    <n v="119"/>
    <n v="61.45"/>
    <n v="180.45"/>
    <x v="7"/>
    <n v="30"/>
    <d v="2025-05-07T00:00:00"/>
    <x v="1"/>
  </r>
  <r>
    <x v="100"/>
    <n v="10337"/>
    <x v="2"/>
    <n v="162.80000000000001"/>
    <n v="7.13"/>
    <n v="169.93"/>
    <x v="14"/>
    <n v="4"/>
    <d v="2025-04-16T00:00:00"/>
    <x v="1"/>
  </r>
  <r>
    <x v="100"/>
    <n v="10338"/>
    <x v="7"/>
    <n v="2479.0100000000002"/>
    <n v="61.8"/>
    <n v="2540.81"/>
    <x v="6"/>
    <n v="45"/>
    <d v="2025-05-28T00:00:00"/>
    <x v="0"/>
  </r>
  <r>
    <x v="100"/>
    <n v="10339"/>
    <x v="5"/>
    <n v="550.70000000000005"/>
    <n v="25.48"/>
    <n v="576.17999999999995"/>
    <x v="22"/>
    <n v="6"/>
    <d v="2025-04-17T00:00:00"/>
    <x v="1"/>
  </r>
  <r>
    <x v="101"/>
    <n v="10341"/>
    <x v="3"/>
    <n v="119"/>
    <n v="32.24"/>
    <n v="151.24"/>
    <x v="23"/>
    <n v="32"/>
    <d v="2025-05-10T00:00:00"/>
    <x v="1"/>
  </r>
  <r>
    <x v="101"/>
    <n v="10342"/>
    <x v="8"/>
    <n v="137"/>
    <n v="47.15"/>
    <n v="184.15"/>
    <x v="6"/>
    <n v="45"/>
    <d v="2025-05-26T00:00:00"/>
    <x v="1"/>
  </r>
  <r>
    <x v="101"/>
    <n v="10343"/>
    <x v="5"/>
    <n v="550.70000000000005"/>
    <n v="78.150000000000006"/>
    <n v="628.85"/>
    <x v="8"/>
    <n v="30"/>
    <d v="2025-05-12T00:00:00"/>
    <x v="1"/>
  </r>
  <r>
    <x v="102"/>
    <n v="10344"/>
    <x v="1"/>
    <n v="1549"/>
    <n v="64.05"/>
    <n v="1613.05"/>
    <x v="24"/>
    <n v="35"/>
    <d v="2025-05-20T00:00:00"/>
    <x v="0"/>
  </r>
  <r>
    <x v="102"/>
    <n v="10345"/>
    <x v="2"/>
    <n v="162.80000000000001"/>
    <n v="22.76"/>
    <n v="185.56"/>
    <x v="16"/>
    <n v="8"/>
    <d v="2025-04-21T00:00:00"/>
    <x v="1"/>
  </r>
  <r>
    <x v="102"/>
    <n v="10346"/>
    <x v="6"/>
    <n v="2327.0300000000002"/>
    <n v="35.28"/>
    <n v="2362.31"/>
    <x v="12"/>
    <n v="12"/>
    <d v="2025-04-22T00:00:00"/>
    <x v="1"/>
  </r>
  <r>
    <x v="103"/>
    <n v="10347"/>
    <x v="6"/>
    <n v="2327.0300000000002"/>
    <n v="28.25"/>
    <n v="2355.2800000000002"/>
    <x v="5"/>
    <n v="5"/>
    <d v="2025-04-15T00:00:00"/>
    <x v="1"/>
  </r>
  <r>
    <x v="103"/>
    <n v="10348"/>
    <x v="2"/>
    <n v="162.80000000000001"/>
    <n v="31.74"/>
    <n v="194.54"/>
    <x v="10"/>
    <n v="18"/>
    <d v="2025-04-29T00:00:00"/>
    <x v="1"/>
  </r>
  <r>
    <x v="104"/>
    <n v="10350"/>
    <x v="6"/>
    <n v="2327.0300000000002"/>
    <n v="53.28"/>
    <n v="2380.31"/>
    <x v="10"/>
    <n v="9"/>
    <d v="2025-04-21T00:00:00"/>
    <x v="1"/>
  </r>
  <r>
    <x v="104"/>
    <n v="10351"/>
    <x v="10"/>
    <n v="549"/>
    <n v="53.04"/>
    <n v="602.04"/>
    <x v="10"/>
    <n v="15"/>
    <d v="2025-04-28T00:00:00"/>
    <x v="1"/>
  </r>
  <r>
    <x v="104"/>
    <n v="10352"/>
    <x v="6"/>
    <n v="2327.0300000000002"/>
    <n v="24.56"/>
    <n v="2351.59"/>
    <x v="19"/>
    <n v="8"/>
    <d v="2025-04-19T00:00:00"/>
    <x v="1"/>
  </r>
  <r>
    <x v="105"/>
    <n v="10354"/>
    <x v="8"/>
    <n v="137"/>
    <n v="24.8"/>
    <n v="161.80000000000001"/>
    <x v="18"/>
    <n v="14"/>
    <d v="2025-04-30T00:00:00"/>
    <x v="1"/>
  </r>
  <r>
    <x v="105"/>
    <n v="10356"/>
    <x v="7"/>
    <n v="2479.0100000000002"/>
    <n v="44.64"/>
    <n v="2523.65"/>
    <x v="3"/>
    <n v="4"/>
    <d v="2025-04-23T00:00:00"/>
    <x v="0"/>
  </r>
  <r>
    <x v="106"/>
    <n v="10357"/>
    <x v="6"/>
    <n v="2327.0300000000002"/>
    <n v="79.3"/>
    <n v="2406.33"/>
    <x v="24"/>
    <n v="20"/>
    <d v="2025-05-09T00:00:00"/>
    <x v="0"/>
  </r>
  <r>
    <x v="106"/>
    <n v="10358"/>
    <x v="11"/>
    <n v="70.31"/>
    <n v="24.9"/>
    <n v="95.21"/>
    <x v="20"/>
    <n v="15"/>
    <d v="2025-05-02T00:00:00"/>
    <x v="1"/>
  </r>
  <r>
    <x v="107"/>
    <n v="10360"/>
    <x v="3"/>
    <n v="119"/>
    <n v="10.28"/>
    <n v="129.28"/>
    <x v="15"/>
    <n v="6"/>
    <d v="2025-04-24T00:00:00"/>
    <x v="1"/>
  </r>
  <r>
    <x v="107"/>
    <n v="10361"/>
    <x v="7"/>
    <n v="2479.0100000000002"/>
    <n v="67.8"/>
    <n v="2546.81"/>
    <x v="16"/>
    <n v="40"/>
    <d v="2025-05-27T00:00:00"/>
    <x v="1"/>
  </r>
  <r>
    <x v="107"/>
    <n v="10363"/>
    <x v="3"/>
    <n v="119"/>
    <n v="10.82"/>
    <n v="129.82"/>
    <x v="19"/>
    <n v="16"/>
    <d v="2025-04-30T00:00:00"/>
    <x v="1"/>
  </r>
  <r>
    <x v="108"/>
    <n v="10364"/>
    <x v="3"/>
    <n v="119"/>
    <n v="20.260000000000002"/>
    <n v="139.26"/>
    <x v="18"/>
    <n v="14"/>
    <d v="2025-05-04T00:00:00"/>
    <x v="1"/>
  </r>
  <r>
    <x v="108"/>
    <n v="10365"/>
    <x v="10"/>
    <n v="549"/>
    <n v="82.65"/>
    <n v="631.65"/>
    <x v="5"/>
    <n v="40"/>
    <d v="2025-05-30T00:00:00"/>
    <x v="1"/>
  </r>
  <r>
    <x v="108"/>
    <n v="10366"/>
    <x v="6"/>
    <n v="2327.0300000000002"/>
    <n v="32.200000000000003"/>
    <n v="2359.23"/>
    <x v="0"/>
    <n v="15"/>
    <d v="2025-05-07T00:00:00"/>
    <x v="0"/>
  </r>
  <r>
    <x v="109"/>
    <n v="10367"/>
    <x v="4"/>
    <n v="99.9"/>
    <n v="32.94"/>
    <n v="132.84"/>
    <x v="22"/>
    <n v="18"/>
    <d v="2025-05-11T00:00:00"/>
    <x v="0"/>
  </r>
  <r>
    <x v="109"/>
    <n v="10369"/>
    <x v="2"/>
    <n v="162.80000000000001"/>
    <n v="55.04"/>
    <n v="217.84"/>
    <x v="16"/>
    <n v="4"/>
    <d v="2025-04-22T00:00:00"/>
    <x v="1"/>
  </r>
  <r>
    <x v="110"/>
    <n v="10370"/>
    <x v="10"/>
    <n v="549"/>
    <n v="64.099999999999994"/>
    <n v="613.1"/>
    <x v="24"/>
    <n v="25"/>
    <d v="2025-05-12T00:00:00"/>
    <x v="1"/>
  </r>
  <r>
    <x v="110"/>
    <n v="10372"/>
    <x v="6"/>
    <n v="2327.0300000000002"/>
    <n v="36.54"/>
    <n v="2363.5700000000002"/>
    <x v="10"/>
    <n v="9"/>
    <d v="2025-04-26T00:00:00"/>
    <x v="1"/>
  </r>
  <r>
    <x v="110"/>
    <n v="10373"/>
    <x v="3"/>
    <n v="119"/>
    <n v="34.14"/>
    <n v="153.13999999999999"/>
    <x v="2"/>
    <n v="8"/>
    <d v="2025-05-02T00:00:00"/>
    <x v="0"/>
  </r>
  <r>
    <x v="111"/>
    <n v="10377"/>
    <x v="6"/>
    <n v="2327.0300000000002"/>
    <n v="36.36"/>
    <n v="2363.39"/>
    <x v="19"/>
    <n v="18"/>
    <d v="2025-05-08T00:00:00"/>
    <x v="1"/>
  </r>
  <r>
    <x v="111"/>
    <n v="10378"/>
    <x v="3"/>
    <n v="119"/>
    <n v="36.76"/>
    <n v="155.76"/>
    <x v="11"/>
    <n v="8"/>
    <d v="2025-04-29T00:00:00"/>
    <x v="1"/>
  </r>
  <r>
    <x v="111"/>
    <n v="10379"/>
    <x v="10"/>
    <n v="549"/>
    <n v="63.16"/>
    <n v="612.16"/>
    <x v="21"/>
    <n v="8"/>
    <d v="2025-05-04T00:00:00"/>
    <x v="0"/>
  </r>
  <r>
    <x v="112"/>
    <n v="10380"/>
    <x v="5"/>
    <n v="550.70000000000005"/>
    <n v="32.36"/>
    <n v="583.05999999999995"/>
    <x v="11"/>
    <n v="8"/>
    <d v="2025-05-01T00:00:00"/>
    <x v="1"/>
  </r>
  <r>
    <x v="112"/>
    <n v="10381"/>
    <x v="3"/>
    <n v="119"/>
    <n v="56.22"/>
    <n v="175.22"/>
    <x v="20"/>
    <n v="18"/>
    <d v="2025-05-13T00:00:00"/>
    <x v="1"/>
  </r>
  <r>
    <x v="112"/>
    <n v="10382"/>
    <x v="8"/>
    <n v="137"/>
    <n v="29.7"/>
    <n v="166.7"/>
    <x v="6"/>
    <n v="5"/>
    <d v="2025-04-30T00:00:00"/>
    <x v="1"/>
  </r>
  <r>
    <x v="113"/>
    <n v="10384"/>
    <x v="2"/>
    <n v="162.80000000000001"/>
    <n v="15.28"/>
    <n v="178.08"/>
    <x v="12"/>
    <n v="14"/>
    <d v="2025-05-08T00:00:00"/>
    <x v="1"/>
  </r>
  <r>
    <x v="113"/>
    <n v="10386"/>
    <x v="13"/>
    <n v="6564.99"/>
    <n v="37.24"/>
    <n v="6602.23"/>
    <x v="23"/>
    <n v="8"/>
    <d v="2025-05-05T00:00:00"/>
    <x v="0"/>
  </r>
  <r>
    <x v="114"/>
    <n v="10388"/>
    <x v="5"/>
    <n v="550.70000000000005"/>
    <n v="63.24"/>
    <n v="613.94000000000005"/>
    <x v="4"/>
    <n v="40"/>
    <d v="2025-06-02T00:00:00"/>
    <x v="1"/>
  </r>
  <r>
    <x v="114"/>
    <n v="10389"/>
    <x v="6"/>
    <n v="2327.0300000000002"/>
    <n v="60.52"/>
    <n v="2387.5500000000002"/>
    <x v="11"/>
    <n v="4"/>
    <d v="2025-05-03T00:00:00"/>
    <x v="0"/>
  </r>
  <r>
    <x v="115"/>
    <n v="10390"/>
    <x v="3"/>
    <n v="119"/>
    <n v="28.52"/>
    <n v="147.52000000000001"/>
    <x v="22"/>
    <n v="12"/>
    <d v="2025-05-08T00:00:00"/>
    <x v="1"/>
  </r>
  <r>
    <x v="115"/>
    <n v="10392"/>
    <x v="3"/>
    <n v="119"/>
    <n v="35.04"/>
    <n v="154.04"/>
    <x v="25"/>
    <n v="36"/>
    <d v="2025-06-04T00:00:00"/>
    <x v="0"/>
  </r>
  <r>
    <x v="115"/>
    <n v="10393"/>
    <x v="7"/>
    <n v="2479.0100000000002"/>
    <n v="58"/>
    <n v="2537.0100000000002"/>
    <x v="25"/>
    <n v="12"/>
    <d v="2025-05-11T00:00:00"/>
    <x v="0"/>
  </r>
  <r>
    <x v="116"/>
    <n v="10397"/>
    <x v="3"/>
    <n v="119"/>
    <n v="15.18"/>
    <n v="134.18"/>
    <x v="20"/>
    <n v="15"/>
    <d v="2025-05-14T00:00:00"/>
    <x v="1"/>
  </r>
  <r>
    <x v="116"/>
    <n v="10399"/>
    <x v="3"/>
    <n v="119"/>
    <n v="48.48"/>
    <n v="167.48"/>
    <x v="20"/>
    <n v="27"/>
    <d v="2025-05-26T00:00:00"/>
    <x v="1"/>
  </r>
  <r>
    <x v="117"/>
    <n v="10400"/>
    <x v="6"/>
    <n v="2327.0300000000002"/>
    <n v="31.2"/>
    <n v="2358.23"/>
    <x v="5"/>
    <n v="20"/>
    <d v="2025-05-22T00:00:00"/>
    <x v="0"/>
  </r>
  <r>
    <x v="117"/>
    <n v="10401"/>
    <x v="3"/>
    <n v="119"/>
    <n v="11.18"/>
    <n v="130.18"/>
    <x v="12"/>
    <n v="12"/>
    <d v="2025-05-14T00:00:00"/>
    <x v="0"/>
  </r>
  <r>
    <x v="117"/>
    <n v="10402"/>
    <x v="5"/>
    <n v="550.70000000000005"/>
    <n v="24.03"/>
    <n v="574.73"/>
    <x v="10"/>
    <n v="3"/>
    <d v="2025-05-03T00:00:00"/>
    <x v="1"/>
  </r>
  <r>
    <x v="117"/>
    <n v="10403"/>
    <x v="8"/>
    <n v="137"/>
    <n v="25.84"/>
    <n v="162.84"/>
    <x v="2"/>
    <n v="6"/>
    <d v="2025-05-09T00:00:00"/>
    <x v="0"/>
  </r>
  <r>
    <x v="118"/>
    <n v="10404"/>
    <x v="12"/>
    <n v="115.9"/>
    <n v="51.6"/>
    <n v="167.5"/>
    <x v="3"/>
    <n v="32"/>
    <d v="2025-06-01T00:00:00"/>
    <x v="1"/>
  </r>
  <r>
    <x v="118"/>
    <n v="10405"/>
    <x v="3"/>
    <n v="119"/>
    <n v="89.75"/>
    <n v="208.75"/>
    <x v="9"/>
    <n v="5"/>
    <d v="2025-05-07T00:00:00"/>
    <x v="1"/>
  </r>
  <r>
    <x v="118"/>
    <n v="10406"/>
    <x v="3"/>
    <n v="119"/>
    <n v="78.55"/>
    <n v="197.55"/>
    <x v="17"/>
    <n v="15"/>
    <d v="2025-05-19T00:00:00"/>
    <x v="0"/>
  </r>
  <r>
    <x v="119"/>
    <n v="10407"/>
    <x v="3"/>
    <n v="119"/>
    <n v="67.849999999999994"/>
    <n v="186.85"/>
    <x v="13"/>
    <n v="30"/>
    <d v="2025-06-02T00:00:00"/>
    <x v="1"/>
  </r>
  <r>
    <x v="119"/>
    <n v="10408"/>
    <x v="3"/>
    <n v="119"/>
    <n v="37.380000000000003"/>
    <n v="156.38"/>
    <x v="1"/>
    <n v="16"/>
    <d v="2025-05-19T00:00:00"/>
    <x v="1"/>
  </r>
  <r>
    <x v="119"/>
    <n v="10409"/>
    <x v="8"/>
    <n v="137"/>
    <n v="18.48"/>
    <n v="155.47999999999999"/>
    <x v="22"/>
    <n v="10"/>
    <d v="2025-05-14T00:00:00"/>
    <x v="0"/>
  </r>
  <r>
    <x v="120"/>
    <n v="10411"/>
    <x v="13"/>
    <n v="6564.99"/>
    <n v="70.400000000000006"/>
    <n v="6635.39"/>
    <x v="5"/>
    <n v="40"/>
    <d v="2025-06-08T00:00:00"/>
    <x v="1"/>
  </r>
  <r>
    <x v="120"/>
    <n v="10412"/>
    <x v="9"/>
    <n v="239"/>
    <n v="19.54"/>
    <n v="258.54000000000002"/>
    <x v="19"/>
    <n v="16"/>
    <d v="2025-05-19T00:00:00"/>
    <x v="1"/>
  </r>
  <r>
    <x v="120"/>
    <n v="10413"/>
    <x v="3"/>
    <n v="119"/>
    <n v="26.86"/>
    <n v="145.86000000000001"/>
    <x v="1"/>
    <n v="20"/>
    <d v="2025-05-20T00:00:00"/>
    <x v="1"/>
  </r>
  <r>
    <x v="121"/>
    <n v="10414"/>
    <x v="6"/>
    <n v="2327.0300000000002"/>
    <n v="64.45"/>
    <n v="2391.48"/>
    <x v="6"/>
    <n v="30"/>
    <d v="2025-06-04T00:00:00"/>
    <x v="1"/>
  </r>
  <r>
    <x v="121"/>
    <n v="10416"/>
    <x v="10"/>
    <n v="549"/>
    <n v="38.1"/>
    <n v="587.1"/>
    <x v="5"/>
    <n v="35"/>
    <d v="2025-06-09T00:00:00"/>
    <x v="1"/>
  </r>
  <r>
    <x v="122"/>
    <n v="10418"/>
    <x v="12"/>
    <n v="115.9"/>
    <n v="99.45"/>
    <n v="215.35"/>
    <x v="17"/>
    <n v="5"/>
    <d v="2025-05-12T00:00:00"/>
    <x v="0"/>
  </r>
  <r>
    <x v="122"/>
    <n v="10419"/>
    <x v="6"/>
    <n v="2327.0300000000002"/>
    <n v="72.5"/>
    <n v="2399.5300000000002"/>
    <x v="17"/>
    <n v="25"/>
    <d v="2025-05-29T00:00:00"/>
    <x v="1"/>
  </r>
  <r>
    <x v="123"/>
    <n v="10420"/>
    <x v="9"/>
    <n v="239"/>
    <n v="57.28"/>
    <n v="296.27999999999997"/>
    <x v="11"/>
    <n v="16"/>
    <d v="2025-05-18T00:00:00"/>
    <x v="1"/>
  </r>
  <r>
    <x v="123"/>
    <n v="10421"/>
    <x v="5"/>
    <n v="550.70000000000005"/>
    <n v="25.45"/>
    <n v="576.15"/>
    <x v="5"/>
    <n v="10"/>
    <d v="2025-05-12T00:00:00"/>
    <x v="1"/>
  </r>
  <r>
    <x v="123"/>
    <n v="10422"/>
    <x v="8"/>
    <n v="137"/>
    <n v="28.92"/>
    <n v="165.92"/>
    <x v="25"/>
    <n v="20"/>
    <d v="2025-05-25T00:00:00"/>
    <x v="1"/>
  </r>
  <r>
    <x v="123"/>
    <n v="10423"/>
    <x v="3"/>
    <n v="119"/>
    <n v="78.55"/>
    <n v="197.55"/>
    <x v="8"/>
    <n v="40"/>
    <d v="2025-06-14T00:00:00"/>
    <x v="1"/>
  </r>
  <r>
    <x v="124"/>
    <n v="10424"/>
    <x v="10"/>
    <n v="549"/>
    <n v="73.2"/>
    <n v="622.20000000000005"/>
    <x v="5"/>
    <n v="5"/>
    <d v="2025-05-14T00:00:00"/>
    <x v="0"/>
  </r>
  <r>
    <x v="124"/>
    <n v="10425"/>
    <x v="6"/>
    <n v="2327.0300000000002"/>
    <n v="67.08"/>
    <n v="2394.11"/>
    <x v="25"/>
    <n v="28"/>
    <d v="2025-05-31T00:00:00"/>
    <x v="1"/>
  </r>
  <r>
    <x v="124"/>
    <n v="10426"/>
    <x v="10"/>
    <n v="549"/>
    <n v="34.5"/>
    <n v="583.5"/>
    <x v="7"/>
    <n v="45"/>
    <d v="2025-06-17T00:00:00"/>
    <x v="1"/>
  </r>
  <r>
    <x v="125"/>
    <n v="10427"/>
    <x v="12"/>
    <n v="115.9"/>
    <n v="38.880000000000003"/>
    <n v="154.78"/>
    <x v="3"/>
    <n v="24"/>
    <d v="2025-05-31T00:00:00"/>
    <x v="1"/>
  </r>
  <r>
    <x v="125"/>
    <n v="10429"/>
    <x v="6"/>
    <n v="2327.0300000000002"/>
    <n v="36.08"/>
    <n v="2363.11"/>
    <x v="4"/>
    <n v="36"/>
    <d v="2025-06-12T00:00:00"/>
    <x v="1"/>
  </r>
  <r>
    <x v="126"/>
    <n v="10435"/>
    <x v="8"/>
    <n v="137"/>
    <n v="38.72"/>
    <n v="175.72"/>
    <x v="15"/>
    <n v="14"/>
    <d v="2025-05-25T00:00:00"/>
    <x v="1"/>
  </r>
  <r>
    <x v="127"/>
    <n v="10437"/>
    <x v="13"/>
    <n v="6564.99"/>
    <n v="33.659999999999997"/>
    <n v="6598.65"/>
    <x v="19"/>
    <n v="18"/>
    <d v="2025-05-30T00:00:00"/>
    <x v="1"/>
  </r>
  <r>
    <x v="127"/>
    <n v="10438"/>
    <x v="14"/>
    <n v="2213.3000000000002"/>
    <n v="23.68"/>
    <n v="2236.98"/>
    <x v="3"/>
    <n v="40"/>
    <d v="2025-06-20T00:00:00"/>
    <x v="1"/>
  </r>
  <r>
    <x v="127"/>
    <n v="10439"/>
    <x v="6"/>
    <n v="2327.0300000000002"/>
    <n v="10.26"/>
    <n v="2337.29"/>
    <x v="2"/>
    <n v="8"/>
    <d v="2025-05-21T00:00:00"/>
    <x v="0"/>
  </r>
  <r>
    <x v="128"/>
    <n v="10440"/>
    <x v="7"/>
    <n v="2479.0100000000002"/>
    <n v="31"/>
    <n v="2510.0100000000002"/>
    <x v="11"/>
    <n v="4"/>
    <d v="2025-05-16T00:00:00"/>
    <x v="1"/>
  </r>
  <r>
    <x v="128"/>
    <n v="10442"/>
    <x v="8"/>
    <n v="137"/>
    <n v="34.14"/>
    <n v="171.14"/>
    <x v="2"/>
    <n v="2"/>
    <d v="2025-05-16T00:00:00"/>
    <x v="0"/>
  </r>
  <r>
    <x v="129"/>
    <n v="10444"/>
    <x v="8"/>
    <n v="137"/>
    <n v="7.55"/>
    <n v="144.55000000000001"/>
    <x v="14"/>
    <n v="1"/>
    <d v="2025-05-14T00:00:00"/>
    <x v="1"/>
  </r>
  <r>
    <x v="129"/>
    <n v="10445"/>
    <x v="10"/>
    <n v="549"/>
    <n v="57.8"/>
    <n v="606.79999999999995"/>
    <x v="13"/>
    <n v="35"/>
    <d v="2025-06-16T00:00:00"/>
    <x v="1"/>
  </r>
  <r>
    <x v="129"/>
    <n v="10446"/>
    <x v="12"/>
    <n v="115.9"/>
    <n v="52.35"/>
    <n v="168.25"/>
    <x v="17"/>
    <n v="25"/>
    <d v="2025-06-09T00:00:00"/>
    <x v="0"/>
  </r>
  <r>
    <x v="130"/>
    <n v="10447"/>
    <x v="3"/>
    <n v="119"/>
    <n v="31.68"/>
    <n v="150.68"/>
    <x v="22"/>
    <n v="12"/>
    <d v="2025-05-23T00:00:00"/>
    <x v="1"/>
  </r>
  <r>
    <x v="130"/>
    <n v="10448"/>
    <x v="10"/>
    <n v="549"/>
    <n v="19.62"/>
    <n v="568.62"/>
    <x v="19"/>
    <n v="14"/>
    <d v="2025-05-31T00:00:00"/>
    <x v="0"/>
  </r>
  <r>
    <x v="131"/>
    <n v="10451"/>
    <x v="10"/>
    <n v="549"/>
    <n v="21.96"/>
    <n v="570.96"/>
    <x v="22"/>
    <n v="8"/>
    <d v="2025-05-19T00:00:00"/>
    <x v="1"/>
  </r>
  <r>
    <x v="132"/>
    <n v="10455"/>
    <x v="6"/>
    <n v="2327.0300000000002"/>
    <n v="70.92"/>
    <n v="2397.9499999999998"/>
    <x v="23"/>
    <n v="32"/>
    <d v="2025-06-14T00:00:00"/>
    <x v="1"/>
  </r>
  <r>
    <x v="132"/>
    <n v="10456"/>
    <x v="3"/>
    <n v="119"/>
    <n v="54.36"/>
    <n v="173.36"/>
    <x v="10"/>
    <n v="24"/>
    <d v="2025-06-11T00:00:00"/>
    <x v="0"/>
  </r>
  <r>
    <x v="133"/>
    <n v="10457"/>
    <x v="7"/>
    <n v="2479.0100000000002"/>
    <n v="37.44"/>
    <n v="2516.4499999999998"/>
    <x v="25"/>
    <n v="20"/>
    <d v="2025-06-08T00:00:00"/>
    <x v="0"/>
  </r>
  <r>
    <x v="133"/>
    <n v="10458"/>
    <x v="6"/>
    <n v="2327.0300000000002"/>
    <n v="31.41"/>
    <n v="2358.44"/>
    <x v="10"/>
    <n v="18"/>
    <d v="2025-06-06T00:00:00"/>
    <x v="0"/>
  </r>
  <r>
    <x v="134"/>
    <n v="10461"/>
    <x v="7"/>
    <n v="2479.0100000000002"/>
    <n v="78.25"/>
    <n v="2557.2600000000002"/>
    <x v="5"/>
    <n v="30"/>
    <d v="2025-06-14T00:00:00"/>
    <x v="1"/>
  </r>
  <r>
    <x v="134"/>
    <n v="10462"/>
    <x v="6"/>
    <n v="2327.0300000000002"/>
    <n v="29.44"/>
    <n v="2356.4699999999998"/>
    <x v="12"/>
    <n v="2"/>
    <d v="2025-05-22T00:00:00"/>
    <x v="0"/>
  </r>
  <r>
    <x v="134"/>
    <n v="10463"/>
    <x v="8"/>
    <n v="137"/>
    <n v="22.62"/>
    <n v="159.62"/>
    <x v="15"/>
    <n v="14"/>
    <d v="2025-05-29T00:00:00"/>
    <x v="1"/>
  </r>
  <r>
    <x v="135"/>
    <n v="10464"/>
    <x v="5"/>
    <n v="550.70000000000005"/>
    <n v="23.55"/>
    <n v="574.25"/>
    <x v="20"/>
    <n v="21"/>
    <d v="2025-06-06T00:00:00"/>
    <x v="1"/>
  </r>
  <r>
    <x v="136"/>
    <n v="10468"/>
    <x v="6"/>
    <n v="2327.0300000000002"/>
    <n v="38.799999999999997"/>
    <n v="2365.83"/>
    <x v="25"/>
    <n v="20"/>
    <d v="2025-06-11T00:00:00"/>
    <x v="0"/>
  </r>
  <r>
    <x v="136"/>
    <n v="10469"/>
    <x v="11"/>
    <n v="70.31"/>
    <n v="36.96"/>
    <n v="107.27"/>
    <x v="10"/>
    <n v="6"/>
    <d v="2025-05-24T00:00:00"/>
    <x v="1"/>
  </r>
  <r>
    <x v="137"/>
    <n v="10470"/>
    <x v="5"/>
    <n v="550.70000000000005"/>
    <n v="68.400000000000006"/>
    <n v="619.1"/>
    <x v="6"/>
    <n v="50"/>
    <d v="2025-07-12T00:00:00"/>
    <x v="0"/>
  </r>
  <r>
    <x v="137"/>
    <n v="10472"/>
    <x v="13"/>
    <n v="6564.99"/>
    <n v="77.56"/>
    <n v="6642.55"/>
    <x v="25"/>
    <n v="24"/>
    <d v="2025-06-17T00:00:00"/>
    <x v="0"/>
  </r>
  <r>
    <x v="137"/>
    <n v="10473"/>
    <x v="3"/>
    <n v="119"/>
    <n v="69.8"/>
    <n v="188.8"/>
    <x v="21"/>
    <n v="24"/>
    <d v="2025-06-15T00:00:00"/>
    <x v="1"/>
  </r>
  <r>
    <x v="138"/>
    <n v="10475"/>
    <x v="10"/>
    <n v="549"/>
    <n v="38.92"/>
    <n v="587.91999999999996"/>
    <x v="11"/>
    <n v="12"/>
    <d v="2025-05-30T00:00:00"/>
    <x v="1"/>
  </r>
  <r>
    <x v="139"/>
    <n v="10478"/>
    <x v="10"/>
    <n v="549"/>
    <n v="18.899999999999999"/>
    <n v="567.9"/>
    <x v="2"/>
    <n v="20"/>
    <d v="2025-06-15T00:00:00"/>
    <x v="0"/>
  </r>
  <r>
    <x v="140"/>
    <n v="10480"/>
    <x v="3"/>
    <n v="119"/>
    <n v="27.66"/>
    <n v="146.66"/>
    <x v="12"/>
    <n v="20"/>
    <d v="2025-06-09T00:00:00"/>
    <x v="1"/>
  </r>
  <r>
    <x v="140"/>
    <n v="10481"/>
    <x v="12"/>
    <n v="115.9"/>
    <n v="71.099999999999994"/>
    <n v="187"/>
    <x v="0"/>
    <n v="5"/>
    <d v="2025-05-30T00:00:00"/>
    <x v="1"/>
  </r>
  <r>
    <x v="140"/>
    <n v="10482"/>
    <x v="10"/>
    <n v="549"/>
    <n v="59.3"/>
    <n v="608.29999999999995"/>
    <x v="5"/>
    <n v="35"/>
    <d v="2025-06-28T00:00:00"/>
    <x v="1"/>
  </r>
  <r>
    <x v="140"/>
    <n v="10483"/>
    <x v="12"/>
    <n v="115.9"/>
    <n v="99"/>
    <n v="214.9"/>
    <x v="24"/>
    <n v="10"/>
    <d v="2025-05-31T00:00:00"/>
    <x v="1"/>
  </r>
  <r>
    <x v="141"/>
    <n v="10484"/>
    <x v="8"/>
    <n v="137"/>
    <n v="67.239999999999995"/>
    <n v="204.24"/>
    <x v="11"/>
    <n v="8"/>
    <d v="2025-06-01T00:00:00"/>
    <x v="1"/>
  </r>
  <r>
    <x v="141"/>
    <n v="10485"/>
    <x v="3"/>
    <n v="119"/>
    <n v="17.559999999999999"/>
    <n v="136.56"/>
    <x v="12"/>
    <n v="10"/>
    <d v="2025-06-03T00:00:00"/>
    <x v="1"/>
  </r>
  <r>
    <x v="141"/>
    <n v="10486"/>
    <x v="6"/>
    <n v="2327.0300000000002"/>
    <n v="70.2"/>
    <n v="2397.23"/>
    <x v="21"/>
    <n v="20"/>
    <d v="2025-06-15T00:00:00"/>
    <x v="1"/>
  </r>
  <r>
    <x v="142"/>
    <n v="10487"/>
    <x v="3"/>
    <n v="119"/>
    <n v="75.8"/>
    <n v="194.8"/>
    <x v="5"/>
    <n v="45"/>
    <d v="2025-07-06T00:00:00"/>
    <x v="1"/>
  </r>
  <r>
    <x v="142"/>
    <n v="10489"/>
    <x v="8"/>
    <n v="137"/>
    <n v="8.6999999999999993"/>
    <n v="145.69999999999999"/>
    <x v="14"/>
    <n v="7"/>
    <d v="2025-06-01T00:00:00"/>
    <x v="1"/>
  </r>
  <r>
    <x v="143"/>
    <n v="10490"/>
    <x v="3"/>
    <n v="119"/>
    <n v="87.55"/>
    <n v="206.55"/>
    <x v="5"/>
    <n v="5"/>
    <d v="2025-05-31T00:00:00"/>
    <x v="1"/>
  </r>
  <r>
    <x v="143"/>
    <n v="10492"/>
    <x v="8"/>
    <n v="137"/>
    <n v="39.64"/>
    <n v="176.64"/>
    <x v="1"/>
    <n v="18"/>
    <d v="2025-06-16T00:00:00"/>
    <x v="0"/>
  </r>
  <r>
    <x v="143"/>
    <n v="10493"/>
    <x v="14"/>
    <n v="2213.3000000000002"/>
    <n v="74.84"/>
    <n v="2288.14"/>
    <x v="25"/>
    <n v="28"/>
    <d v="2025-06-25T00:00:00"/>
    <x v="1"/>
  </r>
  <r>
    <x v="144"/>
    <n v="10496"/>
    <x v="6"/>
    <n v="2327.0300000000002"/>
    <n v="26.1"/>
    <n v="2353.13"/>
    <x v="20"/>
    <n v="3"/>
    <d v="2025-05-29T00:00:00"/>
    <x v="1"/>
  </r>
  <r>
    <x v="145"/>
    <n v="10497"/>
    <x v="5"/>
    <n v="550.70000000000005"/>
    <n v="82.9"/>
    <n v="633.6"/>
    <x v="0"/>
    <n v="45"/>
    <d v="2025-07-12T00:00:00"/>
    <x v="1"/>
  </r>
  <r>
    <x v="145"/>
    <n v="10498"/>
    <x v="6"/>
    <n v="2327.0300000000002"/>
    <n v="23.52"/>
    <n v="2350.5500000000002"/>
    <x v="23"/>
    <n v="8"/>
    <d v="2025-06-04T00:00:00"/>
    <x v="1"/>
  </r>
  <r>
    <x v="145"/>
    <n v="10499"/>
    <x v="10"/>
    <n v="549"/>
    <n v="57.4"/>
    <n v="606.4"/>
    <x v="13"/>
    <n v="20"/>
    <d v="2025-06-14T00:00:00"/>
    <x v="1"/>
  </r>
  <r>
    <x v="146"/>
    <n v="10501"/>
    <x v="3"/>
    <n v="119"/>
    <n v="19.14"/>
    <n v="138.13999999999999"/>
    <x v="20"/>
    <n v="21"/>
    <d v="2025-06-18T00:00:00"/>
    <x v="1"/>
  </r>
  <r>
    <x v="146"/>
    <n v="10502"/>
    <x v="8"/>
    <n v="137"/>
    <n v="19.88"/>
    <n v="156.88"/>
    <x v="2"/>
    <n v="16"/>
    <d v="2025-06-12T00:00:00"/>
    <x v="1"/>
  </r>
  <r>
    <x v="146"/>
    <n v="10503"/>
    <x v="8"/>
    <n v="137"/>
    <n v="18.36"/>
    <n v="155.36000000000001"/>
    <x v="2"/>
    <n v="12"/>
    <d v="2025-06-13T00:00:00"/>
    <x v="0"/>
  </r>
  <r>
    <x v="147"/>
    <n v="10504"/>
    <x v="3"/>
    <n v="119"/>
    <n v="83.35"/>
    <n v="202.35"/>
    <x v="8"/>
    <n v="50"/>
    <d v="2025-07-21T00:00:00"/>
    <x v="1"/>
  </r>
  <r>
    <x v="148"/>
    <n v="10507"/>
    <x v="3"/>
    <n v="119"/>
    <n v="38.299999999999997"/>
    <n v="157.30000000000001"/>
    <x v="12"/>
    <n v="10"/>
    <d v="2025-06-13T00:00:00"/>
    <x v="0"/>
  </r>
  <r>
    <x v="148"/>
    <n v="10508"/>
    <x v="3"/>
    <n v="119"/>
    <n v="31.85"/>
    <n v="150.85"/>
    <x v="0"/>
    <n v="40"/>
    <d v="2025-07-13T00:00:00"/>
    <x v="0"/>
  </r>
  <r>
    <x v="148"/>
    <n v="10509"/>
    <x v="11"/>
    <n v="70.31"/>
    <n v="81.05"/>
    <n v="151.36000000000001"/>
    <x v="9"/>
    <n v="35"/>
    <d v="2025-07-06T00:00:00"/>
    <x v="1"/>
  </r>
  <r>
    <x v="149"/>
    <n v="10512"/>
    <x v="3"/>
    <n v="119"/>
    <n v="15.86"/>
    <n v="134.86000000000001"/>
    <x v="1"/>
    <n v="8"/>
    <d v="2025-06-09T00:00:00"/>
    <x v="1"/>
  </r>
  <r>
    <x v="149"/>
    <n v="10513"/>
    <x v="11"/>
    <n v="70.31"/>
    <n v="19.12"/>
    <n v="89.43"/>
    <x v="1"/>
    <n v="20"/>
    <d v="2025-06-24T00:00:00"/>
    <x v="0"/>
  </r>
  <r>
    <x v="150"/>
    <n v="10514"/>
    <x v="1"/>
    <n v="1549"/>
    <n v="59.95"/>
    <n v="1608.95"/>
    <x v="6"/>
    <n v="20"/>
    <d v="2025-06-21T00:00:00"/>
    <x v="1"/>
  </r>
  <r>
    <x v="150"/>
    <n v="10516"/>
    <x v="8"/>
    <n v="137"/>
    <n v="39.090000000000003"/>
    <n v="176.09"/>
    <x v="20"/>
    <n v="30"/>
    <d v="2025-07-02T00:00:00"/>
    <x v="1"/>
  </r>
  <r>
    <x v="151"/>
    <n v="10517"/>
    <x v="6"/>
    <n v="2327.0300000000002"/>
    <n v="51.21"/>
    <n v="2378.2399999999998"/>
    <x v="10"/>
    <n v="24"/>
    <d v="2025-06-27T00:00:00"/>
    <x v="1"/>
  </r>
  <r>
    <x v="151"/>
    <n v="10518"/>
    <x v="1"/>
    <n v="1549"/>
    <n v="17.920000000000002"/>
    <n v="1566.92"/>
    <x v="1"/>
    <n v="8"/>
    <d v="2025-06-13T00:00:00"/>
    <x v="1"/>
  </r>
  <r>
    <x v="151"/>
    <n v="10519"/>
    <x v="14"/>
    <n v="2213.3000000000002"/>
    <n v="52.04"/>
    <n v="2265.34"/>
    <x v="25"/>
    <n v="28"/>
    <d v="2025-06-28T00:00:00"/>
    <x v="1"/>
  </r>
  <r>
    <x v="152"/>
    <n v="10520"/>
    <x v="8"/>
    <n v="137"/>
    <n v="23.64"/>
    <n v="160.63999999999999"/>
    <x v="20"/>
    <n v="15"/>
    <d v="2025-06-21T00:00:00"/>
    <x v="1"/>
  </r>
  <r>
    <x v="152"/>
    <n v="10522"/>
    <x v="7"/>
    <n v="2479.0100000000002"/>
    <n v="57.15"/>
    <n v="2536.16"/>
    <x v="6"/>
    <n v="50"/>
    <d v="2025-07-24T00:00:00"/>
    <x v="1"/>
  </r>
  <r>
    <x v="152"/>
    <n v="10523"/>
    <x v="10"/>
    <n v="549"/>
    <n v="10.54"/>
    <n v="559.54"/>
    <x v="14"/>
    <n v="6"/>
    <d v="2025-06-07T00:00:00"/>
    <x v="1"/>
  </r>
  <r>
    <x v="153"/>
    <n v="10524"/>
    <x v="6"/>
    <n v="2327.0300000000002"/>
    <n v="60.68"/>
    <n v="2387.71"/>
    <x v="4"/>
    <n v="36"/>
    <d v="2025-07-13T00:00:00"/>
    <x v="1"/>
  </r>
  <r>
    <x v="153"/>
    <n v="10526"/>
    <x v="3"/>
    <n v="119"/>
    <n v="11.44"/>
    <n v="130.44"/>
    <x v="22"/>
    <n v="20"/>
    <d v="2025-06-26T00:00:00"/>
    <x v="1"/>
  </r>
  <r>
    <x v="154"/>
    <n v="10527"/>
    <x v="3"/>
    <n v="119"/>
    <n v="94.4"/>
    <n v="213.4"/>
    <x v="8"/>
    <n v="45"/>
    <d v="2025-07-24T00:00:00"/>
    <x v="0"/>
  </r>
  <r>
    <x v="154"/>
    <n v="10528"/>
    <x v="5"/>
    <n v="550.70000000000005"/>
    <n v="90"/>
    <n v="640.70000000000005"/>
    <x v="8"/>
    <n v="40"/>
    <d v="2025-07-16T00:00:00"/>
    <x v="1"/>
  </r>
  <r>
    <x v="154"/>
    <n v="10529"/>
    <x v="8"/>
    <n v="137"/>
    <n v="59.04"/>
    <n v="196.04"/>
    <x v="25"/>
    <n v="8"/>
    <d v="2025-06-13T00:00:00"/>
    <x v="1"/>
  </r>
  <r>
    <x v="155"/>
    <n v="10530"/>
    <x v="5"/>
    <n v="550.70000000000005"/>
    <n v="45.48"/>
    <n v="596.17999999999995"/>
    <x v="16"/>
    <n v="20"/>
    <d v="2025-06-26T00:00:00"/>
    <x v="1"/>
  </r>
  <r>
    <x v="155"/>
    <n v="10531"/>
    <x v="3"/>
    <n v="119"/>
    <n v="66.2"/>
    <n v="185.2"/>
    <x v="4"/>
    <n v="16"/>
    <d v="2025-06-27T00:00:00"/>
    <x v="0"/>
  </r>
  <r>
    <x v="155"/>
    <n v="10532"/>
    <x v="5"/>
    <n v="550.70000000000005"/>
    <n v="52.24"/>
    <n v="602.94000000000005"/>
    <x v="21"/>
    <n v="4"/>
    <d v="2025-06-14T00:00:00"/>
    <x v="0"/>
  </r>
  <r>
    <x v="155"/>
    <n v="10533"/>
    <x v="6"/>
    <n v="2327.0300000000002"/>
    <n v="47.92"/>
    <n v="2374.9499999999998"/>
    <x v="25"/>
    <n v="16"/>
    <d v="2025-06-25T00:00:00"/>
    <x v="1"/>
  </r>
  <r>
    <x v="156"/>
    <n v="10535"/>
    <x v="3"/>
    <n v="119"/>
    <n v="57.75"/>
    <n v="176.75"/>
    <x v="20"/>
    <n v="24"/>
    <d v="2025-06-30T00:00:00"/>
    <x v="1"/>
  </r>
  <r>
    <x v="156"/>
    <n v="10536"/>
    <x v="6"/>
    <n v="2327.0300000000002"/>
    <n v="12.28"/>
    <n v="2339.31"/>
    <x v="2"/>
    <n v="10"/>
    <d v="2025-06-22T00:00:00"/>
    <x v="0"/>
  </r>
  <r>
    <x v="157"/>
    <n v="10537"/>
    <x v="3"/>
    <n v="119"/>
    <n v="53.76"/>
    <n v="172.76"/>
    <x v="11"/>
    <n v="40"/>
    <d v="2025-07-16T00:00:00"/>
    <x v="1"/>
  </r>
  <r>
    <x v="158"/>
    <n v="10540"/>
    <x v="5"/>
    <n v="550.70000000000005"/>
    <n v="27.15"/>
    <n v="577.85"/>
    <x v="5"/>
    <n v="45"/>
    <d v="2025-07-24T00:00:00"/>
    <x v="1"/>
  </r>
  <r>
    <x v="158"/>
    <n v="10541"/>
    <x v="3"/>
    <n v="119"/>
    <n v="58.8"/>
    <n v="177.8"/>
    <x v="6"/>
    <n v="25"/>
    <d v="2025-07-03T00:00:00"/>
    <x v="1"/>
  </r>
  <r>
    <x v="158"/>
    <n v="10542"/>
    <x v="9"/>
    <n v="239"/>
    <n v="59"/>
    <n v="298"/>
    <x v="17"/>
    <n v="40"/>
    <d v="2025-07-18T00:00:00"/>
    <x v="1"/>
  </r>
  <r>
    <x v="159"/>
    <n v="10545"/>
    <x v="6"/>
    <n v="2327.0300000000002"/>
    <n v="33.4"/>
    <n v="2360.4299999999998"/>
    <x v="13"/>
    <n v="35"/>
    <d v="2025-07-13T00:00:00"/>
    <x v="1"/>
  </r>
  <r>
    <x v="159"/>
    <n v="10546"/>
    <x v="6"/>
    <n v="2327.0300000000002"/>
    <n v="42.32"/>
    <n v="2369.35"/>
    <x v="16"/>
    <n v="40"/>
    <d v="2025-07-18T00:00:00"/>
    <x v="1"/>
  </r>
  <r>
    <x v="160"/>
    <n v="10547"/>
    <x v="6"/>
    <n v="2327.0300000000002"/>
    <n v="52.6"/>
    <n v="2379.63"/>
    <x v="3"/>
    <n v="8"/>
    <d v="2025-06-19T00:00:00"/>
    <x v="1"/>
  </r>
  <r>
    <x v="160"/>
    <n v="10548"/>
    <x v="10"/>
    <n v="549"/>
    <n v="53.72"/>
    <n v="602.72"/>
    <x v="23"/>
    <n v="12"/>
    <d v="2025-06-25T00:00:00"/>
    <x v="1"/>
  </r>
  <r>
    <x v="161"/>
    <n v="10550"/>
    <x v="6"/>
    <n v="2327.0300000000002"/>
    <n v="53.6"/>
    <n v="2380.63"/>
    <x v="0"/>
    <n v="40"/>
    <d v="2025-07-25T00:00:00"/>
    <x v="1"/>
  </r>
  <r>
    <x v="161"/>
    <n v="10551"/>
    <x v="8"/>
    <n v="137"/>
    <n v="69"/>
    <n v="206"/>
    <x v="23"/>
    <n v="16"/>
    <d v="2025-06-30T00:00:00"/>
    <x v="1"/>
  </r>
  <r>
    <x v="161"/>
    <n v="10553"/>
    <x v="3"/>
    <n v="119"/>
    <n v="12.11"/>
    <n v="131.11000000000001"/>
    <x v="14"/>
    <n v="7"/>
    <d v="2025-06-18T00:00:00"/>
    <x v="1"/>
  </r>
  <r>
    <x v="162"/>
    <n v="10554"/>
    <x v="0"/>
    <n v="640"/>
    <n v="48.44"/>
    <n v="688.44"/>
    <x v="25"/>
    <n v="32"/>
    <d v="2025-07-16T00:00:00"/>
    <x v="1"/>
  </r>
  <r>
    <x v="162"/>
    <n v="10556"/>
    <x v="3"/>
    <n v="119"/>
    <n v="75.45"/>
    <n v="194.45"/>
    <x v="0"/>
    <n v="20"/>
    <d v="2025-07-05T00:00:00"/>
    <x v="1"/>
  </r>
  <r>
    <x v="163"/>
    <n v="10557"/>
    <x v="2"/>
    <n v="162.80000000000001"/>
    <n v="35.19"/>
    <n v="197.99"/>
    <x v="20"/>
    <n v="18"/>
    <d v="2025-07-04T00:00:00"/>
    <x v="1"/>
  </r>
  <r>
    <x v="163"/>
    <n v="10558"/>
    <x v="6"/>
    <n v="2327.0300000000002"/>
    <n v="50.7"/>
    <n v="2377.73"/>
    <x v="9"/>
    <n v="40"/>
    <d v="2025-07-23T00:00:00"/>
    <x v="1"/>
  </r>
  <r>
    <x v="163"/>
    <n v="10559"/>
    <x v="3"/>
    <n v="119"/>
    <n v="20.34"/>
    <n v="139.34"/>
    <x v="10"/>
    <n v="9"/>
    <d v="2025-06-25T00:00:00"/>
    <x v="1"/>
  </r>
  <r>
    <x v="164"/>
    <n v="10561"/>
    <x v="2"/>
    <n v="162.80000000000001"/>
    <n v="34.32"/>
    <n v="197.12"/>
    <x v="11"/>
    <n v="32"/>
    <d v="2025-07-21T00:00:00"/>
    <x v="0"/>
  </r>
  <r>
    <x v="164"/>
    <n v="10563"/>
    <x v="8"/>
    <n v="137"/>
    <n v="78.95"/>
    <n v="215.95"/>
    <x v="8"/>
    <n v="10"/>
    <d v="2025-06-24T00:00:00"/>
    <x v="1"/>
  </r>
  <r>
    <x v="165"/>
    <n v="10564"/>
    <x v="5"/>
    <n v="550.70000000000005"/>
    <n v="20.14"/>
    <n v="570.84"/>
    <x v="22"/>
    <n v="14"/>
    <d v="2025-07-01T00:00:00"/>
    <x v="1"/>
  </r>
  <r>
    <x v="165"/>
    <n v="10566"/>
    <x v="7"/>
    <n v="2479.0100000000002"/>
    <n v="25.16"/>
    <n v="2504.17"/>
    <x v="16"/>
    <n v="20"/>
    <d v="2025-07-10T00:00:00"/>
    <x v="0"/>
  </r>
  <r>
    <x v="166"/>
    <n v="10567"/>
    <x v="7"/>
    <n v="2479.0100000000002"/>
    <n v="16.36"/>
    <n v="2495.37"/>
    <x v="18"/>
    <n v="10"/>
    <d v="2025-07-01T00:00:00"/>
    <x v="0"/>
  </r>
  <r>
    <x v="166"/>
    <n v="10568"/>
    <x v="7"/>
    <n v="2479.0100000000002"/>
    <n v="29.96"/>
    <n v="2508.9699999999998"/>
    <x v="25"/>
    <n v="40"/>
    <d v="2025-07-28T00:00:00"/>
    <x v="1"/>
  </r>
  <r>
    <x v="166"/>
    <n v="10569"/>
    <x v="3"/>
    <n v="119"/>
    <n v="69.12"/>
    <n v="188.12"/>
    <x v="25"/>
    <n v="32"/>
    <d v="2025-07-22T00:00:00"/>
    <x v="1"/>
  </r>
  <r>
    <x v="167"/>
    <n v="10570"/>
    <x v="9"/>
    <n v="239"/>
    <n v="62.6"/>
    <n v="301.60000000000002"/>
    <x v="5"/>
    <n v="5"/>
    <d v="2025-06-28T00:00:00"/>
    <x v="0"/>
  </r>
  <r>
    <x v="167"/>
    <n v="10571"/>
    <x v="3"/>
    <n v="119"/>
    <n v="87.9"/>
    <n v="206.9"/>
    <x v="9"/>
    <n v="40"/>
    <d v="2025-07-28T00:00:00"/>
    <x v="1"/>
  </r>
  <r>
    <x v="167"/>
    <n v="10572"/>
    <x v="2"/>
    <n v="162.80000000000001"/>
    <n v="37.619999999999997"/>
    <n v="200.42"/>
    <x v="12"/>
    <n v="20"/>
    <d v="2025-07-06T00:00:00"/>
    <x v="1"/>
  </r>
  <r>
    <x v="167"/>
    <n v="10573"/>
    <x v="10"/>
    <n v="549"/>
    <n v="51.75"/>
    <n v="600.75"/>
    <x v="7"/>
    <n v="10"/>
    <d v="2025-07-02T00:00:00"/>
    <x v="0"/>
  </r>
  <r>
    <x v="168"/>
    <n v="10574"/>
    <x v="8"/>
    <n v="137"/>
    <n v="30.04"/>
    <n v="167.04"/>
    <x v="21"/>
    <n v="20"/>
    <d v="2025-07-11T00:00:00"/>
    <x v="1"/>
  </r>
  <r>
    <x v="168"/>
    <n v="10576"/>
    <x v="2"/>
    <n v="162.80000000000001"/>
    <n v="49.4"/>
    <n v="212.2"/>
    <x v="9"/>
    <n v="45"/>
    <d v="2025-08-06T00:00:00"/>
    <x v="1"/>
  </r>
  <r>
    <x v="169"/>
    <n v="10577"/>
    <x v="8"/>
    <n v="137"/>
    <n v="25.1"/>
    <n v="162.1"/>
    <x v="5"/>
    <n v="40"/>
    <d v="2025-08-04T00:00:00"/>
    <x v="0"/>
  </r>
  <r>
    <x v="169"/>
    <n v="10579"/>
    <x v="3"/>
    <n v="119"/>
    <n v="73.64"/>
    <n v="192.64"/>
    <x v="4"/>
    <n v="20"/>
    <d v="2025-07-12T00:00:00"/>
    <x v="1"/>
  </r>
  <r>
    <x v="170"/>
    <n v="10580"/>
    <x v="3"/>
    <n v="119"/>
    <n v="15.14"/>
    <n v="134.13999999999999"/>
    <x v="12"/>
    <n v="18"/>
    <d v="2025-07-07T00:00:00"/>
    <x v="1"/>
  </r>
  <r>
    <x v="170"/>
    <n v="10581"/>
    <x v="3"/>
    <n v="119"/>
    <n v="92.5"/>
    <n v="211.5"/>
    <x v="0"/>
    <n v="25"/>
    <d v="2025-07-14T00:00:00"/>
    <x v="1"/>
  </r>
  <r>
    <x v="170"/>
    <n v="10583"/>
    <x v="10"/>
    <n v="549"/>
    <n v="88.45"/>
    <n v="637.45000000000005"/>
    <x v="13"/>
    <n v="40"/>
    <d v="2025-07-30T00:00:00"/>
    <x v="1"/>
  </r>
  <r>
    <x v="171"/>
    <n v="10584"/>
    <x v="8"/>
    <n v="137"/>
    <n v="57.6"/>
    <n v="194.6"/>
    <x v="3"/>
    <n v="4"/>
    <d v="2025-06-30T00:00:00"/>
    <x v="0"/>
  </r>
  <r>
    <x v="171"/>
    <n v="10585"/>
    <x v="3"/>
    <n v="119"/>
    <n v="38.299999999999997"/>
    <n v="157.30000000000001"/>
    <x v="15"/>
    <n v="14"/>
    <d v="2025-07-07T00:00:00"/>
    <x v="1"/>
  </r>
  <r>
    <x v="171"/>
    <n v="10586"/>
    <x v="3"/>
    <n v="119"/>
    <n v="44.4"/>
    <n v="163.4"/>
    <x v="17"/>
    <n v="25"/>
    <d v="2025-07-21T00:00:00"/>
    <x v="0"/>
  </r>
  <r>
    <x v="172"/>
    <n v="10587"/>
    <x v="3"/>
    <n v="119"/>
    <n v="62.52"/>
    <n v="181.52"/>
    <x v="16"/>
    <n v="32"/>
    <d v="2025-07-29T00:00:00"/>
    <x v="0"/>
  </r>
  <r>
    <x v="172"/>
    <n v="10589"/>
    <x v="3"/>
    <n v="119"/>
    <n v="81.150000000000006"/>
    <n v="200.15"/>
    <x v="17"/>
    <n v="25"/>
    <d v="2025-07-22T00:00:00"/>
    <x v="0"/>
  </r>
  <r>
    <x v="173"/>
    <n v="10592"/>
    <x v="3"/>
    <n v="119"/>
    <n v="37.72"/>
    <n v="156.72"/>
    <x v="21"/>
    <n v="40"/>
    <d v="2025-08-08T00:00:00"/>
    <x v="0"/>
  </r>
  <r>
    <x v="173"/>
    <n v="10593"/>
    <x v="6"/>
    <n v="2327.0300000000002"/>
    <n v="66.2"/>
    <n v="2393.23"/>
    <x v="21"/>
    <n v="28"/>
    <d v="2025-07-26T00:00:00"/>
    <x v="0"/>
  </r>
  <r>
    <x v="174"/>
    <n v="10594"/>
    <x v="5"/>
    <n v="550.70000000000005"/>
    <n v="50.88"/>
    <n v="601.58000000000004"/>
    <x v="10"/>
    <n v="12"/>
    <d v="2025-07-12T00:00:00"/>
    <x v="0"/>
  </r>
  <r>
    <x v="174"/>
    <n v="10595"/>
    <x v="3"/>
    <n v="119"/>
    <n v="18.38"/>
    <n v="137.38"/>
    <x v="2"/>
    <n v="10"/>
    <d v="2025-07-10T00:00:00"/>
    <x v="0"/>
  </r>
  <r>
    <x v="174"/>
    <n v="10596"/>
    <x v="5"/>
    <n v="550.70000000000005"/>
    <n v="27.15"/>
    <n v="577.85"/>
    <x v="0"/>
    <n v="25"/>
    <d v="2025-07-18T00:00:00"/>
    <x v="1"/>
  </r>
  <r>
    <x v="175"/>
    <n v="10597"/>
    <x v="8"/>
    <n v="137"/>
    <n v="55.4"/>
    <n v="192.4"/>
    <x v="0"/>
    <n v="35"/>
    <d v="2025-08-03T00:00:00"/>
    <x v="1"/>
  </r>
  <r>
    <x v="175"/>
    <n v="10598"/>
    <x v="8"/>
    <n v="137"/>
    <n v="58.95"/>
    <n v="195.95"/>
    <x v="5"/>
    <n v="45"/>
    <d v="2025-08-15T00:00:00"/>
    <x v="0"/>
  </r>
  <r>
    <x v="175"/>
    <n v="10599"/>
    <x v="7"/>
    <n v="2479.0100000000002"/>
    <n v="56.55"/>
    <n v="2535.56"/>
    <x v="9"/>
    <n v="5"/>
    <d v="2025-07-03T00:00:00"/>
    <x v="1"/>
  </r>
  <r>
    <x v="176"/>
    <n v="10600"/>
    <x v="9"/>
    <n v="239"/>
    <n v="22.7"/>
    <n v="261.7"/>
    <x v="18"/>
    <n v="4"/>
    <d v="2025-07-04T00:00:00"/>
    <x v="1"/>
  </r>
  <r>
    <x v="176"/>
    <n v="10601"/>
    <x v="6"/>
    <n v="2327.0300000000002"/>
    <n v="18.66"/>
    <n v="2345.69"/>
    <x v="12"/>
    <n v="16"/>
    <d v="2025-07-16T00:00:00"/>
    <x v="1"/>
  </r>
  <r>
    <x v="176"/>
    <n v="10602"/>
    <x v="4"/>
    <n v="99.9"/>
    <n v="26.4"/>
    <n v="126.3"/>
    <x v="16"/>
    <n v="20"/>
    <d v="2025-07-21T00:00:00"/>
    <x v="0"/>
  </r>
  <r>
    <x v="176"/>
    <n v="10603"/>
    <x v="6"/>
    <n v="2327.0300000000002"/>
    <n v="49.36"/>
    <n v="2376.39"/>
    <x v="4"/>
    <n v="24"/>
    <d v="2025-07-20T00:00:00"/>
    <x v="1"/>
  </r>
  <r>
    <x v="177"/>
    <n v="10604"/>
    <x v="3"/>
    <n v="119"/>
    <n v="24.42"/>
    <n v="143.41999999999999"/>
    <x v="2"/>
    <n v="4"/>
    <d v="2025-07-06T00:00:00"/>
    <x v="0"/>
  </r>
  <r>
    <x v="177"/>
    <n v="10605"/>
    <x v="8"/>
    <n v="137"/>
    <n v="25.96"/>
    <n v="162.96"/>
    <x v="23"/>
    <n v="8"/>
    <d v="2025-07-06T00:00:00"/>
    <x v="1"/>
  </r>
  <r>
    <x v="178"/>
    <n v="10607"/>
    <x v="9"/>
    <n v="239"/>
    <n v="34.75"/>
    <n v="273.75"/>
    <x v="8"/>
    <n v="15"/>
    <d v="2025-07-19T00:00:00"/>
    <x v="0"/>
  </r>
  <r>
    <x v="178"/>
    <n v="10608"/>
    <x v="8"/>
    <n v="137"/>
    <n v="23.3"/>
    <n v="160.30000000000001"/>
    <x v="22"/>
    <n v="8"/>
    <d v="2025-07-06T00:00:00"/>
    <x v="1"/>
  </r>
  <r>
    <x v="178"/>
    <n v="10609"/>
    <x v="3"/>
    <n v="119"/>
    <n v="40.44"/>
    <n v="159.44"/>
    <x v="23"/>
    <n v="40"/>
    <d v="2025-08-09T00:00:00"/>
    <x v="1"/>
  </r>
  <r>
    <x v="179"/>
    <n v="10610"/>
    <x v="2"/>
    <n v="162.80000000000001"/>
    <n v="26.42"/>
    <n v="189.22"/>
    <x v="1"/>
    <n v="16"/>
    <d v="2025-07-14T00:00:00"/>
    <x v="1"/>
  </r>
  <r>
    <x v="179"/>
    <n v="10611"/>
    <x v="9"/>
    <n v="239"/>
    <n v="25.56"/>
    <n v="264.56"/>
    <x v="15"/>
    <n v="10"/>
    <d v="2025-07-14T00:00:00"/>
    <x v="0"/>
  </r>
  <r>
    <x v="179"/>
    <n v="10613"/>
    <x v="11"/>
    <n v="70.31"/>
    <n v="32.200000000000003"/>
    <n v="102.51"/>
    <x v="23"/>
    <n v="16"/>
    <d v="2025-07-16T00:00:00"/>
    <x v="1"/>
  </r>
  <r>
    <x v="180"/>
    <n v="10614"/>
    <x v="6"/>
    <n v="2327.0300000000002"/>
    <n v="85.95"/>
    <n v="2412.98"/>
    <x v="0"/>
    <n v="45"/>
    <d v="2025-08-13T00:00:00"/>
    <x v="1"/>
  </r>
  <r>
    <x v="180"/>
    <n v="10615"/>
    <x v="6"/>
    <n v="2327.0300000000002"/>
    <n v="30.42"/>
    <n v="2357.4499999999998"/>
    <x v="19"/>
    <n v="10"/>
    <d v="2025-07-12T00:00:00"/>
    <x v="1"/>
  </r>
  <r>
    <x v="180"/>
    <n v="10616"/>
    <x v="7"/>
    <n v="2479.0100000000002"/>
    <n v="21"/>
    <n v="2500.0100000000002"/>
    <x v="16"/>
    <n v="36"/>
    <d v="2025-08-06T00:00:00"/>
    <x v="1"/>
  </r>
  <r>
    <x v="181"/>
    <n v="10617"/>
    <x v="7"/>
    <n v="2479.0100000000002"/>
    <n v="25.36"/>
    <n v="2504.37"/>
    <x v="12"/>
    <n v="6"/>
    <d v="2025-07-13T00:00:00"/>
    <x v="0"/>
  </r>
  <r>
    <x v="182"/>
    <n v="10620"/>
    <x v="3"/>
    <n v="119"/>
    <n v="42.7"/>
    <n v="161.69999999999999"/>
    <x v="13"/>
    <n v="50"/>
    <d v="2025-08-27T00:00:00"/>
    <x v="0"/>
  </r>
  <r>
    <x v="182"/>
    <n v="10622"/>
    <x v="10"/>
    <n v="549"/>
    <n v="26.65"/>
    <n v="575.65"/>
    <x v="5"/>
    <n v="10"/>
    <d v="2025-07-11T00:00:00"/>
    <x v="1"/>
  </r>
  <r>
    <x v="183"/>
    <n v="10624"/>
    <x v="2"/>
    <n v="162.80000000000001"/>
    <n v="42.03"/>
    <n v="204.83"/>
    <x v="20"/>
    <n v="21"/>
    <d v="2025-07-26T00:00:00"/>
    <x v="1"/>
  </r>
  <r>
    <x v="183"/>
    <n v="10626"/>
    <x v="7"/>
    <n v="2479.0100000000002"/>
    <n v="63.56"/>
    <n v="2542.5700000000002"/>
    <x v="4"/>
    <n v="24"/>
    <d v="2025-08-02T00:00:00"/>
    <x v="0"/>
  </r>
  <r>
    <x v="184"/>
    <n v="10627"/>
    <x v="3"/>
    <n v="119"/>
    <n v="62.84"/>
    <n v="181.84"/>
    <x v="16"/>
    <n v="36"/>
    <d v="2025-08-10T00:00:00"/>
    <x v="1"/>
  </r>
  <r>
    <x v="184"/>
    <n v="10628"/>
    <x v="1"/>
    <n v="1549"/>
    <n v="35.450000000000003"/>
    <n v="1584.45"/>
    <x v="17"/>
    <n v="15"/>
    <d v="2025-07-24T00:00:00"/>
    <x v="0"/>
  </r>
  <r>
    <x v="184"/>
    <n v="10629"/>
    <x v="3"/>
    <n v="119"/>
    <n v="60.48"/>
    <n v="179.48"/>
    <x v="25"/>
    <n v="28"/>
    <d v="2025-08-05T00:00:00"/>
    <x v="1"/>
  </r>
  <r>
    <x v="185"/>
    <n v="10630"/>
    <x v="0"/>
    <n v="640"/>
    <n v="29.84"/>
    <n v="669.84"/>
    <x v="22"/>
    <n v="6"/>
    <d v="2025-07-10T00:00:00"/>
    <x v="1"/>
  </r>
  <r>
    <x v="185"/>
    <n v="10631"/>
    <x v="4"/>
    <n v="99.9"/>
    <n v="78.55"/>
    <n v="178.45"/>
    <x v="17"/>
    <n v="40"/>
    <d v="2025-08-18T00:00:00"/>
    <x v="1"/>
  </r>
  <r>
    <x v="185"/>
    <n v="10632"/>
    <x v="5"/>
    <n v="550.70000000000005"/>
    <n v="58.88"/>
    <n v="609.58000000000004"/>
    <x v="3"/>
    <n v="28"/>
    <d v="2025-08-06T00:00:00"/>
    <x v="1"/>
  </r>
  <r>
    <x v="185"/>
    <n v="10633"/>
    <x v="1"/>
    <n v="1549"/>
    <n v="29.28"/>
    <n v="1578.28"/>
    <x v="4"/>
    <n v="40"/>
    <d v="2025-08-17T00:00:00"/>
    <x v="1"/>
  </r>
  <r>
    <x v="186"/>
    <n v="10634"/>
    <x v="6"/>
    <n v="2327.0300000000002"/>
    <n v="23.12"/>
    <n v="2350.15"/>
    <x v="23"/>
    <n v="16"/>
    <d v="2025-07-22T00:00:00"/>
    <x v="1"/>
  </r>
  <r>
    <x v="186"/>
    <n v="10635"/>
    <x v="7"/>
    <n v="2479.0100000000002"/>
    <n v="31.36"/>
    <n v="2510.37"/>
    <x v="21"/>
    <n v="16"/>
    <d v="2025-07-27T00:00:00"/>
    <x v="0"/>
  </r>
  <r>
    <x v="186"/>
    <n v="10636"/>
    <x v="5"/>
    <n v="550.70000000000005"/>
    <n v="51.2"/>
    <n v="601.9"/>
    <x v="25"/>
    <n v="4"/>
    <d v="2025-07-16T00:00:00"/>
    <x v="0"/>
  </r>
  <r>
    <x v="187"/>
    <n v="10637"/>
    <x v="5"/>
    <n v="550.70000000000005"/>
    <n v="40.98"/>
    <n v="591.67999999999995"/>
    <x v="10"/>
    <n v="6"/>
    <d v="2025-07-14T00:00:00"/>
    <x v="1"/>
  </r>
  <r>
    <x v="187"/>
    <n v="10638"/>
    <x v="6"/>
    <n v="2327.0300000000002"/>
    <n v="67.25"/>
    <n v="2394.2800000000002"/>
    <x v="0"/>
    <n v="5"/>
    <d v="2025-07-17T00:00:00"/>
    <x v="0"/>
  </r>
  <r>
    <x v="187"/>
    <n v="10639"/>
    <x v="10"/>
    <n v="549"/>
    <n v="66.849999999999994"/>
    <n v="615.85"/>
    <x v="24"/>
    <n v="5"/>
    <d v="2025-07-15T00:00:00"/>
    <x v="1"/>
  </r>
  <r>
    <x v="188"/>
    <n v="10640"/>
    <x v="6"/>
    <n v="2327.0300000000002"/>
    <n v="25.08"/>
    <n v="2352.11"/>
    <x v="19"/>
    <n v="8"/>
    <d v="2025-07-22T00:00:00"/>
    <x v="0"/>
  </r>
  <r>
    <x v="188"/>
    <n v="10641"/>
    <x v="3"/>
    <n v="119"/>
    <n v="91.3"/>
    <n v="210.3"/>
    <x v="6"/>
    <n v="25"/>
    <d v="2025-08-02T00:00:00"/>
    <x v="1"/>
  </r>
  <r>
    <x v="188"/>
    <n v="10643"/>
    <x v="5"/>
    <n v="550.70000000000005"/>
    <n v="28.4"/>
    <n v="579.1"/>
    <x v="5"/>
    <n v="5"/>
    <d v="2025-07-12T00:00:00"/>
    <x v="1"/>
  </r>
  <r>
    <x v="189"/>
    <n v="10644"/>
    <x v="5"/>
    <n v="550.70000000000005"/>
    <n v="17.36"/>
    <n v="568.05999999999995"/>
    <x v="14"/>
    <n v="10"/>
    <d v="2025-07-23T00:00:00"/>
    <x v="1"/>
  </r>
  <r>
    <x v="189"/>
    <n v="10645"/>
    <x v="3"/>
    <n v="119"/>
    <n v="37"/>
    <n v="156"/>
    <x v="19"/>
    <n v="20"/>
    <d v="2025-08-03T00:00:00"/>
    <x v="0"/>
  </r>
  <r>
    <x v="189"/>
    <n v="10646"/>
    <x v="0"/>
    <n v="640"/>
    <n v="19.940000000000001"/>
    <n v="659.94"/>
    <x v="18"/>
    <n v="16"/>
    <d v="2025-07-30T00:00:00"/>
    <x v="0"/>
  </r>
  <r>
    <x v="190"/>
    <n v="10647"/>
    <x v="6"/>
    <n v="2327.0300000000002"/>
    <n v="32.28"/>
    <n v="2359.31"/>
    <x v="23"/>
    <n v="20"/>
    <d v="2025-07-29T00:00:00"/>
    <x v="1"/>
  </r>
  <r>
    <x v="190"/>
    <n v="10648"/>
    <x v="14"/>
    <n v="2213.3000000000002"/>
    <n v="16.78"/>
    <n v="2230.08"/>
    <x v="19"/>
    <n v="14"/>
    <d v="2025-07-25T00:00:00"/>
    <x v="1"/>
  </r>
  <r>
    <x v="191"/>
    <n v="10650"/>
    <x v="3"/>
    <n v="119"/>
    <n v="74.84"/>
    <n v="193.84"/>
    <x v="23"/>
    <n v="16"/>
    <d v="2025-07-26T00:00:00"/>
    <x v="1"/>
  </r>
  <r>
    <x v="191"/>
    <n v="10651"/>
    <x v="8"/>
    <n v="137"/>
    <n v="54.4"/>
    <n v="191.4"/>
    <x v="13"/>
    <n v="20"/>
    <d v="2025-08-05T00:00:00"/>
    <x v="0"/>
  </r>
  <r>
    <x v="191"/>
    <n v="10652"/>
    <x v="3"/>
    <n v="119"/>
    <n v="66.319999999999993"/>
    <n v="185.32"/>
    <x v="4"/>
    <n v="16"/>
    <d v="2025-08-02T00:00:00"/>
    <x v="0"/>
  </r>
  <r>
    <x v="191"/>
    <n v="10653"/>
    <x v="8"/>
    <n v="137"/>
    <n v="76.52"/>
    <n v="213.52"/>
    <x v="11"/>
    <n v="20"/>
    <d v="2025-08-05T00:00:00"/>
    <x v="0"/>
  </r>
  <r>
    <x v="192"/>
    <n v="10654"/>
    <x v="7"/>
    <n v="2479.0100000000002"/>
    <n v="18.28"/>
    <n v="2497.29"/>
    <x v="22"/>
    <n v="18"/>
    <d v="2025-07-30T00:00:00"/>
    <x v="1"/>
  </r>
  <r>
    <x v="192"/>
    <n v="10655"/>
    <x v="1"/>
    <n v="1549"/>
    <n v="54.1"/>
    <n v="1603.1"/>
    <x v="8"/>
    <n v="50"/>
    <d v="2025-09-04T00:00:00"/>
    <x v="1"/>
  </r>
  <r>
    <x v="192"/>
    <n v="10656"/>
    <x v="3"/>
    <n v="119"/>
    <n v="50.61"/>
    <n v="169.61"/>
    <x v="10"/>
    <n v="24"/>
    <d v="2025-08-07T00:00:00"/>
    <x v="1"/>
  </r>
  <r>
    <x v="193"/>
    <n v="10658"/>
    <x v="3"/>
    <n v="119"/>
    <n v="23.52"/>
    <n v="142.52000000000001"/>
    <x v="18"/>
    <n v="20"/>
    <d v="2025-08-08T00:00:00"/>
    <x v="0"/>
  </r>
  <r>
    <x v="193"/>
    <n v="10659"/>
    <x v="8"/>
    <n v="137"/>
    <n v="44.32"/>
    <n v="181.32"/>
    <x v="23"/>
    <n v="40"/>
    <d v="2025-08-28T00:00:00"/>
    <x v="0"/>
  </r>
  <r>
    <x v="194"/>
    <n v="10660"/>
    <x v="3"/>
    <n v="119"/>
    <n v="59.13"/>
    <n v="178.13"/>
    <x v="10"/>
    <n v="24"/>
    <d v="2025-08-11T00:00:00"/>
    <x v="1"/>
  </r>
  <r>
    <x v="194"/>
    <n v="10661"/>
    <x v="3"/>
    <n v="119"/>
    <n v="27.36"/>
    <n v="146.36000000000001"/>
    <x v="12"/>
    <n v="14"/>
    <d v="2025-07-28T00:00:00"/>
    <x v="1"/>
  </r>
  <r>
    <x v="194"/>
    <n v="10662"/>
    <x v="5"/>
    <n v="550.70000000000005"/>
    <n v="23.08"/>
    <n v="573.78"/>
    <x v="19"/>
    <n v="4"/>
    <d v="2025-07-22T00:00:00"/>
    <x v="1"/>
  </r>
  <r>
    <x v="195"/>
    <n v="10664"/>
    <x v="14"/>
    <n v="2213.3000000000002"/>
    <n v="25.85"/>
    <n v="2239.15"/>
    <x v="6"/>
    <n v="20"/>
    <d v="2025-08-03T00:00:00"/>
    <x v="1"/>
  </r>
  <r>
    <x v="195"/>
    <n v="10665"/>
    <x v="6"/>
    <n v="2327.0300000000002"/>
    <n v="45.8"/>
    <n v="2372.83"/>
    <x v="21"/>
    <n v="24"/>
    <d v="2025-08-14T00:00:00"/>
    <x v="0"/>
  </r>
  <r>
    <x v="195"/>
    <n v="10666"/>
    <x v="3"/>
    <n v="119"/>
    <n v="15.9"/>
    <n v="134.9"/>
    <x v="19"/>
    <n v="8"/>
    <d v="2025-07-25T00:00:00"/>
    <x v="1"/>
  </r>
  <r>
    <x v="196"/>
    <n v="10667"/>
    <x v="6"/>
    <n v="2327.0300000000002"/>
    <n v="50.91"/>
    <n v="2377.94"/>
    <x v="20"/>
    <n v="30"/>
    <d v="2025-08-15T00:00:00"/>
    <x v="1"/>
  </r>
  <r>
    <x v="196"/>
    <n v="10668"/>
    <x v="3"/>
    <n v="119"/>
    <n v="98.75"/>
    <n v="217.75"/>
    <x v="5"/>
    <n v="5"/>
    <d v="2025-07-20T00:00:00"/>
    <x v="1"/>
  </r>
  <r>
    <x v="196"/>
    <n v="10669"/>
    <x v="5"/>
    <n v="550.70000000000005"/>
    <n v="72.3"/>
    <n v="623"/>
    <x v="8"/>
    <n v="50"/>
    <d v="2025-09-10T00:00:00"/>
    <x v="0"/>
  </r>
  <r>
    <x v="197"/>
    <n v="10670"/>
    <x v="13"/>
    <n v="6564.99"/>
    <n v="27.24"/>
    <n v="6592.23"/>
    <x v="21"/>
    <n v="8"/>
    <d v="2025-07-25T00:00:00"/>
    <x v="1"/>
  </r>
  <r>
    <x v="197"/>
    <n v="10671"/>
    <x v="13"/>
    <n v="6564.99"/>
    <n v="37.1"/>
    <n v="6602.09"/>
    <x v="8"/>
    <n v="45"/>
    <d v="2025-08-31T00:00:00"/>
    <x v="1"/>
  </r>
  <r>
    <x v="197"/>
    <n v="10672"/>
    <x v="10"/>
    <n v="549"/>
    <n v="40.28"/>
    <n v="589.28"/>
    <x v="11"/>
    <n v="16"/>
    <d v="2025-08-06T00:00:00"/>
    <x v="1"/>
  </r>
  <r>
    <x v="198"/>
    <n v="10675"/>
    <x v="5"/>
    <n v="550.70000000000005"/>
    <n v="91.1"/>
    <n v="641.79999999999995"/>
    <x v="9"/>
    <n v="35"/>
    <d v="2025-08-24T00:00:00"/>
    <x v="1"/>
  </r>
  <r>
    <x v="199"/>
    <n v="10678"/>
    <x v="3"/>
    <n v="119"/>
    <n v="79.84"/>
    <n v="198.84"/>
    <x v="25"/>
    <n v="20"/>
    <d v="2025-08-10T00:00:00"/>
    <x v="1"/>
  </r>
  <r>
    <x v="200"/>
    <n v="10681"/>
    <x v="8"/>
    <n v="137"/>
    <n v="51.3"/>
    <n v="188.3"/>
    <x v="9"/>
    <n v="15"/>
    <d v="2025-08-03T00:00:00"/>
    <x v="1"/>
  </r>
  <r>
    <x v="200"/>
    <n v="10682"/>
    <x v="6"/>
    <n v="2327.0300000000002"/>
    <n v="34.86"/>
    <n v="2361.89"/>
    <x v="15"/>
    <n v="8"/>
    <d v="2025-08-03T00:00:00"/>
    <x v="0"/>
  </r>
  <r>
    <x v="200"/>
    <n v="10683"/>
    <x v="10"/>
    <n v="549"/>
    <n v="11.32"/>
    <n v="560.32000000000005"/>
    <x v="19"/>
    <n v="14"/>
    <d v="2025-08-03T00:00:00"/>
    <x v="1"/>
  </r>
  <r>
    <x v="201"/>
    <n v="10684"/>
    <x v="3"/>
    <n v="119"/>
    <n v="99.8"/>
    <n v="218.8"/>
    <x v="9"/>
    <n v="10"/>
    <d v="2025-07-30T00:00:00"/>
    <x v="1"/>
  </r>
  <r>
    <x v="201"/>
    <n v="10685"/>
    <x v="6"/>
    <n v="2327.0300000000002"/>
    <n v="30.25"/>
    <n v="2357.2800000000002"/>
    <x v="24"/>
    <n v="50"/>
    <d v="2025-09-09T00:00:00"/>
    <x v="1"/>
  </r>
  <r>
    <x v="202"/>
    <n v="10687"/>
    <x v="3"/>
    <n v="119"/>
    <n v="37.1"/>
    <n v="156.1"/>
    <x v="1"/>
    <n v="8"/>
    <d v="2025-07-31T00:00:00"/>
    <x v="1"/>
  </r>
  <r>
    <x v="202"/>
    <n v="10688"/>
    <x v="3"/>
    <n v="119"/>
    <n v="97.7"/>
    <n v="216.7"/>
    <x v="9"/>
    <n v="10"/>
    <d v="2025-07-31T00:00:00"/>
    <x v="1"/>
  </r>
  <r>
    <x v="203"/>
    <n v="10690"/>
    <x v="10"/>
    <n v="549"/>
    <n v="11.54"/>
    <n v="560.54"/>
    <x v="18"/>
    <n v="20"/>
    <d v="2025-08-18T00:00:00"/>
    <x v="0"/>
  </r>
  <r>
    <x v="203"/>
    <n v="10691"/>
    <x v="3"/>
    <n v="119"/>
    <n v="73.319999999999993"/>
    <n v="192.32"/>
    <x v="11"/>
    <n v="12"/>
    <d v="2025-08-08T00:00:00"/>
    <x v="1"/>
  </r>
  <r>
    <x v="203"/>
    <n v="10692"/>
    <x v="3"/>
    <n v="119"/>
    <n v="78.3"/>
    <n v="197.3"/>
    <x v="7"/>
    <n v="45"/>
    <d v="2025-09-12T00:00:00"/>
    <x v="0"/>
  </r>
  <r>
    <x v="204"/>
    <n v="10695"/>
    <x v="7"/>
    <n v="2479.0100000000002"/>
    <n v="26.88"/>
    <n v="2505.89"/>
    <x v="20"/>
    <n v="9"/>
    <d v="2025-08-08T00:00:00"/>
    <x v="0"/>
  </r>
  <r>
    <x v="205"/>
    <n v="10698"/>
    <x v="6"/>
    <n v="2327.0300000000002"/>
    <n v="59.85"/>
    <n v="2386.88"/>
    <x v="7"/>
    <n v="20"/>
    <d v="2025-08-17T00:00:00"/>
    <x v="1"/>
  </r>
  <r>
    <x v="206"/>
    <n v="10703"/>
    <x v="6"/>
    <n v="2327.0300000000002"/>
    <n v="26.58"/>
    <n v="2353.61"/>
    <x v="12"/>
    <n v="14"/>
    <d v="2025-08-13T00:00:00"/>
    <x v="1"/>
  </r>
  <r>
    <x v="207"/>
    <n v="10705"/>
    <x v="2"/>
    <n v="162.80000000000001"/>
    <n v="32.979999999999997"/>
    <n v="195.78"/>
    <x v="2"/>
    <n v="6"/>
    <d v="2025-08-06T00:00:00"/>
    <x v="1"/>
  </r>
  <r>
    <x v="207"/>
    <n v="10706"/>
    <x v="9"/>
    <n v="239"/>
    <n v="16.68"/>
    <n v="255.68"/>
    <x v="2"/>
    <n v="6"/>
    <d v="2025-08-07T00:00:00"/>
    <x v="0"/>
  </r>
  <r>
    <x v="208"/>
    <n v="10707"/>
    <x v="0"/>
    <n v="640"/>
    <n v="33.4"/>
    <n v="673.4"/>
    <x v="15"/>
    <n v="20"/>
    <d v="2025-08-22T00:00:00"/>
    <x v="0"/>
  </r>
  <r>
    <x v="209"/>
    <n v="10710"/>
    <x v="4"/>
    <n v="99.9"/>
    <n v="22.72"/>
    <n v="122.62"/>
    <x v="19"/>
    <n v="20"/>
    <d v="2025-08-21T00:00:00"/>
    <x v="1"/>
  </r>
  <r>
    <x v="209"/>
    <n v="10711"/>
    <x v="0"/>
    <n v="640"/>
    <n v="53.85"/>
    <n v="693.85"/>
    <x v="13"/>
    <n v="30"/>
    <d v="2025-08-30T00:00:00"/>
    <x v="1"/>
  </r>
  <r>
    <x v="209"/>
    <n v="10712"/>
    <x v="1"/>
    <n v="1549"/>
    <n v="13.14"/>
    <n v="1562.14"/>
    <x v="1"/>
    <n v="20"/>
    <d v="2025-08-17T00:00:00"/>
    <x v="1"/>
  </r>
  <r>
    <x v="210"/>
    <n v="10716"/>
    <x v="2"/>
    <n v="162.80000000000001"/>
    <n v="23.46"/>
    <n v="186.26"/>
    <x v="15"/>
    <n v="6"/>
    <d v="2025-08-06T00:00:00"/>
    <x v="1"/>
  </r>
  <r>
    <x v="211"/>
    <n v="10717"/>
    <x v="3"/>
    <n v="119"/>
    <n v="18.34"/>
    <n v="137.34"/>
    <x v="22"/>
    <n v="14"/>
    <d v="2025-08-15T00:00:00"/>
    <x v="1"/>
  </r>
  <r>
    <x v="211"/>
    <n v="10718"/>
    <x v="6"/>
    <n v="2327.0300000000002"/>
    <n v="26.4"/>
    <n v="2353.4299999999998"/>
    <x v="17"/>
    <n v="50"/>
    <d v="2025-09-18T00:00:00"/>
    <x v="1"/>
  </r>
  <r>
    <x v="211"/>
    <n v="10719"/>
    <x v="6"/>
    <n v="2327.0300000000002"/>
    <n v="43.83"/>
    <n v="2370.86"/>
    <x v="20"/>
    <n v="3"/>
    <d v="2025-08-06T00:00:00"/>
    <x v="1"/>
  </r>
  <r>
    <x v="212"/>
    <n v="10721"/>
    <x v="2"/>
    <n v="162.80000000000001"/>
    <n v="23.32"/>
    <n v="186.12"/>
    <x v="22"/>
    <n v="14"/>
    <d v="2025-08-16T00:00:00"/>
    <x v="1"/>
  </r>
  <r>
    <x v="212"/>
    <n v="10722"/>
    <x v="14"/>
    <n v="2213.3000000000002"/>
    <n v="77.5"/>
    <n v="2290.8000000000002"/>
    <x v="17"/>
    <n v="45"/>
    <d v="2025-09-18T00:00:00"/>
    <x v="1"/>
  </r>
  <r>
    <x v="212"/>
    <n v="10723"/>
    <x v="5"/>
    <n v="550.70000000000005"/>
    <n v="53.4"/>
    <n v="604.1"/>
    <x v="11"/>
    <n v="24"/>
    <d v="2025-08-27T00:00:00"/>
    <x v="1"/>
  </r>
  <r>
    <x v="213"/>
    <n v="10724"/>
    <x v="7"/>
    <n v="2479.0100000000002"/>
    <n v="25.88"/>
    <n v="2504.89"/>
    <x v="23"/>
    <n v="12"/>
    <d v="2025-08-17T00:00:00"/>
    <x v="1"/>
  </r>
  <r>
    <x v="213"/>
    <n v="10725"/>
    <x v="11"/>
    <n v="70.31"/>
    <n v="87.7"/>
    <n v="158.01"/>
    <x v="6"/>
    <n v="40"/>
    <d v="2025-09-11T00:00:00"/>
    <x v="1"/>
  </r>
  <r>
    <x v="213"/>
    <n v="10726"/>
    <x v="3"/>
    <n v="119"/>
    <n v="99.9"/>
    <n v="218.9"/>
    <x v="8"/>
    <n v="40"/>
    <d v="2025-09-13T00:00:00"/>
    <x v="1"/>
  </r>
  <r>
    <x v="214"/>
    <n v="10727"/>
    <x v="5"/>
    <n v="550.70000000000005"/>
    <n v="28.92"/>
    <n v="579.62"/>
    <x v="21"/>
    <n v="40"/>
    <d v="2025-09-18T00:00:00"/>
    <x v="0"/>
  </r>
  <r>
    <x v="214"/>
    <n v="10728"/>
    <x v="3"/>
    <n v="119"/>
    <n v="69.55"/>
    <n v="188.55"/>
    <x v="7"/>
    <n v="25"/>
    <d v="2025-09-01T00:00:00"/>
    <x v="1"/>
  </r>
  <r>
    <x v="215"/>
    <n v="10730"/>
    <x v="12"/>
    <n v="115.9"/>
    <n v="26.08"/>
    <n v="141.97999999999999"/>
    <x v="18"/>
    <n v="4"/>
    <d v="2025-08-11T00:00:00"/>
    <x v="1"/>
  </r>
  <r>
    <x v="215"/>
    <n v="10732"/>
    <x v="7"/>
    <n v="2479.0100000000002"/>
    <n v="43.9"/>
    <n v="2522.91"/>
    <x v="9"/>
    <n v="25"/>
    <d v="2025-09-01T00:00:00"/>
    <x v="1"/>
  </r>
  <r>
    <x v="216"/>
    <n v="10734"/>
    <x v="3"/>
    <n v="119"/>
    <n v="13.74"/>
    <n v="132.74"/>
    <x v="1"/>
    <n v="18"/>
    <d v="2025-08-23T00:00:00"/>
    <x v="1"/>
  </r>
  <r>
    <x v="216"/>
    <n v="10735"/>
    <x v="11"/>
    <n v="70.31"/>
    <n v="41.4"/>
    <n v="111.71"/>
    <x v="13"/>
    <n v="50"/>
    <d v="2025-09-30T00:00:00"/>
    <x v="0"/>
  </r>
  <r>
    <x v="217"/>
    <n v="10738"/>
    <x v="3"/>
    <n v="119"/>
    <n v="21.52"/>
    <n v="140.52000000000001"/>
    <x v="19"/>
    <n v="4"/>
    <d v="2025-08-12T00:00:00"/>
    <x v="1"/>
  </r>
  <r>
    <x v="217"/>
    <n v="10739"/>
    <x v="2"/>
    <n v="162.80000000000001"/>
    <n v="75.3"/>
    <n v="238.1"/>
    <x v="0"/>
    <n v="15"/>
    <d v="2025-08-27T00:00:00"/>
    <x v="0"/>
  </r>
  <r>
    <x v="218"/>
    <n v="10740"/>
    <x v="10"/>
    <n v="549"/>
    <n v="69.5"/>
    <n v="618.5"/>
    <x v="13"/>
    <n v="50"/>
    <d v="2025-09-28T00:00:00"/>
    <x v="1"/>
  </r>
  <r>
    <x v="218"/>
    <n v="10742"/>
    <x v="7"/>
    <n v="2479.0100000000002"/>
    <n v="45.06"/>
    <n v="2524.0700000000002"/>
    <x v="10"/>
    <n v="6"/>
    <d v="2025-08-19T00:00:00"/>
    <x v="0"/>
  </r>
  <r>
    <x v="219"/>
    <n v="10744"/>
    <x v="8"/>
    <n v="137"/>
    <n v="63.25"/>
    <n v="200.25"/>
    <x v="24"/>
    <n v="50"/>
    <d v="2025-10-01T00:00:00"/>
    <x v="1"/>
  </r>
  <r>
    <x v="219"/>
    <n v="10746"/>
    <x v="5"/>
    <n v="550.70000000000005"/>
    <n v="37.950000000000003"/>
    <n v="588.65"/>
    <x v="24"/>
    <n v="20"/>
    <d v="2025-08-29T00:00:00"/>
    <x v="1"/>
  </r>
  <r>
    <x v="220"/>
    <n v="10749"/>
    <x v="8"/>
    <n v="137"/>
    <n v="59.45"/>
    <n v="196.45"/>
    <x v="6"/>
    <n v="5"/>
    <d v="2025-08-13T00:00:00"/>
    <x v="1"/>
  </r>
  <r>
    <x v="221"/>
    <n v="10751"/>
    <x v="8"/>
    <n v="137"/>
    <n v="16.079999999999998"/>
    <n v="153.08000000000001"/>
    <x v="14"/>
    <n v="10"/>
    <d v="2025-08-21T00:00:00"/>
    <x v="1"/>
  </r>
  <r>
    <x v="221"/>
    <n v="10752"/>
    <x v="3"/>
    <n v="119"/>
    <n v="31.96"/>
    <n v="150.96"/>
    <x v="18"/>
    <n v="2"/>
    <d v="2025-08-14T00:00:00"/>
    <x v="1"/>
  </r>
  <r>
    <x v="222"/>
    <n v="10754"/>
    <x v="3"/>
    <n v="119"/>
    <n v="75.08"/>
    <n v="194.08"/>
    <x v="21"/>
    <n v="20"/>
    <d v="2025-09-05T00:00:00"/>
    <x v="0"/>
  </r>
  <r>
    <x v="222"/>
    <n v="10755"/>
    <x v="14"/>
    <n v="2213.3000000000002"/>
    <n v="58.8"/>
    <n v="2272.1"/>
    <x v="6"/>
    <n v="30"/>
    <d v="2025-09-16T00:00:00"/>
    <x v="0"/>
  </r>
  <r>
    <x v="222"/>
    <n v="10756"/>
    <x v="8"/>
    <n v="137"/>
    <n v="53.04"/>
    <n v="190.04"/>
    <x v="25"/>
    <n v="40"/>
    <d v="2025-09-25T00:00:00"/>
    <x v="0"/>
  </r>
  <r>
    <x v="223"/>
    <n v="10757"/>
    <x v="3"/>
    <n v="119"/>
    <n v="50.68"/>
    <n v="169.68"/>
    <x v="3"/>
    <n v="36"/>
    <d v="2025-09-23T00:00:00"/>
    <x v="0"/>
  </r>
  <r>
    <x v="223"/>
    <n v="10758"/>
    <x v="6"/>
    <n v="2327.0300000000002"/>
    <n v="91.35"/>
    <n v="2418.38"/>
    <x v="7"/>
    <n v="50"/>
    <d v="2025-10-04T00:00:00"/>
    <x v="1"/>
  </r>
  <r>
    <x v="224"/>
    <n v="10760"/>
    <x v="11"/>
    <n v="70.31"/>
    <n v="49.6"/>
    <n v="119.91"/>
    <x v="25"/>
    <n v="16"/>
    <d v="2025-08-29T00:00:00"/>
    <x v="1"/>
  </r>
  <r>
    <x v="224"/>
    <n v="10761"/>
    <x v="3"/>
    <n v="119"/>
    <n v="57.6"/>
    <n v="176.6"/>
    <x v="8"/>
    <n v="25"/>
    <d v="2025-09-07T00:00:00"/>
    <x v="1"/>
  </r>
  <r>
    <x v="224"/>
    <n v="10762"/>
    <x v="5"/>
    <n v="550.70000000000005"/>
    <n v="68.05"/>
    <n v="618.75"/>
    <x v="24"/>
    <n v="15"/>
    <d v="2025-09-01T00:00:00"/>
    <x v="1"/>
  </r>
  <r>
    <x v="224"/>
    <n v="10763"/>
    <x v="3"/>
    <n v="119"/>
    <n v="29.44"/>
    <n v="148.44"/>
    <x v="23"/>
    <n v="36"/>
    <d v="2025-09-18T00:00:00"/>
    <x v="1"/>
  </r>
  <r>
    <x v="225"/>
    <n v="10764"/>
    <x v="3"/>
    <n v="119"/>
    <n v="26"/>
    <n v="145"/>
    <x v="0"/>
    <n v="10"/>
    <d v="2025-08-26T00:00:00"/>
    <x v="1"/>
  </r>
  <r>
    <x v="225"/>
    <n v="10765"/>
    <x v="6"/>
    <n v="2327.0300000000002"/>
    <n v="13.14"/>
    <n v="2340.17"/>
    <x v="2"/>
    <n v="20"/>
    <d v="2025-09-05T00:00:00"/>
    <x v="1"/>
  </r>
  <r>
    <x v="225"/>
    <n v="10766"/>
    <x v="6"/>
    <n v="2327.0300000000002"/>
    <n v="33.58"/>
    <n v="2360.61"/>
    <x v="2"/>
    <n v="20"/>
    <d v="2025-09-08T00:00:00"/>
    <x v="0"/>
  </r>
  <r>
    <x v="226"/>
    <n v="10767"/>
    <x v="6"/>
    <n v="2327.0300000000002"/>
    <n v="82.6"/>
    <n v="2409.63"/>
    <x v="7"/>
    <n v="25"/>
    <d v="2025-09-15T00:00:00"/>
    <x v="0"/>
  </r>
  <r>
    <x v="227"/>
    <n v="10773"/>
    <x v="10"/>
    <n v="549"/>
    <n v="25.24"/>
    <n v="574.24"/>
    <x v="22"/>
    <n v="20"/>
    <d v="2025-09-06T00:00:00"/>
    <x v="1"/>
  </r>
  <r>
    <x v="228"/>
    <n v="10774"/>
    <x v="6"/>
    <n v="2327.0300000000002"/>
    <n v="34.159999999999997"/>
    <n v="2361.19"/>
    <x v="15"/>
    <n v="12"/>
    <d v="2025-08-30T00:00:00"/>
    <x v="1"/>
  </r>
  <r>
    <x v="228"/>
    <n v="10775"/>
    <x v="3"/>
    <n v="119"/>
    <n v="34.22"/>
    <n v="153.22"/>
    <x v="19"/>
    <n v="16"/>
    <d v="2025-09-06T00:00:00"/>
    <x v="1"/>
  </r>
  <r>
    <x v="228"/>
    <n v="10776"/>
    <x v="9"/>
    <n v="239"/>
    <n v="19.079999999999998"/>
    <n v="258.08"/>
    <x v="1"/>
    <n v="14"/>
    <d v="2025-09-06T00:00:00"/>
    <x v="0"/>
  </r>
  <r>
    <x v="229"/>
    <n v="10777"/>
    <x v="5"/>
    <n v="550.70000000000005"/>
    <n v="52.25"/>
    <n v="602.95000000000005"/>
    <x v="8"/>
    <n v="10"/>
    <d v="2025-09-01T00:00:00"/>
    <x v="1"/>
  </r>
  <r>
    <x v="230"/>
    <n v="10781"/>
    <x v="11"/>
    <n v="70.31"/>
    <n v="13.52"/>
    <n v="83.83"/>
    <x v="2"/>
    <n v="8"/>
    <d v="2025-08-29T00:00:00"/>
    <x v="1"/>
  </r>
  <r>
    <x v="230"/>
    <n v="10782"/>
    <x v="6"/>
    <n v="2327.0300000000002"/>
    <n v="17.82"/>
    <n v="2344.85"/>
    <x v="18"/>
    <n v="8"/>
    <d v="2025-08-29T00:00:00"/>
    <x v="1"/>
  </r>
  <r>
    <x v="230"/>
    <n v="10783"/>
    <x v="3"/>
    <n v="119"/>
    <n v="51.55"/>
    <n v="170.55"/>
    <x v="17"/>
    <n v="40"/>
    <d v="2025-10-04T00:00:00"/>
    <x v="0"/>
  </r>
  <r>
    <x v="231"/>
    <n v="10784"/>
    <x v="1"/>
    <n v="1549"/>
    <n v="39.799999999999997"/>
    <n v="1588.8"/>
    <x v="2"/>
    <n v="6"/>
    <d v="2025-08-26T00:00:00"/>
    <x v="1"/>
  </r>
  <r>
    <x v="231"/>
    <n v="10785"/>
    <x v="1"/>
    <n v="1549"/>
    <n v="73.400000000000006"/>
    <n v="1622.4"/>
    <x v="11"/>
    <n v="32"/>
    <d v="2025-09-25T00:00:00"/>
    <x v="1"/>
  </r>
  <r>
    <x v="232"/>
    <n v="10787"/>
    <x v="13"/>
    <n v="6564.99"/>
    <n v="53.92"/>
    <n v="6618.91"/>
    <x v="21"/>
    <n v="32"/>
    <d v="2025-09-26T00:00:00"/>
    <x v="1"/>
  </r>
  <r>
    <x v="232"/>
    <n v="10788"/>
    <x v="5"/>
    <n v="550.70000000000005"/>
    <n v="37.76"/>
    <n v="588.46"/>
    <x v="15"/>
    <n v="10"/>
    <d v="2025-09-06T00:00:00"/>
    <x v="0"/>
  </r>
  <r>
    <x v="232"/>
    <n v="10789"/>
    <x v="1"/>
    <n v="1549"/>
    <n v="10.68"/>
    <n v="1559.68"/>
    <x v="1"/>
    <n v="20"/>
    <d v="2025-09-09T00:00:00"/>
    <x v="1"/>
  </r>
  <r>
    <x v="233"/>
    <n v="10790"/>
    <x v="14"/>
    <n v="2213.3000000000002"/>
    <n v="88.2"/>
    <n v="2301.5"/>
    <x v="17"/>
    <n v="5"/>
    <d v="2025-09-01T00:00:00"/>
    <x v="0"/>
  </r>
  <r>
    <x v="233"/>
    <n v="10791"/>
    <x v="6"/>
    <n v="2327.0300000000002"/>
    <n v="58.04"/>
    <n v="2385.0700000000002"/>
    <x v="23"/>
    <n v="4"/>
    <d v="2025-09-01T00:00:00"/>
    <x v="0"/>
  </r>
  <r>
    <x v="233"/>
    <n v="10792"/>
    <x v="5"/>
    <n v="550.70000000000005"/>
    <n v="16.98"/>
    <n v="567.67999999999995"/>
    <x v="1"/>
    <n v="12"/>
    <d v="2025-09-06T00:00:00"/>
    <x v="1"/>
  </r>
  <r>
    <x v="233"/>
    <n v="10793"/>
    <x v="2"/>
    <n v="162.80000000000001"/>
    <n v="35.04"/>
    <n v="197.84"/>
    <x v="10"/>
    <n v="30"/>
    <d v="2025-09-22T00:00:00"/>
    <x v="1"/>
  </r>
  <r>
    <x v="234"/>
    <n v="10794"/>
    <x v="3"/>
    <n v="119"/>
    <n v="25.6"/>
    <n v="144.6"/>
    <x v="7"/>
    <n v="50"/>
    <d v="2025-10-11T00:00:00"/>
    <x v="1"/>
  </r>
  <r>
    <x v="234"/>
    <n v="10796"/>
    <x v="3"/>
    <n v="119"/>
    <n v="79.45"/>
    <n v="198.45"/>
    <x v="13"/>
    <n v="10"/>
    <d v="2025-09-06T00:00:00"/>
    <x v="1"/>
  </r>
  <r>
    <x v="235"/>
    <n v="10797"/>
    <x v="6"/>
    <n v="2327.0300000000002"/>
    <n v="78.150000000000006"/>
    <n v="2405.1799999999998"/>
    <x v="6"/>
    <n v="5"/>
    <d v="2025-08-30T00:00:00"/>
    <x v="1"/>
  </r>
  <r>
    <x v="235"/>
    <n v="10799"/>
    <x v="3"/>
    <n v="119"/>
    <n v="29"/>
    <n v="148"/>
    <x v="16"/>
    <n v="4"/>
    <d v="2025-08-30T00:00:00"/>
    <x v="1"/>
  </r>
  <r>
    <x v="236"/>
    <n v="10801"/>
    <x v="3"/>
    <n v="119"/>
    <n v="40.75"/>
    <n v="159.75"/>
    <x v="5"/>
    <n v="30"/>
    <d v="2025-09-24T00:00:00"/>
    <x v="1"/>
  </r>
  <r>
    <x v="236"/>
    <n v="10802"/>
    <x v="3"/>
    <n v="119"/>
    <n v="23.62"/>
    <n v="142.62"/>
    <x v="12"/>
    <n v="16"/>
    <d v="2025-09-11T00:00:00"/>
    <x v="1"/>
  </r>
  <r>
    <x v="237"/>
    <n v="10805"/>
    <x v="5"/>
    <n v="550.70000000000005"/>
    <n v="32.479999999999997"/>
    <n v="583.17999999999995"/>
    <x v="25"/>
    <n v="16"/>
    <d v="2025-09-15T00:00:00"/>
    <x v="1"/>
  </r>
  <r>
    <x v="237"/>
    <n v="10806"/>
    <x v="3"/>
    <n v="119"/>
    <n v="32.64"/>
    <n v="151.63999999999999"/>
    <x v="25"/>
    <n v="16"/>
    <d v="2025-09-12T00:00:00"/>
    <x v="1"/>
  </r>
  <r>
    <x v="238"/>
    <n v="10807"/>
    <x v="6"/>
    <n v="2327.0300000000002"/>
    <n v="6.03"/>
    <n v="2333.06"/>
    <x v="14"/>
    <n v="8"/>
    <d v="2025-09-05T00:00:00"/>
    <x v="1"/>
  </r>
  <r>
    <x v="238"/>
    <n v="10808"/>
    <x v="6"/>
    <n v="2327.0300000000002"/>
    <n v="25.2"/>
    <n v="2352.23"/>
    <x v="12"/>
    <n v="6"/>
    <d v="2025-09-08T00:00:00"/>
    <x v="0"/>
  </r>
  <r>
    <x v="238"/>
    <n v="10809"/>
    <x v="5"/>
    <n v="550.70000000000005"/>
    <n v="30.12"/>
    <n v="580.82000000000005"/>
    <x v="25"/>
    <n v="12"/>
    <d v="2025-09-07T00:00:00"/>
    <x v="1"/>
  </r>
  <r>
    <x v="239"/>
    <n v="10810"/>
    <x v="13"/>
    <n v="6564.99"/>
    <n v="35.4"/>
    <n v="6600.39"/>
    <x v="12"/>
    <n v="6"/>
    <d v="2025-09-07T00:00:00"/>
    <x v="1"/>
  </r>
  <r>
    <x v="239"/>
    <n v="10811"/>
    <x v="6"/>
    <n v="2327.0300000000002"/>
    <n v="70.150000000000006"/>
    <n v="2397.1799999999998"/>
    <x v="6"/>
    <n v="20"/>
    <d v="2025-09-16T00:00:00"/>
    <x v="1"/>
  </r>
  <r>
    <x v="239"/>
    <n v="10812"/>
    <x v="3"/>
    <n v="119"/>
    <n v="25.38"/>
    <n v="144.38"/>
    <x v="22"/>
    <n v="12"/>
    <d v="2025-09-12T00:00:00"/>
    <x v="1"/>
  </r>
  <r>
    <x v="239"/>
    <n v="10813"/>
    <x v="6"/>
    <n v="2327.0300000000002"/>
    <n v="41.52"/>
    <n v="2368.5500000000002"/>
    <x v="25"/>
    <n v="36"/>
    <d v="2025-10-04T00:00:00"/>
    <x v="1"/>
  </r>
  <r>
    <x v="240"/>
    <n v="10814"/>
    <x v="3"/>
    <n v="119"/>
    <n v="32.32"/>
    <n v="151.32"/>
    <x v="1"/>
    <n v="10"/>
    <d v="2025-09-12T00:00:00"/>
    <x v="1"/>
  </r>
  <r>
    <x v="240"/>
    <n v="10816"/>
    <x v="7"/>
    <n v="2479.0100000000002"/>
    <n v="25.6"/>
    <n v="2504.61"/>
    <x v="24"/>
    <n v="20"/>
    <d v="2025-09-18T00:00:00"/>
    <x v="1"/>
  </r>
  <r>
    <x v="241"/>
    <n v="10817"/>
    <x v="5"/>
    <n v="550.70000000000005"/>
    <n v="17.63"/>
    <n v="568.33000000000004"/>
    <x v="14"/>
    <n v="6"/>
    <d v="2025-09-08T00:00:00"/>
    <x v="1"/>
  </r>
  <r>
    <x v="241"/>
    <n v="10818"/>
    <x v="3"/>
    <n v="119"/>
    <n v="48.04"/>
    <n v="167.04"/>
    <x v="3"/>
    <n v="28"/>
    <d v="2025-10-01T00:00:00"/>
    <x v="1"/>
  </r>
  <r>
    <x v="241"/>
    <n v="10819"/>
    <x v="5"/>
    <n v="550.70000000000005"/>
    <n v="10.33"/>
    <n v="561.03"/>
    <x v="14"/>
    <n v="3"/>
    <d v="2025-09-03T00:00:00"/>
    <x v="1"/>
  </r>
  <r>
    <x v="242"/>
    <n v="10820"/>
    <x v="14"/>
    <n v="2213.3000000000002"/>
    <n v="37.299999999999997"/>
    <n v="2250.6"/>
    <x v="5"/>
    <n v="30"/>
    <d v="2025-10-06T00:00:00"/>
    <x v="0"/>
  </r>
  <r>
    <x v="242"/>
    <n v="10821"/>
    <x v="14"/>
    <n v="2213.3000000000002"/>
    <n v="65.84"/>
    <n v="2279.14"/>
    <x v="4"/>
    <n v="20"/>
    <d v="2025-09-23T00:00:00"/>
    <x v="1"/>
  </r>
  <r>
    <x v="242"/>
    <n v="10822"/>
    <x v="3"/>
    <n v="119"/>
    <n v="20.46"/>
    <n v="139.46"/>
    <x v="10"/>
    <n v="15"/>
    <d v="2025-09-17T00:00:00"/>
    <x v="1"/>
  </r>
  <r>
    <x v="242"/>
    <n v="10823"/>
    <x v="6"/>
    <n v="2327.0300000000002"/>
    <n v="57.6"/>
    <n v="2384.63"/>
    <x v="6"/>
    <n v="15"/>
    <d v="2025-09-20T00:00:00"/>
    <x v="0"/>
  </r>
  <r>
    <x v="243"/>
    <n v="10824"/>
    <x v="5"/>
    <n v="550.70000000000005"/>
    <n v="11.98"/>
    <n v="562.67999999999995"/>
    <x v="15"/>
    <n v="14"/>
    <d v="2025-09-19T00:00:00"/>
    <x v="1"/>
  </r>
  <r>
    <x v="243"/>
    <n v="10826"/>
    <x v="10"/>
    <n v="549"/>
    <n v="43.92"/>
    <n v="592.91999999999996"/>
    <x v="16"/>
    <n v="24"/>
    <d v="2025-09-29T00:00:00"/>
    <x v="1"/>
  </r>
  <r>
    <x v="244"/>
    <n v="10827"/>
    <x v="6"/>
    <n v="2327.0300000000002"/>
    <n v="69"/>
    <n v="2396.0300000000002"/>
    <x v="5"/>
    <n v="45"/>
    <d v="2025-10-23T00:00:00"/>
    <x v="0"/>
  </r>
  <r>
    <x v="244"/>
    <n v="10828"/>
    <x v="10"/>
    <n v="549"/>
    <n v="54.32"/>
    <n v="603.32000000000005"/>
    <x v="21"/>
    <n v="32"/>
    <d v="2025-10-07T00:00:00"/>
    <x v="1"/>
  </r>
  <r>
    <x v="244"/>
    <n v="10829"/>
    <x v="14"/>
    <n v="2213.3000000000002"/>
    <n v="54.68"/>
    <n v="2267.98"/>
    <x v="16"/>
    <n v="16"/>
    <d v="2025-09-20T00:00:00"/>
    <x v="1"/>
  </r>
  <r>
    <x v="245"/>
    <n v="10832"/>
    <x v="14"/>
    <n v="2213.3000000000002"/>
    <n v="73.55"/>
    <n v="2286.85"/>
    <x v="7"/>
    <n v="45"/>
    <d v="2025-10-18T00:00:00"/>
    <x v="1"/>
  </r>
  <r>
    <x v="246"/>
    <n v="10834"/>
    <x v="6"/>
    <n v="2327.0300000000002"/>
    <n v="50.65"/>
    <n v="2377.6799999999998"/>
    <x v="5"/>
    <n v="30"/>
    <d v="2025-10-03T00:00:00"/>
    <x v="1"/>
  </r>
  <r>
    <x v="246"/>
    <n v="10835"/>
    <x v="5"/>
    <n v="550.70000000000005"/>
    <n v="65.599999999999994"/>
    <n v="616.29999999999995"/>
    <x v="23"/>
    <n v="4"/>
    <d v="2025-09-14T00:00:00"/>
    <x v="0"/>
  </r>
  <r>
    <x v="247"/>
    <n v="10837"/>
    <x v="1"/>
    <n v="1549"/>
    <n v="54.39"/>
    <n v="1603.39"/>
    <x v="20"/>
    <n v="3"/>
    <d v="2025-09-09T00:00:00"/>
    <x v="1"/>
  </r>
  <r>
    <x v="247"/>
    <n v="10838"/>
    <x v="3"/>
    <n v="119"/>
    <n v="46"/>
    <n v="165"/>
    <x v="24"/>
    <n v="5"/>
    <d v="2025-09-14T00:00:00"/>
    <x v="1"/>
  </r>
  <r>
    <x v="248"/>
    <n v="10840"/>
    <x v="4"/>
    <n v="99.9"/>
    <n v="76.88"/>
    <n v="176.78"/>
    <x v="16"/>
    <n v="36"/>
    <d v="2025-10-14T00:00:00"/>
    <x v="1"/>
  </r>
  <r>
    <x v="248"/>
    <n v="10841"/>
    <x v="3"/>
    <n v="119"/>
    <n v="42.9"/>
    <n v="161.9"/>
    <x v="17"/>
    <n v="5"/>
    <d v="2025-09-17T00:00:00"/>
    <x v="0"/>
  </r>
  <r>
    <x v="248"/>
    <n v="10842"/>
    <x v="2"/>
    <n v="162.80000000000001"/>
    <n v="19.649999999999999"/>
    <n v="182.45"/>
    <x v="10"/>
    <n v="3"/>
    <d v="2025-09-10T00:00:00"/>
    <x v="1"/>
  </r>
  <r>
    <x v="248"/>
    <n v="10843"/>
    <x v="8"/>
    <n v="137"/>
    <n v="43.2"/>
    <n v="180.2"/>
    <x v="16"/>
    <n v="24"/>
    <d v="2025-09-29T00:00:00"/>
    <x v="1"/>
  </r>
  <r>
    <x v="249"/>
    <n v="10844"/>
    <x v="8"/>
    <n v="137"/>
    <n v="35.1"/>
    <n v="172.1"/>
    <x v="2"/>
    <n v="18"/>
    <d v="2025-09-30T00:00:00"/>
    <x v="0"/>
  </r>
  <r>
    <x v="249"/>
    <n v="10845"/>
    <x v="6"/>
    <n v="2327.0300000000002"/>
    <n v="24.82"/>
    <n v="2351.85"/>
    <x v="12"/>
    <n v="14"/>
    <d v="2025-09-24T00:00:00"/>
    <x v="1"/>
  </r>
  <r>
    <x v="249"/>
    <n v="10846"/>
    <x v="12"/>
    <n v="115.9"/>
    <n v="18.940000000000001"/>
    <n v="134.84"/>
    <x v="2"/>
    <n v="16"/>
    <d v="2025-09-23T00:00:00"/>
    <x v="1"/>
  </r>
  <r>
    <x v="250"/>
    <n v="10847"/>
    <x v="3"/>
    <n v="119"/>
    <n v="16.47"/>
    <n v="135.47"/>
    <x v="10"/>
    <n v="15"/>
    <d v="2025-09-29T00:00:00"/>
    <x v="0"/>
  </r>
  <r>
    <x v="250"/>
    <n v="10848"/>
    <x v="4"/>
    <n v="99.9"/>
    <n v="37"/>
    <n v="136.9"/>
    <x v="23"/>
    <n v="8"/>
    <d v="2025-09-19T00:00:00"/>
    <x v="1"/>
  </r>
  <r>
    <x v="250"/>
    <n v="10849"/>
    <x v="3"/>
    <n v="119"/>
    <n v="55.68"/>
    <n v="174.68"/>
    <x v="4"/>
    <n v="24"/>
    <d v="2025-10-06T00:00:00"/>
    <x v="1"/>
  </r>
  <r>
    <x v="251"/>
    <n v="10850"/>
    <x v="6"/>
    <n v="2327.0300000000002"/>
    <n v="26.04"/>
    <n v="2353.0700000000002"/>
    <x v="23"/>
    <n v="36"/>
    <d v="2025-10-18T00:00:00"/>
    <x v="1"/>
  </r>
  <r>
    <x v="251"/>
    <n v="10851"/>
    <x v="12"/>
    <n v="115.9"/>
    <n v="33.630000000000003"/>
    <n v="149.53"/>
    <x v="20"/>
    <n v="30"/>
    <d v="2025-10-10T00:00:00"/>
    <x v="1"/>
  </r>
  <r>
    <x v="251"/>
    <n v="10852"/>
    <x v="3"/>
    <n v="119"/>
    <n v="41.3"/>
    <n v="160.30000000000001"/>
    <x v="13"/>
    <n v="50"/>
    <d v="2025-11-04T00:00:00"/>
    <x v="0"/>
  </r>
  <r>
    <x v="251"/>
    <n v="10853"/>
    <x v="3"/>
    <n v="119"/>
    <n v="90.15"/>
    <n v="209.15"/>
    <x v="17"/>
    <n v="5"/>
    <d v="2025-09-14T00:00:00"/>
    <x v="1"/>
  </r>
  <r>
    <x v="252"/>
    <n v="10854"/>
    <x v="3"/>
    <n v="119"/>
    <n v="27.58"/>
    <n v="146.58000000000001"/>
    <x v="22"/>
    <n v="12"/>
    <d v="2025-09-26T00:00:00"/>
    <x v="1"/>
  </r>
  <r>
    <x v="252"/>
    <n v="10855"/>
    <x v="3"/>
    <n v="119"/>
    <n v="30.18"/>
    <n v="149.18"/>
    <x v="2"/>
    <n v="16"/>
    <d v="2025-09-30T00:00:00"/>
    <x v="1"/>
  </r>
  <r>
    <x v="252"/>
    <n v="10856"/>
    <x v="7"/>
    <n v="2479.0100000000002"/>
    <n v="68.72"/>
    <n v="2547.73"/>
    <x v="11"/>
    <n v="16"/>
    <d v="2025-09-28T00:00:00"/>
    <x v="1"/>
  </r>
  <r>
    <x v="253"/>
    <n v="10857"/>
    <x v="3"/>
    <n v="119"/>
    <n v="58.68"/>
    <n v="177.68"/>
    <x v="20"/>
    <n v="9"/>
    <d v="2025-09-19T00:00:00"/>
    <x v="1"/>
  </r>
  <r>
    <x v="253"/>
    <n v="10858"/>
    <x v="5"/>
    <n v="550.70000000000005"/>
    <n v="27.82"/>
    <n v="578.52"/>
    <x v="12"/>
    <n v="12"/>
    <d v="2025-09-29T00:00:00"/>
    <x v="0"/>
  </r>
  <r>
    <x v="253"/>
    <n v="10859"/>
    <x v="6"/>
    <n v="2327.0300000000002"/>
    <n v="57.96"/>
    <n v="2384.9899999999998"/>
    <x v="20"/>
    <n v="6"/>
    <d v="2025-09-23T00:00:00"/>
    <x v="0"/>
  </r>
  <r>
    <x v="254"/>
    <n v="10860"/>
    <x v="5"/>
    <n v="550.70000000000005"/>
    <n v="57.76"/>
    <n v="608.46"/>
    <x v="3"/>
    <n v="24"/>
    <d v="2025-10-06T00:00:00"/>
    <x v="1"/>
  </r>
  <r>
    <x v="254"/>
    <n v="10862"/>
    <x v="3"/>
    <n v="119"/>
    <n v="46.5"/>
    <n v="165.5"/>
    <x v="13"/>
    <n v="25"/>
    <d v="2025-10-12T00:00:00"/>
    <x v="0"/>
  </r>
  <r>
    <x v="254"/>
    <n v="10863"/>
    <x v="3"/>
    <n v="119"/>
    <n v="12.9"/>
    <n v="131.9"/>
    <x v="15"/>
    <n v="4"/>
    <d v="2025-09-22T00:00:00"/>
    <x v="0"/>
  </r>
  <r>
    <x v="255"/>
    <n v="10864"/>
    <x v="13"/>
    <n v="6564.99"/>
    <n v="17.98"/>
    <n v="6582.97"/>
    <x v="22"/>
    <n v="2"/>
    <d v="2025-09-17T00:00:00"/>
    <x v="1"/>
  </r>
  <r>
    <x v="255"/>
    <n v="10865"/>
    <x v="11"/>
    <n v="70.31"/>
    <n v="37.520000000000003"/>
    <n v="107.83"/>
    <x v="2"/>
    <n v="12"/>
    <d v="2025-09-26T00:00:00"/>
    <x v="1"/>
  </r>
  <r>
    <x v="255"/>
    <n v="10866"/>
    <x v="6"/>
    <n v="2327.0300000000002"/>
    <n v="17.399999999999999"/>
    <n v="2344.4299999999998"/>
    <x v="22"/>
    <n v="14"/>
    <d v="2025-09-26T00:00:00"/>
    <x v="1"/>
  </r>
  <r>
    <x v="256"/>
    <n v="10868"/>
    <x v="6"/>
    <n v="2327.0300000000002"/>
    <n v="59.25"/>
    <n v="2386.2800000000002"/>
    <x v="0"/>
    <n v="25"/>
    <d v="2025-10-15T00:00:00"/>
    <x v="0"/>
  </r>
  <r>
    <x v="256"/>
    <n v="10869"/>
    <x v="7"/>
    <n v="2479.0100000000002"/>
    <n v="24.06"/>
    <n v="2503.0700000000002"/>
    <x v="19"/>
    <n v="2"/>
    <d v="2025-09-18T00:00:00"/>
    <x v="1"/>
  </r>
  <r>
    <x v="257"/>
    <n v="10870"/>
    <x v="11"/>
    <n v="70.31"/>
    <n v="35.56"/>
    <n v="105.87"/>
    <x v="22"/>
    <n v="12"/>
    <d v="2025-09-26T00:00:00"/>
    <x v="1"/>
  </r>
  <r>
    <x v="257"/>
    <n v="10871"/>
    <x v="7"/>
    <n v="2479.0100000000002"/>
    <n v="50.28"/>
    <n v="2529.29"/>
    <x v="4"/>
    <n v="4"/>
    <d v="2025-09-23T00:00:00"/>
    <x v="1"/>
  </r>
  <r>
    <x v="258"/>
    <n v="10874"/>
    <x v="6"/>
    <n v="2327.0300000000002"/>
    <n v="27.76"/>
    <n v="2354.79"/>
    <x v="22"/>
    <n v="20"/>
    <d v="2025-10-07T00:00:00"/>
    <x v="1"/>
  </r>
  <r>
    <x v="258"/>
    <n v="10875"/>
    <x v="7"/>
    <n v="2479.0100000000002"/>
    <n v="33.950000000000003"/>
    <n v="2512.96"/>
    <x v="24"/>
    <n v="35"/>
    <d v="2025-10-22T00:00:00"/>
    <x v="1"/>
  </r>
  <r>
    <x v="258"/>
    <n v="10876"/>
    <x v="6"/>
    <n v="2327.0300000000002"/>
    <n v="55.4"/>
    <n v="2382.4299999999998"/>
    <x v="16"/>
    <n v="8"/>
    <d v="2025-09-25T00:00:00"/>
    <x v="1"/>
  </r>
  <r>
    <x v="259"/>
    <n v="10878"/>
    <x v="10"/>
    <n v="549"/>
    <n v="49.4"/>
    <n v="598.4"/>
    <x v="25"/>
    <n v="36"/>
    <d v="2025-10-25T00:00:00"/>
    <x v="1"/>
  </r>
  <r>
    <x v="259"/>
    <n v="10879"/>
    <x v="2"/>
    <n v="162.80000000000001"/>
    <n v="41.8"/>
    <n v="204.6"/>
    <x v="21"/>
    <n v="8"/>
    <d v="2025-10-01T00:00:00"/>
    <x v="0"/>
  </r>
  <r>
    <x v="260"/>
    <n v="10880"/>
    <x v="6"/>
    <n v="2327.0300000000002"/>
    <n v="56.55"/>
    <n v="2383.58"/>
    <x v="13"/>
    <n v="30"/>
    <d v="2025-10-19T00:00:00"/>
    <x v="1"/>
  </r>
  <r>
    <x v="260"/>
    <n v="10881"/>
    <x v="6"/>
    <n v="2327.0300000000002"/>
    <n v="87.85"/>
    <n v="2414.88"/>
    <x v="24"/>
    <n v="50"/>
    <d v="2025-11-07T00:00:00"/>
    <x v="1"/>
  </r>
  <r>
    <x v="260"/>
    <n v="10882"/>
    <x v="8"/>
    <n v="137"/>
    <n v="34.119999999999997"/>
    <n v="171.12"/>
    <x v="23"/>
    <n v="36"/>
    <d v="2025-10-30T00:00:00"/>
    <x v="0"/>
  </r>
  <r>
    <x v="260"/>
    <n v="10883"/>
    <x v="2"/>
    <n v="162.80000000000001"/>
    <n v="58.4"/>
    <n v="221.2"/>
    <x v="4"/>
    <n v="32"/>
    <d v="2025-10-19T00:00:00"/>
    <x v="1"/>
  </r>
  <r>
    <x v="261"/>
    <n v="10885"/>
    <x v="1"/>
    <n v="1549"/>
    <n v="15.94"/>
    <n v="1564.94"/>
    <x v="18"/>
    <n v="12"/>
    <d v="2025-10-05T00:00:00"/>
    <x v="1"/>
  </r>
  <r>
    <x v="261"/>
    <n v="10886"/>
    <x v="3"/>
    <n v="119"/>
    <n v="43.24"/>
    <n v="162.24"/>
    <x v="21"/>
    <n v="12"/>
    <d v="2025-10-03T00:00:00"/>
    <x v="1"/>
  </r>
  <r>
    <x v="262"/>
    <n v="10887"/>
    <x v="6"/>
    <n v="2327.0300000000002"/>
    <n v="83.35"/>
    <n v="2410.38"/>
    <x v="5"/>
    <n v="20"/>
    <d v="2025-10-13T00:00:00"/>
    <x v="1"/>
  </r>
  <r>
    <x v="262"/>
    <n v="10889"/>
    <x v="3"/>
    <n v="119"/>
    <n v="54.28"/>
    <n v="173.28"/>
    <x v="11"/>
    <n v="8"/>
    <d v="2025-09-28T00:00:00"/>
    <x v="1"/>
  </r>
  <r>
    <x v="263"/>
    <n v="10890"/>
    <x v="10"/>
    <n v="549"/>
    <n v="30.18"/>
    <n v="579.17999999999995"/>
    <x v="10"/>
    <n v="21"/>
    <d v="2025-10-14T00:00:00"/>
    <x v="1"/>
  </r>
  <r>
    <x v="263"/>
    <n v="10892"/>
    <x v="3"/>
    <n v="119"/>
    <n v="9.3699999999999992"/>
    <n v="128.37"/>
    <x v="14"/>
    <n v="8"/>
    <d v="2025-10-05T00:00:00"/>
    <x v="0"/>
  </r>
  <r>
    <x v="263"/>
    <n v="10893"/>
    <x v="10"/>
    <n v="549"/>
    <n v="41.85"/>
    <n v="590.85"/>
    <x v="17"/>
    <n v="35"/>
    <d v="2025-10-29T00:00:00"/>
    <x v="1"/>
  </r>
  <r>
    <x v="264"/>
    <n v="10894"/>
    <x v="6"/>
    <n v="2327.0300000000002"/>
    <n v="21.32"/>
    <n v="2348.35"/>
    <x v="2"/>
    <n v="16"/>
    <d v="2025-10-08T00:00:00"/>
    <x v="1"/>
  </r>
  <r>
    <x v="264"/>
    <n v="10895"/>
    <x v="3"/>
    <n v="119"/>
    <n v="30.44"/>
    <n v="149.44"/>
    <x v="22"/>
    <n v="14"/>
    <d v="2025-10-11T00:00:00"/>
    <x v="0"/>
  </r>
  <r>
    <x v="264"/>
    <n v="10896"/>
    <x v="8"/>
    <n v="137"/>
    <n v="61.04"/>
    <n v="198.04"/>
    <x v="11"/>
    <n v="32"/>
    <d v="2025-10-24T00:00:00"/>
    <x v="1"/>
  </r>
  <r>
    <x v="265"/>
    <n v="10898"/>
    <x v="4"/>
    <n v="99.9"/>
    <n v="28.72"/>
    <n v="128.62"/>
    <x v="1"/>
    <n v="8"/>
    <d v="2025-10-04T00:00:00"/>
    <x v="1"/>
  </r>
  <r>
    <x v="265"/>
    <n v="10899"/>
    <x v="7"/>
    <n v="2479.0100000000002"/>
    <n v="33.64"/>
    <n v="2512.65"/>
    <x v="21"/>
    <n v="8"/>
    <d v="2025-09-30T00:00:00"/>
    <x v="1"/>
  </r>
  <r>
    <x v="266"/>
    <n v="10900"/>
    <x v="2"/>
    <n v="162.80000000000001"/>
    <n v="48"/>
    <n v="210.8"/>
    <x v="21"/>
    <n v="4"/>
    <d v="2025-09-30T00:00:00"/>
    <x v="1"/>
  </r>
  <r>
    <x v="266"/>
    <n v="10901"/>
    <x v="8"/>
    <n v="137"/>
    <n v="20.22"/>
    <n v="157.22"/>
    <x v="18"/>
    <n v="2"/>
    <d v="2025-09-29T00:00:00"/>
    <x v="1"/>
  </r>
  <r>
    <x v="266"/>
    <n v="10902"/>
    <x v="3"/>
    <n v="119"/>
    <n v="58.9"/>
    <n v="177.9"/>
    <x v="7"/>
    <n v="5"/>
    <d v="2025-09-29T00:00:00"/>
    <x v="1"/>
  </r>
  <r>
    <x v="266"/>
    <n v="10903"/>
    <x v="0"/>
    <n v="640"/>
    <n v="32.020000000000003"/>
    <n v="672.02"/>
    <x v="22"/>
    <n v="2"/>
    <d v="2025-09-29T00:00:00"/>
    <x v="1"/>
  </r>
  <r>
    <x v="267"/>
    <n v="10904"/>
    <x v="3"/>
    <n v="119"/>
    <n v="39"/>
    <n v="158"/>
    <x v="24"/>
    <n v="20"/>
    <d v="2025-10-20T00:00:00"/>
    <x v="0"/>
  </r>
  <r>
    <x v="267"/>
    <n v="10906"/>
    <x v="3"/>
    <n v="119"/>
    <n v="49.68"/>
    <n v="168.68"/>
    <x v="20"/>
    <n v="15"/>
    <d v="2025-10-12T00:00:00"/>
    <x v="1"/>
  </r>
  <r>
    <x v="268"/>
    <n v="10907"/>
    <x v="9"/>
    <n v="239"/>
    <n v="15.2"/>
    <n v="254.2"/>
    <x v="2"/>
    <n v="8"/>
    <d v="2025-10-03T00:00:00"/>
    <x v="1"/>
  </r>
  <r>
    <x v="268"/>
    <n v="10908"/>
    <x v="3"/>
    <n v="119"/>
    <n v="65.239999999999995"/>
    <n v="184.24"/>
    <x v="16"/>
    <n v="20"/>
    <d v="2025-10-15T00:00:00"/>
    <x v="1"/>
  </r>
  <r>
    <x v="269"/>
    <n v="10910"/>
    <x v="3"/>
    <n v="119"/>
    <n v="38.450000000000003"/>
    <n v="157.44999999999999"/>
    <x v="6"/>
    <n v="35"/>
    <d v="2025-11-06T00:00:00"/>
    <x v="0"/>
  </r>
  <r>
    <x v="269"/>
    <n v="10911"/>
    <x v="13"/>
    <n v="6564.99"/>
    <n v="36.04"/>
    <n v="6601.03"/>
    <x v="21"/>
    <n v="36"/>
    <d v="2025-11-02T00:00:00"/>
    <x v="1"/>
  </r>
  <r>
    <x v="269"/>
    <n v="10912"/>
    <x v="0"/>
    <n v="640"/>
    <n v="88.35"/>
    <n v="728.35"/>
    <x v="17"/>
    <n v="10"/>
    <d v="2025-10-13T00:00:00"/>
    <x v="0"/>
  </r>
  <r>
    <x v="269"/>
    <n v="10913"/>
    <x v="3"/>
    <n v="119"/>
    <n v="79.28"/>
    <n v="198.28"/>
    <x v="16"/>
    <n v="20"/>
    <d v="2025-10-22T00:00:00"/>
    <x v="0"/>
  </r>
  <r>
    <x v="270"/>
    <n v="10914"/>
    <x v="6"/>
    <n v="2327.0300000000002"/>
    <n v="58.72"/>
    <n v="2385.75"/>
    <x v="11"/>
    <n v="16"/>
    <d v="2025-10-17T00:00:00"/>
    <x v="1"/>
  </r>
  <r>
    <x v="270"/>
    <n v="10915"/>
    <x v="3"/>
    <n v="119"/>
    <n v="19.18"/>
    <n v="138.18"/>
    <x v="19"/>
    <n v="18"/>
    <d v="2025-10-21T00:00:00"/>
    <x v="0"/>
  </r>
  <r>
    <x v="270"/>
    <n v="10916"/>
    <x v="6"/>
    <n v="2327.0300000000002"/>
    <n v="31.44"/>
    <n v="2358.4699999999998"/>
    <x v="1"/>
    <n v="12"/>
    <d v="2025-10-13T00:00:00"/>
    <x v="1"/>
  </r>
  <r>
    <x v="271"/>
    <n v="10917"/>
    <x v="13"/>
    <n v="6564.99"/>
    <n v="96.65"/>
    <n v="6661.64"/>
    <x v="7"/>
    <n v="45"/>
    <d v="2025-11-18T00:00:00"/>
    <x v="0"/>
  </r>
  <r>
    <x v="271"/>
    <n v="10918"/>
    <x v="5"/>
    <n v="550.70000000000005"/>
    <n v="69.55"/>
    <n v="620.25"/>
    <x v="0"/>
    <n v="25"/>
    <d v="2025-10-30T00:00:00"/>
    <x v="0"/>
  </r>
  <r>
    <x v="271"/>
    <n v="10919"/>
    <x v="5"/>
    <n v="550.70000000000005"/>
    <n v="17.579999999999998"/>
    <n v="568.28"/>
    <x v="22"/>
    <n v="12"/>
    <d v="2025-10-16T00:00:00"/>
    <x v="0"/>
  </r>
  <r>
    <x v="272"/>
    <n v="10920"/>
    <x v="5"/>
    <n v="550.70000000000005"/>
    <n v="38.94"/>
    <n v="589.64"/>
    <x v="1"/>
    <n v="2"/>
    <d v="2025-10-08T00:00:00"/>
    <x v="0"/>
  </r>
  <r>
    <x v="272"/>
    <n v="10922"/>
    <x v="14"/>
    <n v="2213.3000000000002"/>
    <n v="27.48"/>
    <n v="2240.7800000000002"/>
    <x v="25"/>
    <n v="32"/>
    <d v="2025-11-03T00:00:00"/>
    <x v="1"/>
  </r>
  <r>
    <x v="272"/>
    <n v="10923"/>
    <x v="3"/>
    <n v="119"/>
    <n v="31.26"/>
    <n v="150.26"/>
    <x v="20"/>
    <n v="21"/>
    <d v="2025-10-27T00:00:00"/>
    <x v="0"/>
  </r>
  <r>
    <x v="273"/>
    <n v="10924"/>
    <x v="0"/>
    <n v="640"/>
    <n v="40.159999999999997"/>
    <n v="680.16"/>
    <x v="16"/>
    <n v="24"/>
    <d v="2025-10-27T00:00:00"/>
    <x v="1"/>
  </r>
  <r>
    <x v="273"/>
    <n v="10925"/>
    <x v="6"/>
    <n v="2327.0300000000002"/>
    <n v="12.92"/>
    <n v="2339.9499999999998"/>
    <x v="14"/>
    <n v="9"/>
    <d v="2025-10-15T00:00:00"/>
    <x v="0"/>
  </r>
  <r>
    <x v="273"/>
    <n v="10926"/>
    <x v="9"/>
    <n v="239"/>
    <n v="28.14"/>
    <n v="267.14"/>
    <x v="12"/>
    <n v="10"/>
    <d v="2025-10-17T00:00:00"/>
    <x v="0"/>
  </r>
  <r>
    <x v="274"/>
    <n v="10928"/>
    <x v="5"/>
    <n v="550.70000000000005"/>
    <n v="38.450000000000003"/>
    <n v="589.15"/>
    <x v="24"/>
    <n v="40"/>
    <d v="2025-11-13T00:00:00"/>
    <x v="1"/>
  </r>
  <r>
    <x v="275"/>
    <n v="10931"/>
    <x v="2"/>
    <n v="162.80000000000001"/>
    <n v="28.32"/>
    <n v="191.12"/>
    <x v="12"/>
    <n v="4"/>
    <d v="2025-10-10T00:00:00"/>
    <x v="1"/>
  </r>
  <r>
    <x v="275"/>
    <n v="10933"/>
    <x v="3"/>
    <n v="119"/>
    <n v="25.4"/>
    <n v="144.4"/>
    <x v="8"/>
    <n v="40"/>
    <d v="2025-11-15T00:00:00"/>
    <x v="1"/>
  </r>
  <r>
    <x v="276"/>
    <n v="10935"/>
    <x v="4"/>
    <n v="99.9"/>
    <n v="31.47"/>
    <n v="131.37"/>
    <x v="10"/>
    <n v="30"/>
    <d v="2025-11-09T00:00:00"/>
    <x v="0"/>
  </r>
  <r>
    <x v="277"/>
    <n v="10937"/>
    <x v="3"/>
    <n v="119"/>
    <n v="12.78"/>
    <n v="131.78"/>
    <x v="19"/>
    <n v="12"/>
    <d v="2025-10-22T00:00:00"/>
    <x v="0"/>
  </r>
  <r>
    <x v="277"/>
    <n v="10938"/>
    <x v="3"/>
    <n v="119"/>
    <n v="83.25"/>
    <n v="202.25"/>
    <x v="24"/>
    <n v="30"/>
    <d v="2025-11-08T00:00:00"/>
    <x v="1"/>
  </r>
  <r>
    <x v="277"/>
    <n v="10939"/>
    <x v="11"/>
    <n v="70.31"/>
    <n v="33.119999999999997"/>
    <n v="103.43"/>
    <x v="19"/>
    <n v="2"/>
    <d v="2025-10-09T00:00:00"/>
    <x v="1"/>
  </r>
  <r>
    <x v="278"/>
    <n v="10940"/>
    <x v="3"/>
    <n v="119"/>
    <n v="30.78"/>
    <n v="149.78"/>
    <x v="12"/>
    <n v="20"/>
    <d v="2025-10-25T00:00:00"/>
    <x v="1"/>
  </r>
  <r>
    <x v="278"/>
    <n v="10941"/>
    <x v="7"/>
    <n v="2479.0100000000002"/>
    <n v="49.85"/>
    <n v="2528.86"/>
    <x v="24"/>
    <n v="45"/>
    <d v="2025-11-20T00:00:00"/>
    <x v="1"/>
  </r>
  <r>
    <x v="279"/>
    <n v="10944"/>
    <x v="0"/>
    <n v="640"/>
    <n v="36.54"/>
    <n v="676.54"/>
    <x v="19"/>
    <n v="20"/>
    <d v="2025-10-27T00:00:00"/>
    <x v="1"/>
  </r>
  <r>
    <x v="279"/>
    <n v="10945"/>
    <x v="6"/>
    <n v="2327.0300000000002"/>
    <n v="23.97"/>
    <n v="2351"/>
    <x v="10"/>
    <n v="15"/>
    <d v="2025-10-28T00:00:00"/>
    <x v="0"/>
  </r>
  <r>
    <x v="279"/>
    <n v="10946"/>
    <x v="10"/>
    <n v="549"/>
    <n v="33.950000000000003"/>
    <n v="582.95000000000005"/>
    <x v="13"/>
    <n v="10"/>
    <d v="2025-10-20T00:00:00"/>
    <x v="1"/>
  </r>
  <r>
    <x v="280"/>
    <n v="10947"/>
    <x v="3"/>
    <n v="119"/>
    <n v="8.9700000000000006"/>
    <n v="127.97"/>
    <x v="14"/>
    <n v="4"/>
    <d v="2025-10-13T00:00:00"/>
    <x v="1"/>
  </r>
  <r>
    <x v="280"/>
    <n v="10948"/>
    <x v="3"/>
    <n v="119"/>
    <n v="28.86"/>
    <n v="147.86000000000001"/>
    <x v="20"/>
    <n v="27"/>
    <d v="2025-11-08T00:00:00"/>
    <x v="1"/>
  </r>
  <r>
    <x v="280"/>
    <n v="10949"/>
    <x v="4"/>
    <n v="99.9"/>
    <n v="11.19"/>
    <n v="111.09"/>
    <x v="14"/>
    <n v="3"/>
    <d v="2025-10-17T00:00:00"/>
    <x v="0"/>
  </r>
  <r>
    <x v="281"/>
    <n v="10951"/>
    <x v="6"/>
    <n v="2327.0300000000002"/>
    <n v="37.06"/>
    <n v="2364.09"/>
    <x v="22"/>
    <n v="18"/>
    <d v="2025-10-26T00:00:00"/>
    <x v="1"/>
  </r>
  <r>
    <x v="281"/>
    <n v="10953"/>
    <x v="3"/>
    <n v="119"/>
    <n v="30.58"/>
    <n v="149.58000000000001"/>
    <x v="12"/>
    <n v="6"/>
    <d v="2025-10-18T00:00:00"/>
    <x v="1"/>
  </r>
  <r>
    <x v="282"/>
    <n v="10956"/>
    <x v="4"/>
    <n v="99.9"/>
    <n v="25.5"/>
    <n v="125.4"/>
    <x v="6"/>
    <n v="15"/>
    <d v="2025-10-30T00:00:00"/>
    <x v="0"/>
  </r>
  <r>
    <x v="283"/>
    <n v="10957"/>
    <x v="8"/>
    <n v="137"/>
    <n v="58.35"/>
    <n v="195.35"/>
    <x v="9"/>
    <n v="50"/>
    <d v="2025-12-03T00:00:00"/>
    <x v="1"/>
  </r>
  <r>
    <x v="283"/>
    <n v="10958"/>
    <x v="6"/>
    <n v="2327.0300000000002"/>
    <n v="55.72"/>
    <n v="2382.75"/>
    <x v="4"/>
    <n v="32"/>
    <d v="2025-11-12T00:00:00"/>
    <x v="1"/>
  </r>
  <r>
    <x v="283"/>
    <n v="10959"/>
    <x v="8"/>
    <n v="137"/>
    <n v="45.66"/>
    <n v="182.66"/>
    <x v="10"/>
    <n v="12"/>
    <d v="2025-10-24T00:00:00"/>
    <x v="1"/>
  </r>
  <r>
    <x v="284"/>
    <n v="10960"/>
    <x v="5"/>
    <n v="550.70000000000005"/>
    <n v="54.64"/>
    <n v="605.34"/>
    <x v="21"/>
    <n v="12"/>
    <d v="2025-10-27T00:00:00"/>
    <x v="1"/>
  </r>
  <r>
    <x v="284"/>
    <n v="10961"/>
    <x v="5"/>
    <n v="550.70000000000005"/>
    <n v="52.2"/>
    <n v="602.9"/>
    <x v="0"/>
    <n v="30"/>
    <d v="2025-11-16T00:00:00"/>
    <x v="0"/>
  </r>
  <r>
    <x v="284"/>
    <n v="10962"/>
    <x v="5"/>
    <n v="550.70000000000005"/>
    <n v="47.6"/>
    <n v="598.29999999999995"/>
    <x v="24"/>
    <n v="5"/>
    <d v="2025-10-16T00:00:00"/>
    <x v="1"/>
  </r>
  <r>
    <x v="284"/>
    <n v="10963"/>
    <x v="12"/>
    <n v="115.9"/>
    <n v="16.16"/>
    <n v="132.06"/>
    <x v="15"/>
    <n v="14"/>
    <d v="2025-10-27T00:00:00"/>
    <x v="1"/>
  </r>
  <r>
    <x v="285"/>
    <n v="10964"/>
    <x v="3"/>
    <n v="119"/>
    <n v="50.97"/>
    <n v="169.97"/>
    <x v="10"/>
    <n v="24"/>
    <d v="2025-11-07T00:00:00"/>
    <x v="1"/>
  </r>
  <r>
    <x v="285"/>
    <n v="10965"/>
    <x v="3"/>
    <n v="119"/>
    <n v="18.96"/>
    <n v="137.96"/>
    <x v="2"/>
    <n v="2"/>
    <d v="2025-10-17T00:00:00"/>
    <x v="1"/>
  </r>
  <r>
    <x v="285"/>
    <n v="10966"/>
    <x v="0"/>
    <n v="640"/>
    <n v="32.299999999999997"/>
    <n v="672.3"/>
    <x v="7"/>
    <n v="10"/>
    <d v="2025-10-23T00:00:00"/>
    <x v="1"/>
  </r>
  <r>
    <x v="286"/>
    <n v="10967"/>
    <x v="3"/>
    <n v="119"/>
    <n v="41.4"/>
    <n v="160.4"/>
    <x v="7"/>
    <n v="15"/>
    <d v="2025-10-29T00:00:00"/>
    <x v="1"/>
  </r>
  <r>
    <x v="286"/>
    <n v="10968"/>
    <x v="10"/>
    <n v="549"/>
    <n v="67.599999999999994"/>
    <n v="616.6"/>
    <x v="6"/>
    <n v="15"/>
    <d v="2025-11-04T00:00:00"/>
    <x v="0"/>
  </r>
  <r>
    <x v="287"/>
    <n v="10970"/>
    <x v="3"/>
    <n v="119"/>
    <n v="62.45"/>
    <n v="181.45"/>
    <x v="9"/>
    <n v="15"/>
    <d v="2025-11-03T00:00:00"/>
    <x v="1"/>
  </r>
  <r>
    <x v="287"/>
    <n v="10971"/>
    <x v="3"/>
    <n v="119"/>
    <n v="74.8"/>
    <n v="193.8"/>
    <x v="13"/>
    <n v="50"/>
    <d v="2025-12-07T00:00:00"/>
    <x v="1"/>
  </r>
  <r>
    <x v="287"/>
    <n v="10972"/>
    <x v="7"/>
    <n v="2479.0100000000002"/>
    <n v="47.4"/>
    <n v="2526.41"/>
    <x v="13"/>
    <n v="45"/>
    <d v="2025-12-03T00:00:00"/>
    <x v="1"/>
  </r>
  <r>
    <x v="288"/>
    <n v="10974"/>
    <x v="5"/>
    <n v="550.70000000000005"/>
    <n v="24.06"/>
    <n v="574.76"/>
    <x v="15"/>
    <n v="6"/>
    <d v="2025-10-27T00:00:00"/>
    <x v="0"/>
  </r>
  <r>
    <x v="288"/>
    <n v="10975"/>
    <x v="6"/>
    <n v="2327.0300000000002"/>
    <n v="76.25"/>
    <n v="2403.2800000000002"/>
    <x v="9"/>
    <n v="25"/>
    <d v="2025-11-16T00:00:00"/>
    <x v="0"/>
  </r>
  <r>
    <x v="288"/>
    <n v="10976"/>
    <x v="6"/>
    <n v="2327.0300000000002"/>
    <n v="44.04"/>
    <n v="2371.0700000000002"/>
    <x v="11"/>
    <n v="32"/>
    <d v="2025-11-17T00:00:00"/>
    <x v="1"/>
  </r>
  <r>
    <x v="289"/>
    <n v="10977"/>
    <x v="10"/>
    <n v="549"/>
    <n v="32.22"/>
    <n v="581.22"/>
    <x v="18"/>
    <n v="12"/>
    <d v="2025-11-01T00:00:00"/>
    <x v="1"/>
  </r>
  <r>
    <x v="289"/>
    <n v="10979"/>
    <x v="13"/>
    <n v="6564.99"/>
    <n v="69.099999999999994"/>
    <n v="6634.09"/>
    <x v="8"/>
    <n v="5"/>
    <d v="2025-10-26T00:00:00"/>
    <x v="1"/>
  </r>
  <r>
    <x v="290"/>
    <n v="10980"/>
    <x v="3"/>
    <n v="119"/>
    <n v="64.849999999999994"/>
    <n v="183.85"/>
    <x v="0"/>
    <n v="25"/>
    <d v="2025-11-18T00:00:00"/>
    <x v="0"/>
  </r>
  <r>
    <x v="290"/>
    <n v="10981"/>
    <x v="6"/>
    <n v="2327.0300000000002"/>
    <n v="71.56"/>
    <n v="2398.59"/>
    <x v="21"/>
    <n v="16"/>
    <d v="2025-11-07T00:00:00"/>
    <x v="1"/>
  </r>
  <r>
    <x v="290"/>
    <n v="10982"/>
    <x v="6"/>
    <n v="2327.0300000000002"/>
    <n v="21.46"/>
    <n v="2348.4899999999998"/>
    <x v="18"/>
    <n v="14"/>
    <d v="2025-11-01T00:00:00"/>
    <x v="1"/>
  </r>
  <r>
    <x v="291"/>
    <n v="10984"/>
    <x v="6"/>
    <n v="2327.0300000000002"/>
    <n v="81.55"/>
    <n v="2408.58"/>
    <x v="24"/>
    <n v="40"/>
    <d v="2025-12-01T00:00:00"/>
    <x v="1"/>
  </r>
  <r>
    <x v="291"/>
    <n v="10985"/>
    <x v="10"/>
    <n v="549"/>
    <n v="54.55"/>
    <n v="603.54999999999995"/>
    <x v="17"/>
    <n v="40"/>
    <d v="2025-12-04T00:00:00"/>
    <x v="0"/>
  </r>
  <r>
    <x v="291"/>
    <n v="10986"/>
    <x v="6"/>
    <n v="2327.0300000000002"/>
    <n v="64.64"/>
    <n v="2391.67"/>
    <x v="3"/>
    <n v="4"/>
    <d v="2025-10-28T00:00:00"/>
    <x v="0"/>
  </r>
  <r>
    <x v="292"/>
    <n v="10987"/>
    <x v="10"/>
    <n v="549"/>
    <n v="28.44"/>
    <n v="577.44000000000005"/>
    <x v="11"/>
    <n v="16"/>
    <d v="2025-11-11T00:00:00"/>
    <x v="0"/>
  </r>
  <r>
    <x v="292"/>
    <n v="10988"/>
    <x v="6"/>
    <n v="2327.0300000000002"/>
    <n v="44.65"/>
    <n v="2371.6799999999998"/>
    <x v="7"/>
    <n v="5"/>
    <d v="2025-10-24T00:00:00"/>
    <x v="1"/>
  </r>
  <r>
    <x v="293"/>
    <n v="10990"/>
    <x v="3"/>
    <n v="119"/>
    <n v="34.68"/>
    <n v="153.68"/>
    <x v="3"/>
    <n v="16"/>
    <d v="2025-11-11T00:00:00"/>
    <x v="0"/>
  </r>
  <r>
    <x v="293"/>
    <n v="10991"/>
    <x v="11"/>
    <n v="70.31"/>
    <n v="29.5"/>
    <n v="99.81"/>
    <x v="6"/>
    <n v="10"/>
    <d v="2025-11-01T00:00:00"/>
    <x v="1"/>
  </r>
  <r>
    <x v="293"/>
    <n v="10992"/>
    <x v="9"/>
    <n v="239"/>
    <n v="35.700000000000003"/>
    <n v="274.7"/>
    <x v="17"/>
    <n v="5"/>
    <d v="2025-10-25T00:00:00"/>
    <x v="1"/>
  </r>
  <r>
    <x v="293"/>
    <n v="10993"/>
    <x v="14"/>
    <n v="2213.3000000000002"/>
    <n v="54.95"/>
    <n v="2268.25"/>
    <x v="0"/>
    <n v="10"/>
    <d v="2025-11-05T00:00:00"/>
    <x v="0"/>
  </r>
  <r>
    <x v="294"/>
    <n v="10995"/>
    <x v="7"/>
    <n v="2479.0100000000002"/>
    <n v="13.3"/>
    <n v="2492.31"/>
    <x v="15"/>
    <n v="14"/>
    <d v="2025-11-05T00:00:00"/>
    <x v="1"/>
  </r>
  <r>
    <x v="294"/>
    <n v="10996"/>
    <x v="0"/>
    <n v="640"/>
    <n v="34.28"/>
    <n v="674.28"/>
    <x v="4"/>
    <n v="36"/>
    <d v="2025-11-26T00:00:00"/>
    <x v="1"/>
  </r>
  <r>
    <x v="295"/>
    <n v="10998"/>
    <x v="10"/>
    <n v="549"/>
    <n v="26.2"/>
    <n v="575.20000000000005"/>
    <x v="1"/>
    <n v="10"/>
    <d v="2025-11-08T00:00:00"/>
    <x v="0"/>
  </r>
  <r>
    <x v="295"/>
    <n v="10999"/>
    <x v="6"/>
    <n v="2327.0300000000002"/>
    <n v="39.76"/>
    <n v="2366.79"/>
    <x v="11"/>
    <n v="12"/>
    <d v="2025-11-05T00:00:00"/>
    <x v="1"/>
  </r>
  <r>
    <x v="296"/>
    <n v="11000"/>
    <x v="5"/>
    <n v="550.70000000000005"/>
    <n v="18.12"/>
    <n v="568.82000000000005"/>
    <x v="19"/>
    <n v="18"/>
    <d v="2025-11-13T00:00:00"/>
    <x v="1"/>
  </r>
  <r>
    <x v="296"/>
    <n v="11001"/>
    <x v="4"/>
    <n v="99.9"/>
    <n v="52.05"/>
    <n v="151.94999999999999"/>
    <x v="13"/>
    <n v="50"/>
    <d v="2025-12-13T00:00:00"/>
    <x v="1"/>
  </r>
  <r>
    <x v="296"/>
    <n v="11002"/>
    <x v="6"/>
    <n v="2327.0300000000002"/>
    <n v="34.68"/>
    <n v="2361.71"/>
    <x v="12"/>
    <n v="10"/>
    <d v="2025-11-07T00:00:00"/>
    <x v="1"/>
  </r>
  <r>
    <x v="296"/>
    <n v="11003"/>
    <x v="11"/>
    <n v="70.31"/>
    <n v="66.239999999999995"/>
    <n v="136.55000000000001"/>
    <x v="3"/>
    <n v="4"/>
    <d v="2025-10-29T00:00:00"/>
    <x v="1"/>
  </r>
  <r>
    <x v="297"/>
    <n v="11004"/>
    <x v="7"/>
    <n v="2479.0100000000002"/>
    <n v="12.99"/>
    <n v="2492"/>
    <x v="14"/>
    <n v="5"/>
    <d v="2025-10-30T00:00:00"/>
    <x v="1"/>
  </r>
  <r>
    <x v="297"/>
    <n v="11005"/>
    <x v="10"/>
    <n v="549"/>
    <n v="21.52"/>
    <n v="570.52"/>
    <x v="23"/>
    <n v="36"/>
    <d v="2025-12-04T00:00:00"/>
    <x v="1"/>
  </r>
  <r>
    <x v="298"/>
    <n v="11007"/>
    <x v="3"/>
    <n v="119"/>
    <n v="71.16"/>
    <n v="190.16"/>
    <x v="11"/>
    <n v="20"/>
    <d v="2025-11-17T00:00:00"/>
    <x v="1"/>
  </r>
  <r>
    <x v="298"/>
    <n v="11008"/>
    <x v="7"/>
    <n v="2479.0100000000002"/>
    <n v="17.98"/>
    <n v="2496.9899999999998"/>
    <x v="22"/>
    <n v="10"/>
    <d v="2025-11-09T00:00:00"/>
    <x v="1"/>
  </r>
  <r>
    <x v="298"/>
    <n v="11009"/>
    <x v="2"/>
    <n v="162.80000000000001"/>
    <n v="73.05"/>
    <n v="235.85"/>
    <x v="24"/>
    <n v="45"/>
    <d v="2025-12-16T00:00:00"/>
    <x v="0"/>
  </r>
  <r>
    <x v="299"/>
    <n v="11011"/>
    <x v="3"/>
    <n v="119"/>
    <n v="7.96"/>
    <n v="126.96"/>
    <x v="14"/>
    <n v="6"/>
    <d v="2025-11-07T00:00:00"/>
    <x v="0"/>
  </r>
  <r>
    <x v="299"/>
    <n v="11012"/>
    <x v="6"/>
    <n v="2327.0300000000002"/>
    <n v="80.349999999999994"/>
    <n v="2407.38"/>
    <x v="8"/>
    <n v="10"/>
    <d v="2025-11-09T00:00:00"/>
    <x v="1"/>
  </r>
  <r>
    <x v="300"/>
    <n v="11015"/>
    <x v="3"/>
    <n v="119"/>
    <n v="25.24"/>
    <n v="144.24"/>
    <x v="18"/>
    <n v="2"/>
    <d v="2025-11-04T00:00:00"/>
    <x v="0"/>
  </r>
  <r>
    <x v="300"/>
    <n v="11016"/>
    <x v="7"/>
    <n v="2479.0100000000002"/>
    <n v="25.28"/>
    <n v="2504.29"/>
    <x v="22"/>
    <n v="10"/>
    <d v="2025-11-11T00:00:00"/>
    <x v="1"/>
  </r>
  <r>
    <x v="301"/>
    <n v="11017"/>
    <x v="3"/>
    <n v="119"/>
    <n v="91.05"/>
    <n v="210.05"/>
    <x v="24"/>
    <n v="15"/>
    <d v="2025-11-15T00:00:00"/>
    <x v="1"/>
  </r>
  <r>
    <x v="301"/>
    <n v="11018"/>
    <x v="3"/>
    <n v="119"/>
    <n v="56.56"/>
    <n v="175.56"/>
    <x v="3"/>
    <n v="4"/>
    <d v="2025-11-05T00:00:00"/>
    <x v="1"/>
  </r>
  <r>
    <x v="301"/>
    <n v="11019"/>
    <x v="12"/>
    <n v="115.9"/>
    <n v="30.4"/>
    <n v="146.30000000000001"/>
    <x v="7"/>
    <n v="10"/>
    <d v="2025-11-10T00:00:00"/>
    <x v="1"/>
  </r>
  <r>
    <x v="302"/>
    <n v="11020"/>
    <x v="4"/>
    <n v="99.9"/>
    <n v="34.4"/>
    <n v="134.30000000000001"/>
    <x v="7"/>
    <n v="5"/>
    <d v="2025-11-04T00:00:00"/>
    <x v="1"/>
  </r>
  <r>
    <x v="302"/>
    <n v="11022"/>
    <x v="7"/>
    <n v="2479.0100000000002"/>
    <n v="17.850000000000001"/>
    <n v="2496.86"/>
    <x v="20"/>
    <n v="15"/>
    <d v="2025-11-14T00:00:00"/>
    <x v="1"/>
  </r>
  <r>
    <x v="302"/>
    <n v="11023"/>
    <x v="3"/>
    <n v="119"/>
    <n v="12.32"/>
    <n v="131.32"/>
    <x v="18"/>
    <n v="6"/>
    <d v="2025-11-08T00:00:00"/>
    <x v="1"/>
  </r>
  <r>
    <x v="303"/>
    <n v="11024"/>
    <x v="6"/>
    <n v="2327.0300000000002"/>
    <n v="15.38"/>
    <n v="2342.41"/>
    <x v="19"/>
    <n v="6"/>
    <d v="2025-11-09T00:00:00"/>
    <x v="1"/>
  </r>
  <r>
    <x v="303"/>
    <n v="11026"/>
    <x v="3"/>
    <n v="119"/>
    <n v="41.36"/>
    <n v="160.36000000000001"/>
    <x v="4"/>
    <n v="36"/>
    <d v="2025-12-11T00:00:00"/>
    <x v="0"/>
  </r>
  <r>
    <x v="304"/>
    <n v="11027"/>
    <x v="10"/>
    <n v="549"/>
    <n v="45.8"/>
    <n v="594.79999999999995"/>
    <x v="16"/>
    <n v="8"/>
    <d v="2025-11-09T00:00:00"/>
    <x v="1"/>
  </r>
  <r>
    <x v="304"/>
    <n v="11028"/>
    <x v="5"/>
    <n v="550.70000000000005"/>
    <n v="64.849999999999994"/>
    <n v="615.54999999999995"/>
    <x v="7"/>
    <n v="35"/>
    <d v="2025-12-09T00:00:00"/>
    <x v="1"/>
  </r>
  <r>
    <x v="305"/>
    <n v="11030"/>
    <x v="10"/>
    <n v="549"/>
    <n v="97.85"/>
    <n v="646.85"/>
    <x v="9"/>
    <n v="20"/>
    <d v="2025-11-28T00:00:00"/>
    <x v="0"/>
  </r>
  <r>
    <x v="305"/>
    <n v="11031"/>
    <x v="2"/>
    <n v="162.80000000000001"/>
    <n v="73.599999999999994"/>
    <n v="236.4"/>
    <x v="21"/>
    <n v="12"/>
    <d v="2025-11-15T00:00:00"/>
    <x v="1"/>
  </r>
  <r>
    <x v="305"/>
    <n v="11032"/>
    <x v="5"/>
    <n v="550.70000000000005"/>
    <n v="33.25"/>
    <n v="583.95000000000005"/>
    <x v="8"/>
    <n v="10"/>
    <d v="2025-11-15T00:00:00"/>
    <x v="1"/>
  </r>
  <r>
    <x v="305"/>
    <n v="11033"/>
    <x v="14"/>
    <n v="2213.3000000000002"/>
    <n v="14.38"/>
    <n v="2227.6799999999998"/>
    <x v="15"/>
    <n v="2"/>
    <d v="2025-11-06T00:00:00"/>
    <x v="1"/>
  </r>
  <r>
    <x v="306"/>
    <n v="11034"/>
    <x v="2"/>
    <n v="162.80000000000001"/>
    <n v="34.24"/>
    <n v="197.04"/>
    <x v="12"/>
    <n v="2"/>
    <d v="2025-11-07T00:00:00"/>
    <x v="1"/>
  </r>
  <r>
    <x v="306"/>
    <n v="11035"/>
    <x v="3"/>
    <n v="119"/>
    <n v="80.5"/>
    <n v="199.5"/>
    <x v="9"/>
    <n v="40"/>
    <d v="2025-12-13T00:00:00"/>
    <x v="1"/>
  </r>
  <r>
    <x v="306"/>
    <n v="11036"/>
    <x v="3"/>
    <n v="119"/>
    <n v="14.76"/>
    <n v="133.76"/>
    <x v="19"/>
    <n v="8"/>
    <d v="2025-11-11T00:00:00"/>
    <x v="1"/>
  </r>
  <r>
    <x v="307"/>
    <n v="11039"/>
    <x v="3"/>
    <n v="119"/>
    <n v="35.85"/>
    <n v="154.85"/>
    <x v="10"/>
    <n v="18"/>
    <d v="2025-11-26T00:00:00"/>
    <x v="1"/>
  </r>
  <r>
    <x v="308"/>
    <n v="11042"/>
    <x v="6"/>
    <n v="2327.0300000000002"/>
    <n v="33.479999999999997"/>
    <n v="2360.5100000000002"/>
    <x v="10"/>
    <n v="21"/>
    <d v="2025-12-01T00:00:00"/>
    <x v="0"/>
  </r>
  <r>
    <x v="308"/>
    <n v="11043"/>
    <x v="3"/>
    <n v="119"/>
    <n v="73.72"/>
    <n v="192.72"/>
    <x v="23"/>
    <n v="12"/>
    <d v="2025-11-16T00:00:00"/>
    <x v="1"/>
  </r>
  <r>
    <x v="309"/>
    <n v="11044"/>
    <x v="7"/>
    <n v="2479.0100000000002"/>
    <n v="86.45"/>
    <n v="2565.46"/>
    <x v="5"/>
    <n v="5"/>
    <d v="2025-11-12T00:00:00"/>
    <x v="1"/>
  </r>
  <r>
    <x v="309"/>
    <n v="11045"/>
    <x v="12"/>
    <n v="115.9"/>
    <n v="37.6"/>
    <n v="153.5"/>
    <x v="1"/>
    <n v="20"/>
    <d v="2025-11-25T00:00:00"/>
    <x v="1"/>
  </r>
  <r>
    <x v="310"/>
    <n v="11047"/>
    <x v="5"/>
    <n v="550.70000000000005"/>
    <n v="67.36"/>
    <n v="618.05999999999995"/>
    <x v="21"/>
    <n v="12"/>
    <d v="2025-11-23T00:00:00"/>
    <x v="1"/>
  </r>
  <r>
    <x v="310"/>
    <n v="11048"/>
    <x v="11"/>
    <n v="70.31"/>
    <n v="43.8"/>
    <n v="114.11"/>
    <x v="3"/>
    <n v="12"/>
    <d v="2025-11-23T00:00:00"/>
    <x v="1"/>
  </r>
  <r>
    <x v="310"/>
    <n v="11049"/>
    <x v="10"/>
    <n v="549"/>
    <n v="31"/>
    <n v="580"/>
    <x v="21"/>
    <n v="20"/>
    <d v="2025-11-27T00:00:00"/>
    <x v="1"/>
  </r>
  <r>
    <x v="311"/>
    <n v="11050"/>
    <x v="7"/>
    <n v="2479.0100000000002"/>
    <n v="30.76"/>
    <n v="2509.77"/>
    <x v="21"/>
    <n v="16"/>
    <d v="2025-11-26T00:00:00"/>
    <x v="1"/>
  </r>
  <r>
    <x v="311"/>
    <n v="11052"/>
    <x v="8"/>
    <n v="137"/>
    <n v="53.91"/>
    <n v="190.91"/>
    <x v="20"/>
    <n v="27"/>
    <d v="2025-12-08T00:00:00"/>
    <x v="1"/>
  </r>
  <r>
    <x v="312"/>
    <n v="11054"/>
    <x v="0"/>
    <n v="640"/>
    <n v="91"/>
    <n v="731"/>
    <x v="8"/>
    <n v="35"/>
    <d v="2025-12-18T00:00:00"/>
    <x v="1"/>
  </r>
  <r>
    <x v="312"/>
    <n v="11056"/>
    <x v="3"/>
    <n v="119"/>
    <n v="83.7"/>
    <n v="202.7"/>
    <x v="0"/>
    <n v="45"/>
    <d v="2025-12-29T00:00:00"/>
    <x v="0"/>
  </r>
  <r>
    <x v="313"/>
    <n v="11059"/>
    <x v="13"/>
    <n v="6564.99"/>
    <n v="80.55"/>
    <n v="6645.54"/>
    <x v="13"/>
    <n v="50"/>
    <d v="2026-01-03T00:00:00"/>
    <x v="1"/>
  </r>
  <r>
    <x v="314"/>
    <n v="11061"/>
    <x v="3"/>
    <n v="119"/>
    <n v="10.94"/>
    <n v="129.94"/>
    <x v="19"/>
    <n v="6"/>
    <d v="2025-11-16T00:00:00"/>
    <x v="1"/>
  </r>
  <r>
    <x v="314"/>
    <n v="11062"/>
    <x v="5"/>
    <n v="550.70000000000005"/>
    <n v="25.85"/>
    <n v="576.54999999999995"/>
    <x v="13"/>
    <n v="25"/>
    <d v="2025-12-10T00:00:00"/>
    <x v="1"/>
  </r>
  <r>
    <x v="314"/>
    <n v="11063"/>
    <x v="13"/>
    <n v="6564.99"/>
    <n v="25.95"/>
    <n v="6590.94"/>
    <x v="0"/>
    <n v="5"/>
    <d v="2025-11-19T00:00:00"/>
    <x v="1"/>
  </r>
  <r>
    <x v="315"/>
    <n v="11064"/>
    <x v="8"/>
    <n v="137"/>
    <n v="77.599999999999994"/>
    <n v="214.6"/>
    <x v="0"/>
    <n v="40"/>
    <d v="2025-12-24T00:00:00"/>
    <x v="1"/>
  </r>
  <r>
    <x v="315"/>
    <n v="11065"/>
    <x v="6"/>
    <n v="2327.0300000000002"/>
    <n v="78.48"/>
    <n v="2405.5100000000002"/>
    <x v="11"/>
    <n v="36"/>
    <d v="2025-12-23T00:00:00"/>
    <x v="0"/>
  </r>
  <r>
    <x v="315"/>
    <n v="11066"/>
    <x v="3"/>
    <n v="119"/>
    <n v="64.400000000000006"/>
    <n v="183.4"/>
    <x v="16"/>
    <n v="12"/>
    <d v="2025-11-24T00:00:00"/>
    <x v="1"/>
  </r>
  <r>
    <x v="316"/>
    <n v="11068"/>
    <x v="5"/>
    <n v="550.70000000000005"/>
    <n v="41.68"/>
    <n v="592.38"/>
    <x v="25"/>
    <n v="16"/>
    <d v="2025-12-04T00:00:00"/>
    <x v="0"/>
  </r>
  <r>
    <x v="316"/>
    <n v="11069"/>
    <x v="3"/>
    <n v="119"/>
    <n v="21.74"/>
    <n v="140.74"/>
    <x v="22"/>
    <n v="16"/>
    <d v="2025-12-05T00:00:00"/>
    <x v="0"/>
  </r>
  <r>
    <x v="317"/>
    <n v="11070"/>
    <x v="10"/>
    <n v="549"/>
    <n v="91.05"/>
    <n v="640.04999999999995"/>
    <x v="7"/>
    <n v="30"/>
    <d v="2025-12-13T00:00:00"/>
    <x v="1"/>
  </r>
  <r>
    <x v="317"/>
    <n v="11072"/>
    <x v="10"/>
    <n v="549"/>
    <n v="81.3"/>
    <n v="630.29999999999995"/>
    <x v="6"/>
    <n v="50"/>
    <d v="2026-01-06T00:00:00"/>
    <x v="1"/>
  </r>
  <r>
    <x v="317"/>
    <n v="11073"/>
    <x v="8"/>
    <n v="137"/>
    <n v="25.86"/>
    <n v="162.86000000000001"/>
    <x v="20"/>
    <n v="24"/>
    <d v="2025-12-09T00:00:00"/>
    <x v="1"/>
  </r>
  <r>
    <x v="318"/>
    <n v="11074"/>
    <x v="14"/>
    <n v="2213.3000000000002"/>
    <n v="46.9"/>
    <n v="2260.1999999999998"/>
    <x v="7"/>
    <n v="45"/>
    <d v="2025-12-29T00:00:00"/>
    <x v="1"/>
  </r>
  <r>
    <x v="318"/>
    <n v="11075"/>
    <x v="3"/>
    <n v="119"/>
    <n v="31.6"/>
    <n v="150.6"/>
    <x v="22"/>
    <n v="2"/>
    <d v="2025-11-19T00:00:00"/>
    <x v="1"/>
  </r>
  <r>
    <x v="318"/>
    <n v="11076"/>
    <x v="6"/>
    <n v="2327.0300000000002"/>
    <n v="29"/>
    <n v="2356.0300000000002"/>
    <x v="23"/>
    <n v="20"/>
    <d v="2025-12-06T00:00:00"/>
    <x v="1"/>
  </r>
  <r>
    <x v="319"/>
    <n v="11077"/>
    <x v="7"/>
    <n v="2479.0100000000002"/>
    <n v="64.25"/>
    <n v="2543.2600000000002"/>
    <x v="24"/>
    <n v="15"/>
    <d v="2025-12-03T00:00:00"/>
    <x v="1"/>
  </r>
  <r>
    <x v="319"/>
    <n v="11078"/>
    <x v="14"/>
    <n v="2213.3000000000002"/>
    <n v="8.5399999999999991"/>
    <n v="2221.84"/>
    <x v="14"/>
    <n v="7"/>
    <d v="2025-11-26T00:00:00"/>
    <x v="1"/>
  </r>
  <r>
    <x v="319"/>
    <n v="11079"/>
    <x v="14"/>
    <n v="2213.3000000000002"/>
    <n v="10.74"/>
    <n v="2224.04"/>
    <x v="1"/>
    <n v="8"/>
    <d v="2025-11-23T00:00:00"/>
    <x v="1"/>
  </r>
  <r>
    <x v="320"/>
    <n v="11080"/>
    <x v="9"/>
    <n v="239"/>
    <n v="62.96"/>
    <n v="301.95999999999998"/>
    <x v="25"/>
    <n v="20"/>
    <d v="2025-12-06T00:00:00"/>
    <x v="1"/>
  </r>
  <r>
    <x v="320"/>
    <n v="11081"/>
    <x v="14"/>
    <n v="2213.3000000000002"/>
    <n v="50.91"/>
    <n v="2264.21"/>
    <x v="10"/>
    <n v="27"/>
    <d v="2025-12-13T00:00:00"/>
    <x v="1"/>
  </r>
  <r>
    <x v="320"/>
    <n v="11083"/>
    <x v="8"/>
    <n v="137"/>
    <n v="25.9"/>
    <n v="162.9"/>
    <x v="2"/>
    <n v="6"/>
    <d v="2025-11-22T00:00:00"/>
    <x v="1"/>
  </r>
  <r>
    <x v="321"/>
    <n v="11084"/>
    <x v="3"/>
    <n v="119"/>
    <n v="60.48"/>
    <n v="179.48"/>
    <x v="3"/>
    <n v="40"/>
    <d v="2026-01-01T00:00:00"/>
    <x v="1"/>
  </r>
  <r>
    <x v="322"/>
    <n v="11087"/>
    <x v="4"/>
    <n v="99.9"/>
    <n v="48.3"/>
    <n v="148.19999999999999"/>
    <x v="10"/>
    <n v="27"/>
    <d v="2025-12-21T00:00:00"/>
    <x v="0"/>
  </r>
  <r>
    <x v="322"/>
    <n v="11089"/>
    <x v="5"/>
    <n v="550.70000000000005"/>
    <n v="25.9"/>
    <n v="576.6"/>
    <x v="2"/>
    <n v="20"/>
    <d v="2025-12-09T00:00:00"/>
    <x v="1"/>
  </r>
  <r>
    <x v="323"/>
    <n v="11093"/>
    <x v="3"/>
    <n v="119"/>
    <n v="68.099999999999994"/>
    <n v="187.1"/>
    <x v="13"/>
    <n v="35"/>
    <d v="2025-12-25T00:00:00"/>
    <x v="1"/>
  </r>
  <r>
    <x v="324"/>
    <n v="11094"/>
    <x v="3"/>
    <n v="119"/>
    <n v="59.2"/>
    <n v="178.2"/>
    <x v="11"/>
    <n v="28"/>
    <d v="2025-12-18T00:00:00"/>
    <x v="1"/>
  </r>
  <r>
    <x v="324"/>
    <n v="11095"/>
    <x v="13"/>
    <n v="6564.99"/>
    <n v="25"/>
    <n v="6589.99"/>
    <x v="13"/>
    <n v="30"/>
    <d v="2025-12-22T00:00:00"/>
    <x v="1"/>
  </r>
  <r>
    <x v="324"/>
    <n v="11096"/>
    <x v="3"/>
    <n v="119"/>
    <n v="29.74"/>
    <n v="148.74"/>
    <x v="15"/>
    <n v="12"/>
    <d v="2025-12-02T00:00:00"/>
    <x v="1"/>
  </r>
  <r>
    <x v="325"/>
    <n v="11097"/>
    <x v="6"/>
    <n v="2327.0300000000002"/>
    <n v="73.2"/>
    <n v="2400.23"/>
    <x v="17"/>
    <n v="20"/>
    <d v="2025-12-14T00:00:00"/>
    <x v="1"/>
  </r>
  <r>
    <x v="325"/>
    <n v="11098"/>
    <x v="5"/>
    <n v="550.70000000000005"/>
    <n v="31.08"/>
    <n v="581.78"/>
    <x v="3"/>
    <n v="20"/>
    <d v="2025-12-13T00:00:00"/>
    <x v="1"/>
  </r>
  <r>
    <x v="326"/>
    <n v="11100"/>
    <x v="14"/>
    <n v="2213.3000000000002"/>
    <n v="84.75"/>
    <n v="2298.0500000000002"/>
    <x v="6"/>
    <n v="10"/>
    <d v="2025-12-04T00:00:00"/>
    <x v="1"/>
  </r>
  <r>
    <x v="326"/>
    <n v="11102"/>
    <x v="13"/>
    <n v="6564.99"/>
    <n v="49.52"/>
    <n v="6614.51"/>
    <x v="3"/>
    <n v="20"/>
    <d v="2025-12-19T00:00:00"/>
    <x v="0"/>
  </r>
  <r>
    <x v="327"/>
    <n v="11104"/>
    <x v="0"/>
    <n v="640"/>
    <n v="73.7"/>
    <n v="713.7"/>
    <x v="6"/>
    <n v="40"/>
    <d v="2026-01-05T00:00:00"/>
    <x v="1"/>
  </r>
  <r>
    <x v="327"/>
    <n v="11105"/>
    <x v="5"/>
    <n v="550.70000000000005"/>
    <n v="99"/>
    <n v="649.70000000000005"/>
    <x v="17"/>
    <n v="25"/>
    <d v="2025-12-23T00:00:00"/>
    <x v="1"/>
  </r>
  <r>
    <x v="327"/>
    <n v="11106"/>
    <x v="10"/>
    <n v="549"/>
    <n v="98.6"/>
    <n v="647.6"/>
    <x v="5"/>
    <n v="5"/>
    <d v="2025-11-28T00:00:00"/>
    <x v="1"/>
  </r>
  <r>
    <x v="328"/>
    <n v="11107"/>
    <x v="11"/>
    <n v="70.31"/>
    <n v="24.48"/>
    <n v="94.79"/>
    <x v="23"/>
    <n v="40"/>
    <d v="2026-01-07T00:00:00"/>
    <x v="1"/>
  </r>
  <r>
    <x v="328"/>
    <n v="11108"/>
    <x v="12"/>
    <n v="115.9"/>
    <n v="18.04"/>
    <n v="133.94"/>
    <x v="15"/>
    <n v="8"/>
    <d v="2025-12-09T00:00:00"/>
    <x v="0"/>
  </r>
  <r>
    <x v="328"/>
    <n v="11109"/>
    <x v="0"/>
    <n v="640"/>
    <n v="40.4"/>
    <n v="680.4"/>
    <x v="13"/>
    <n v="15"/>
    <d v="2025-12-09T00:00:00"/>
    <x v="1"/>
  </r>
  <r>
    <x v="329"/>
    <n v="11110"/>
    <x v="10"/>
    <n v="549"/>
    <n v="58.52"/>
    <n v="607.52"/>
    <x v="4"/>
    <n v="4"/>
    <d v="2025-12-02T00:00:00"/>
    <x v="1"/>
  </r>
  <r>
    <x v="329"/>
    <n v="11112"/>
    <x v="10"/>
    <n v="549"/>
    <n v="35.1"/>
    <n v="584.1"/>
    <x v="17"/>
    <n v="15"/>
    <d v="2025-12-17T00:00:00"/>
    <x v="0"/>
  </r>
  <r>
    <x v="329"/>
    <n v="11113"/>
    <x v="2"/>
    <n v="162.80000000000001"/>
    <n v="69.959999999999994"/>
    <n v="232.76"/>
    <x v="16"/>
    <n v="36"/>
    <d v="2026-01-03T00:00:00"/>
    <x v="1"/>
  </r>
  <r>
    <x v="330"/>
    <n v="11114"/>
    <x v="10"/>
    <n v="549"/>
    <n v="37.22"/>
    <n v="586.22"/>
    <x v="12"/>
    <n v="4"/>
    <d v="2025-12-01T00:00:00"/>
    <x v="1"/>
  </r>
  <r>
    <x v="330"/>
    <n v="11116"/>
    <x v="1"/>
    <n v="1549"/>
    <n v="62.96"/>
    <n v="1611.96"/>
    <x v="4"/>
    <n v="28"/>
    <d v="2025-12-31T00:00:00"/>
    <x v="0"/>
  </r>
  <r>
    <x v="331"/>
    <n v="11117"/>
    <x v="5"/>
    <n v="550.70000000000005"/>
    <n v="28.14"/>
    <n v="578.84"/>
    <x v="20"/>
    <n v="6"/>
    <d v="2025-12-07T00:00:00"/>
    <x v="1"/>
  </r>
  <r>
    <x v="331"/>
    <n v="11118"/>
    <x v="6"/>
    <n v="2327.0300000000002"/>
    <n v="38.78"/>
    <n v="2365.81"/>
    <x v="18"/>
    <n v="4"/>
    <d v="2025-12-08T00:00:00"/>
    <x v="0"/>
  </r>
  <r>
    <x v="331"/>
    <n v="11119"/>
    <x v="10"/>
    <n v="549"/>
    <n v="19.22"/>
    <n v="568.22"/>
    <x v="2"/>
    <n v="6"/>
    <d v="2025-12-04T00:00:00"/>
    <x v="1"/>
  </r>
  <r>
    <x v="332"/>
    <n v="11120"/>
    <x v="12"/>
    <n v="115.9"/>
    <n v="47.24"/>
    <n v="163.13999999999999"/>
    <x v="16"/>
    <n v="16"/>
    <d v="2025-12-19T00:00:00"/>
    <x v="1"/>
  </r>
  <r>
    <x v="332"/>
    <n v="11121"/>
    <x v="0"/>
    <n v="640"/>
    <n v="70.55"/>
    <n v="710.55"/>
    <x v="13"/>
    <n v="5"/>
    <d v="2025-12-06T00:00:00"/>
    <x v="1"/>
  </r>
  <r>
    <x v="333"/>
    <n v="11124"/>
    <x v="10"/>
    <n v="549"/>
    <n v="24.4"/>
    <n v="573.4"/>
    <x v="18"/>
    <n v="6"/>
    <d v="2025-12-10T00:00:00"/>
    <x v="1"/>
  </r>
  <r>
    <x v="334"/>
    <n v="11128"/>
    <x v="8"/>
    <n v="137"/>
    <n v="76.25"/>
    <n v="213.25"/>
    <x v="7"/>
    <n v="50"/>
    <d v="2026-01-26T00:00:00"/>
    <x v="0"/>
  </r>
  <r>
    <x v="334"/>
    <n v="11129"/>
    <x v="3"/>
    <n v="119"/>
    <n v="33.24"/>
    <n v="152.24"/>
    <x v="3"/>
    <n v="32"/>
    <d v="2026-01-08T00:00:00"/>
    <x v="0"/>
  </r>
  <r>
    <x v="335"/>
    <n v="11132"/>
    <x v="8"/>
    <n v="137"/>
    <n v="21.28"/>
    <n v="158.28"/>
    <x v="18"/>
    <n v="2"/>
    <d v="2025-12-06T00:00:00"/>
    <x v="1"/>
  </r>
  <r>
    <x v="335"/>
    <n v="11133"/>
    <x v="6"/>
    <n v="2327.0300000000002"/>
    <n v="23.16"/>
    <n v="2350.19"/>
    <x v="16"/>
    <n v="24"/>
    <d v="2025-12-28T00:00:00"/>
    <x v="1"/>
  </r>
  <r>
    <x v="336"/>
    <n v="11134"/>
    <x v="10"/>
    <n v="549"/>
    <n v="20.76"/>
    <n v="569.76"/>
    <x v="2"/>
    <n v="12"/>
    <d v="2025-12-21T00:00:00"/>
    <x v="0"/>
  </r>
  <r>
    <x v="336"/>
    <n v="11135"/>
    <x v="11"/>
    <n v="70.31"/>
    <n v="25.74"/>
    <n v="96.05"/>
    <x v="2"/>
    <n v="20"/>
    <d v="2025-12-22T00:00:00"/>
    <x v="1"/>
  </r>
  <r>
    <x v="336"/>
    <n v="11136"/>
    <x v="5"/>
    <n v="550.70000000000005"/>
    <n v="32.299999999999997"/>
    <n v="583"/>
    <x v="15"/>
    <n v="20"/>
    <d v="2025-12-23T00:00:00"/>
    <x v="1"/>
  </r>
  <r>
    <x v="337"/>
    <n v="11137"/>
    <x v="8"/>
    <n v="137"/>
    <n v="30.86"/>
    <n v="167.86"/>
    <x v="19"/>
    <n v="4"/>
    <d v="2025-12-10T00:00:00"/>
    <x v="1"/>
  </r>
  <r>
    <x v="337"/>
    <n v="11138"/>
    <x v="8"/>
    <n v="137"/>
    <n v="37.08"/>
    <n v="174.08"/>
    <x v="3"/>
    <n v="16"/>
    <d v="2025-12-24T00:00:00"/>
    <x v="1"/>
  </r>
  <r>
    <x v="338"/>
    <n v="11140"/>
    <x v="13"/>
    <n v="6564.99"/>
    <n v="30.76"/>
    <n v="6595.75"/>
    <x v="11"/>
    <n v="32"/>
    <d v="2026-01-11T00:00:00"/>
    <x v="0"/>
  </r>
  <r>
    <x v="338"/>
    <n v="11141"/>
    <x v="4"/>
    <n v="99.9"/>
    <n v="67.84"/>
    <n v="167.74"/>
    <x v="16"/>
    <n v="36"/>
    <d v="2026-01-11T00:00:00"/>
    <x v="1"/>
  </r>
  <r>
    <x v="338"/>
    <n v="11142"/>
    <x v="10"/>
    <n v="549"/>
    <n v="39.24"/>
    <n v="588.24"/>
    <x v="2"/>
    <n v="12"/>
    <d v="2025-12-20T00:00:00"/>
    <x v="1"/>
  </r>
  <r>
    <x v="338"/>
    <n v="11143"/>
    <x v="3"/>
    <n v="119"/>
    <n v="66.599999999999994"/>
    <n v="185.6"/>
    <x v="23"/>
    <n v="28"/>
    <d v="2026-01-07T00:00:00"/>
    <x v="0"/>
  </r>
  <r>
    <x v="339"/>
    <n v="11144"/>
    <x v="10"/>
    <n v="549"/>
    <n v="90.4"/>
    <n v="639.4"/>
    <x v="9"/>
    <n v="15"/>
    <d v="2025-12-23T00:00:00"/>
    <x v="1"/>
  </r>
  <r>
    <x v="339"/>
    <n v="11145"/>
    <x v="6"/>
    <n v="2327.0300000000002"/>
    <n v="57.3"/>
    <n v="2384.33"/>
    <x v="20"/>
    <n v="21"/>
    <d v="2026-01-02T00:00:00"/>
    <x v="0"/>
  </r>
  <r>
    <x v="339"/>
    <n v="11146"/>
    <x v="2"/>
    <n v="162.80000000000001"/>
    <n v="61.55"/>
    <n v="224.35"/>
    <x v="13"/>
    <n v="15"/>
    <d v="2025-12-23T00:00:00"/>
    <x v="1"/>
  </r>
  <r>
    <x v="340"/>
    <n v="11148"/>
    <x v="13"/>
    <n v="6564.99"/>
    <n v="65.72"/>
    <n v="6630.71"/>
    <x v="3"/>
    <n v="24"/>
    <d v="2026-01-05T00:00:00"/>
    <x v="0"/>
  </r>
  <r>
    <x v="340"/>
    <n v="11149"/>
    <x v="3"/>
    <n v="119"/>
    <n v="28.2"/>
    <n v="147.19999999999999"/>
    <x v="15"/>
    <n v="20"/>
    <d v="2026-01-02T00:00:00"/>
    <x v="0"/>
  </r>
  <r>
    <x v="341"/>
    <n v="11150"/>
    <x v="8"/>
    <n v="137"/>
    <n v="49.5"/>
    <n v="186.5"/>
    <x v="5"/>
    <n v="15"/>
    <d v="2025-12-25T00:00:00"/>
    <x v="1"/>
  </r>
  <r>
    <x v="341"/>
    <n v="11152"/>
    <x v="5"/>
    <n v="550.70000000000005"/>
    <n v="39.75"/>
    <n v="590.45000000000005"/>
    <x v="17"/>
    <n v="20"/>
    <d v="2026-01-03T00:00:00"/>
    <x v="0"/>
  </r>
  <r>
    <x v="341"/>
    <n v="11153"/>
    <x v="6"/>
    <n v="2327.0300000000002"/>
    <n v="78.95"/>
    <n v="2405.98"/>
    <x v="9"/>
    <n v="10"/>
    <d v="2025-12-19T00:00:00"/>
    <x v="1"/>
  </r>
  <r>
    <x v="342"/>
    <n v="11156"/>
    <x v="10"/>
    <n v="549"/>
    <n v="24.5"/>
    <n v="573.5"/>
    <x v="22"/>
    <n v="14"/>
    <d v="2025-12-23T00:00:00"/>
    <x v="1"/>
  </r>
  <r>
    <x v="343"/>
    <n v="11157"/>
    <x v="6"/>
    <n v="2327.0300000000002"/>
    <n v="79.95"/>
    <n v="2406.98"/>
    <x v="5"/>
    <n v="30"/>
    <d v="2026-01-14T00:00:00"/>
    <x v="0"/>
  </r>
  <r>
    <x v="343"/>
    <n v="11158"/>
    <x v="1"/>
    <n v="1549"/>
    <n v="33.520000000000003"/>
    <n v="1582.52"/>
    <x v="21"/>
    <n v="24"/>
    <d v="2026-01-03T00:00:00"/>
    <x v="1"/>
  </r>
  <r>
    <x v="343"/>
    <n v="11159"/>
    <x v="14"/>
    <n v="2213.3000000000002"/>
    <n v="80.7"/>
    <n v="2294"/>
    <x v="6"/>
    <n v="45"/>
    <d v="2026-01-26T00:00:00"/>
    <x v="1"/>
  </r>
  <r>
    <x v="344"/>
    <n v="11161"/>
    <x v="10"/>
    <n v="549"/>
    <n v="16.3"/>
    <n v="565.29999999999995"/>
    <x v="2"/>
    <n v="2"/>
    <d v="2025-12-17T00:00:00"/>
    <x v="1"/>
  </r>
  <r>
    <x v="344"/>
    <n v="11163"/>
    <x v="10"/>
    <n v="549"/>
    <n v="17.420000000000002"/>
    <n v="566.41999999999996"/>
    <x v="12"/>
    <n v="12"/>
    <d v="2025-12-29T00:00:00"/>
    <x v="0"/>
  </r>
  <r>
    <x v="345"/>
    <n v="11165"/>
    <x v="8"/>
    <n v="137"/>
    <n v="80.099999999999994"/>
    <n v="217.1"/>
    <x v="17"/>
    <n v="35"/>
    <d v="2026-01-21T00:00:00"/>
    <x v="0"/>
  </r>
  <r>
    <x v="345"/>
    <n v="11166"/>
    <x v="3"/>
    <n v="119"/>
    <n v="76.88"/>
    <n v="195.88"/>
    <x v="11"/>
    <n v="20"/>
    <d v="2026-01-07T00:00:00"/>
    <x v="0"/>
  </r>
  <r>
    <x v="346"/>
    <n v="11168"/>
    <x v="6"/>
    <n v="2327.0300000000002"/>
    <n v="21.76"/>
    <n v="2348.79"/>
    <x v="19"/>
    <n v="18"/>
    <d v="2025-12-31T00:00:00"/>
    <x v="1"/>
  </r>
  <r>
    <x v="346"/>
    <n v="11169"/>
    <x v="3"/>
    <n v="119"/>
    <n v="45.88"/>
    <n v="164.88"/>
    <x v="16"/>
    <n v="20"/>
    <d v="2026-01-07T00:00:00"/>
    <x v="0"/>
  </r>
  <r>
    <x v="347"/>
    <n v="11170"/>
    <x v="8"/>
    <n v="137"/>
    <n v="44.1"/>
    <n v="181.1"/>
    <x v="17"/>
    <n v="25"/>
    <d v="2026-01-07T00:00:00"/>
    <x v="1"/>
  </r>
  <r>
    <x v="347"/>
    <n v="11171"/>
    <x v="10"/>
    <n v="549"/>
    <n v="59.1"/>
    <n v="608.1"/>
    <x v="7"/>
    <n v="5"/>
    <d v="2025-12-20T00:00:00"/>
    <x v="1"/>
  </r>
  <r>
    <x v="347"/>
    <n v="11172"/>
    <x v="3"/>
    <n v="119"/>
    <n v="21.96"/>
    <n v="140.96"/>
    <x v="12"/>
    <n v="6"/>
    <d v="2025-12-25T00:00:00"/>
    <x v="0"/>
  </r>
  <r>
    <x v="348"/>
    <n v="11174"/>
    <x v="6"/>
    <n v="2327.0300000000002"/>
    <n v="78.88"/>
    <n v="2405.91"/>
    <x v="3"/>
    <n v="20"/>
    <d v="2026-01-03T00:00:00"/>
    <x v="1"/>
  </r>
  <r>
    <x v="349"/>
    <n v="11177"/>
    <x v="14"/>
    <n v="2213.3000000000002"/>
    <n v="18.16"/>
    <n v="2231.46"/>
    <x v="19"/>
    <n v="20"/>
    <d v="2026-01-07T00:00:00"/>
    <x v="1"/>
  </r>
  <r>
    <x v="349"/>
    <n v="11178"/>
    <x v="10"/>
    <n v="549"/>
    <n v="11.38"/>
    <n v="560.38"/>
    <x v="1"/>
    <n v="20"/>
    <d v="2026-01-07T00:00:00"/>
    <x v="1"/>
  </r>
  <r>
    <x v="349"/>
    <n v="11179"/>
    <x v="8"/>
    <n v="137"/>
    <n v="31.08"/>
    <n v="168.08"/>
    <x v="15"/>
    <n v="2"/>
    <d v="2025-12-20T00:00:00"/>
    <x v="1"/>
  </r>
  <r>
    <x v="350"/>
    <n v="11181"/>
    <x v="3"/>
    <n v="119"/>
    <n v="30.12"/>
    <n v="149.12"/>
    <x v="11"/>
    <n v="4"/>
    <d v="2025-12-21T00:00:00"/>
    <x v="1"/>
  </r>
  <r>
    <x v="350"/>
    <n v="11183"/>
    <x v="12"/>
    <n v="115.9"/>
    <n v="8.32"/>
    <n v="124.22"/>
    <x v="14"/>
    <n v="5"/>
    <d v="2025-12-28T00:00:00"/>
    <x v="0"/>
  </r>
  <r>
    <x v="351"/>
    <n v="11184"/>
    <x v="2"/>
    <n v="162.80000000000001"/>
    <n v="41.95"/>
    <n v="204.75"/>
    <x v="9"/>
    <n v="50"/>
    <d v="2026-02-06T00:00:00"/>
    <x v="1"/>
  </r>
  <r>
    <x v="351"/>
    <n v="11185"/>
    <x v="6"/>
    <n v="2327.0300000000002"/>
    <n v="14.74"/>
    <n v="2341.77"/>
    <x v="1"/>
    <n v="4"/>
    <d v="2025-12-22T00:00:00"/>
    <x v="1"/>
  </r>
  <r>
    <x v="351"/>
    <n v="11186"/>
    <x v="8"/>
    <n v="137"/>
    <n v="17.8"/>
    <n v="154.80000000000001"/>
    <x v="18"/>
    <n v="10"/>
    <d v="2025-12-31T00:00:00"/>
    <x v="1"/>
  </r>
  <r>
    <x v="352"/>
    <n v="11187"/>
    <x v="6"/>
    <n v="2327.0300000000002"/>
    <n v="89.65"/>
    <n v="2416.6799999999998"/>
    <x v="8"/>
    <n v="45"/>
    <d v="2026-02-04T00:00:00"/>
    <x v="1"/>
  </r>
  <r>
    <x v="352"/>
    <n v="11188"/>
    <x v="3"/>
    <n v="119"/>
    <n v="23.98"/>
    <n v="142.97999999999999"/>
    <x v="12"/>
    <n v="14"/>
    <d v="2026-01-07T00:00:00"/>
    <x v="0"/>
  </r>
  <r>
    <x v="352"/>
    <n v="11189"/>
    <x v="3"/>
    <n v="119"/>
    <n v="76.84"/>
    <n v="195.84"/>
    <x v="4"/>
    <n v="32"/>
    <d v="2026-01-20T00:00:00"/>
    <x v="1"/>
  </r>
  <r>
    <x v="353"/>
    <n v="11192"/>
    <x v="5"/>
    <n v="550.70000000000005"/>
    <n v="48.27"/>
    <n v="598.97"/>
    <x v="20"/>
    <n v="18"/>
    <d v="2026-01-11T00:00:00"/>
    <x v="1"/>
  </r>
  <r>
    <x v="353"/>
    <n v="11193"/>
    <x v="13"/>
    <n v="6564.99"/>
    <n v="31.36"/>
    <n v="6596.35"/>
    <x v="23"/>
    <n v="4"/>
    <d v="2025-12-28T00:00:00"/>
    <x v="1"/>
  </r>
  <r>
    <x v="354"/>
    <n v="11194"/>
    <x v="8"/>
    <n v="137"/>
    <n v="30.44"/>
    <n v="167.44"/>
    <x v="23"/>
    <n v="36"/>
    <d v="2026-01-30T00:00:00"/>
    <x v="1"/>
  </r>
  <r>
    <x v="354"/>
    <n v="11195"/>
    <x v="7"/>
    <n v="2479.0100000000002"/>
    <n v="50.6"/>
    <n v="2529.61"/>
    <x v="3"/>
    <n v="40"/>
    <d v="2026-02-03T00:00:00"/>
    <x v="1"/>
  </r>
  <r>
    <x v="355"/>
    <n v="11198"/>
    <x v="3"/>
    <n v="119"/>
    <n v="35.200000000000003"/>
    <n v="154.19999999999999"/>
    <x v="21"/>
    <n v="36"/>
    <d v="2026-01-26T00:00:00"/>
    <x v="1"/>
  </r>
  <r>
    <x v="355"/>
    <n v="11199"/>
    <x v="6"/>
    <n v="2327.0300000000002"/>
    <n v="28.5"/>
    <n v="2355.5300000000002"/>
    <x v="6"/>
    <n v="30"/>
    <d v="2026-01-22T00:00:00"/>
    <x v="1"/>
  </r>
  <r>
    <x v="356"/>
    <n v="11200"/>
    <x v="6"/>
    <n v="2327.0300000000002"/>
    <n v="49.5"/>
    <n v="2376.5300000000002"/>
    <x v="0"/>
    <n v="25"/>
    <d v="2026-01-19T00:00:00"/>
    <x v="1"/>
  </r>
  <r>
    <x v="356"/>
    <n v="11202"/>
    <x v="8"/>
    <n v="137"/>
    <n v="15.61"/>
    <n v="152.61000000000001"/>
    <x v="14"/>
    <n v="5"/>
    <d v="2026-01-01T00:00:00"/>
    <x v="1"/>
  </r>
  <r>
    <x v="356"/>
    <n v="11203"/>
    <x v="1"/>
    <n v="1549"/>
    <n v="28.84"/>
    <n v="1577.84"/>
    <x v="4"/>
    <n v="24"/>
    <d v="2026-01-19T00:00:00"/>
    <x v="1"/>
  </r>
  <r>
    <x v="357"/>
    <n v="11204"/>
    <x v="10"/>
    <n v="549"/>
    <n v="61.9"/>
    <n v="610.9"/>
    <x v="5"/>
    <n v="10"/>
    <d v="2026-01-08T00:00:00"/>
    <x v="0"/>
  </r>
  <r>
    <x v="357"/>
    <n v="11205"/>
    <x v="5"/>
    <n v="550.70000000000005"/>
    <n v="55"/>
    <n v="605.70000000000005"/>
    <x v="11"/>
    <n v="16"/>
    <d v="2026-01-08T00:00:00"/>
    <x v="1"/>
  </r>
  <r>
    <x v="357"/>
    <n v="11206"/>
    <x v="7"/>
    <n v="2479.0100000000002"/>
    <n v="28.85"/>
    <n v="2507.86"/>
    <x v="13"/>
    <n v="15"/>
    <d v="2026-01-10T00:00:00"/>
    <x v="1"/>
  </r>
  <r>
    <x v="358"/>
    <n v="11207"/>
    <x v="3"/>
    <n v="119"/>
    <n v="35.299999999999997"/>
    <n v="154.30000000000001"/>
    <x v="2"/>
    <n v="8"/>
    <d v="2026-01-02T00:00:00"/>
    <x v="1"/>
  </r>
  <r>
    <x v="358"/>
    <n v="11208"/>
    <x v="6"/>
    <n v="2327.0300000000002"/>
    <n v="38.880000000000003"/>
    <n v="2365.91"/>
    <x v="3"/>
    <n v="40"/>
    <d v="2026-02-02T00:00:00"/>
    <x v="1"/>
  </r>
  <r>
    <x v="358"/>
    <n v="11209"/>
    <x v="3"/>
    <n v="119"/>
    <n v="22.22"/>
    <n v="141.22"/>
    <x v="18"/>
    <n v="2"/>
    <d v="2026-01-02T00:00:00"/>
    <x v="0"/>
  </r>
  <r>
    <x v="359"/>
    <n v="11211"/>
    <x v="12"/>
    <n v="115.9"/>
    <n v="70.08"/>
    <n v="185.98"/>
    <x v="16"/>
    <n v="32"/>
    <d v="2026-01-27T00:00:00"/>
    <x v="1"/>
  </r>
  <r>
    <x v="359"/>
    <n v="11212"/>
    <x v="3"/>
    <n v="119"/>
    <n v="57.09"/>
    <n v="176.09"/>
    <x v="20"/>
    <n v="6"/>
    <d v="2026-01-05T00:00:00"/>
    <x v="1"/>
  </r>
  <r>
    <x v="359"/>
    <n v="11213"/>
    <x v="4"/>
    <n v="99.9"/>
    <n v="29.5"/>
    <n v="129.4"/>
    <x v="7"/>
    <n v="50"/>
    <d v="2026-02-15T00:00:00"/>
    <x v="1"/>
  </r>
  <r>
    <x v="360"/>
    <n v="11215"/>
    <x v="3"/>
    <n v="119"/>
    <n v="39.64"/>
    <n v="158.63999999999999"/>
    <x v="25"/>
    <n v="24"/>
    <d v="2026-01-20T00:00:00"/>
    <x v="1"/>
  </r>
  <r>
    <x v="360"/>
    <n v="11216"/>
    <x v="3"/>
    <n v="119"/>
    <n v="96.6"/>
    <n v="215.6"/>
    <x v="8"/>
    <n v="45"/>
    <d v="2026-02-1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BF1-7D22-4046-9295-8D27E1AC57FD}" name="Tabela dinâmica8" cacheId="1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J3:L17" firstHeaderRow="1" firstDataRow="2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2">
    <i>
      <x/>
    </i>
    <i>
      <x v="1"/>
    </i>
  </colItems>
  <dataFields count="1">
    <dataField name="Contagem de STATUS ENTREGA" fld="9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B2BB-5250-496B-8890-50AB9A3DE7E8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30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axis="axisRow" dataField="1" showAll="0" sortType="descending">
      <items count="27">
        <item x="0"/>
        <item x="13"/>
        <item x="22"/>
        <item x="15"/>
        <item x="9"/>
        <item x="17"/>
        <item x="18"/>
        <item x="25"/>
        <item x="19"/>
        <item x="11"/>
        <item x="21"/>
        <item x="12"/>
        <item x="23"/>
        <item x="5"/>
        <item x="14"/>
        <item x="20"/>
        <item x="10"/>
        <item x="4"/>
        <item x="1"/>
        <item x="2"/>
        <item x="3"/>
        <item x="16"/>
        <item x="8"/>
        <item x="7"/>
        <item x="6"/>
        <item x="24"/>
        <item t="default"/>
      </items>
    </pivotField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TIN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2A42B-57B2-44AA-9680-96AEC681F7D5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19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axis="axisRow" showAll="0" sortType="descending">
      <items count="16">
        <item x="9"/>
        <item x="8"/>
        <item x="11"/>
        <item x="10"/>
        <item x="0"/>
        <item x="6"/>
        <item x="4"/>
        <item x="14"/>
        <item x="1"/>
        <item x="5"/>
        <item x="13"/>
        <item x="12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6">
    <i>
      <x v="5"/>
    </i>
    <i>
      <x v="10"/>
    </i>
    <i>
      <x v="12"/>
    </i>
    <i>
      <x v="7"/>
    </i>
    <i>
      <x v="9"/>
    </i>
    <i>
      <x v="3"/>
    </i>
    <i>
      <x v="14"/>
    </i>
    <i>
      <x v="8"/>
    </i>
    <i>
      <x v="4"/>
    </i>
    <i>
      <x v="1"/>
    </i>
    <i>
      <x v="13"/>
    </i>
    <i>
      <x/>
    </i>
    <i>
      <x v="11"/>
    </i>
    <i>
      <x v="6"/>
    </i>
    <i>
      <x v="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1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EA78-DE77-4C57-A63D-B977D064B100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11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EFD-3E22-47F1-A443-299690959030}" name="Tabela1" displayName="Tabela1" ref="A1:J904" totalsRowShown="0">
  <autoFilter ref="A1:J904" xr:uid="{71B9CEFD-3E22-47F1-A443-299690959030}"/>
  <tableColumns count="10">
    <tableColumn id="1" xr3:uid="{DE1F5F38-F352-4040-85B7-A3B3451FFB5F}" name="DATA PEDIDO" dataDxfId="17"/>
    <tableColumn id="2" xr3:uid="{2814A6F9-DD47-4848-8B5C-98F099CAD244}" name="NÚMERO PEDIDO"/>
    <tableColumn id="3" xr3:uid="{1354172A-8F40-41B5-8399-A5334DCACF94}" name="PRODUTO"/>
    <tableColumn id="4" xr3:uid="{E3E86039-D1B6-4FE0-A064-3E959C949B73}" name="VENDA" dataDxfId="16"/>
    <tableColumn id="5" xr3:uid="{E72999F6-1752-4514-8DE7-DFDAE4E517F2}" name="FRETE" dataDxfId="15"/>
    <tableColumn id="6" xr3:uid="{EC491BA0-7D56-440A-A87F-59E1A4F7B5FB}" name="TOTAL GERAL" dataDxfId="14"/>
    <tableColumn id="7" xr3:uid="{AE96D88E-7F26-4E49-8C75-8C20B9D10FA6}" name="DESTINO"/>
    <tableColumn id="8" xr3:uid="{C90706A0-95C3-4D9E-AF5C-94EF1D600F67}" name="PRAZO ENTREGA"/>
    <tableColumn id="9" xr3:uid="{9E60CC13-9E3B-4271-ADBA-4BBF7C54419A}" name="DATA ENTREGA" dataDxfId="13"/>
    <tableColumn id="10" xr3:uid="{75BD6FEC-BA4B-45AC-B83F-08CCE65A1256}" name="STATUS ENTREGA" dataDxfId="12">
      <calculatedColumnFormula>IF(Tabela1[[#This Row],[DATA ENTREGA]]&gt;(Tabela1[[#This Row],[DATA PEDIDO]]+Tabela1[[#This Row],[PRAZO ENTREGA]]),"ENTREGA ATRASADA","ENTREGA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FFA-3442-4E0B-8E43-C4D98565AD5A}">
  <dimension ref="A1:J904"/>
  <sheetViews>
    <sheetView topLeftCell="A2" workbookViewId="0">
      <selection activeCell="J3" sqref="J3"/>
    </sheetView>
  </sheetViews>
  <sheetFormatPr defaultRowHeight="15" x14ac:dyDescent="0.25"/>
  <cols>
    <col min="1" max="1" width="15.140625" customWidth="1"/>
    <col min="2" max="2" width="18.5703125" customWidth="1"/>
    <col min="3" max="3" width="22.140625" bestFit="1" customWidth="1"/>
    <col min="4" max="4" width="10.7109375" bestFit="1" customWidth="1"/>
    <col min="5" max="5" width="8.28515625" customWidth="1"/>
    <col min="6" max="6" width="14.85546875" customWidth="1"/>
    <col min="7" max="7" width="19.28515625" bestFit="1" customWidth="1"/>
    <col min="8" max="8" width="17.85546875" customWidth="1"/>
    <col min="9" max="9" width="16.710937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5">
      <c r="A2" s="1">
        <v>45658</v>
      </c>
      <c r="B2">
        <v>10000</v>
      </c>
      <c r="C2" t="s">
        <v>9</v>
      </c>
      <c r="D2" s="2">
        <v>640</v>
      </c>
      <c r="E2" s="2">
        <v>62.3</v>
      </c>
      <c r="F2" s="2">
        <v>702.3</v>
      </c>
      <c r="G2" t="s">
        <v>10</v>
      </c>
      <c r="H2">
        <v>5</v>
      </c>
      <c r="I2" s="1">
        <v>45664</v>
      </c>
      <c r="J2" s="1" t="str">
        <f>IF(Tabela1[[#This Row],[DATA ENTREGA]]&gt;(Tabela1[[#This Row],[DATA PEDIDO]]+Tabela1[[#This Row],[PRAZO ENTREGA]]),"ENTREGA ATRASADA","ENTREGA NO PRAZO")</f>
        <v>ENTREGA ATRASADA</v>
      </c>
    </row>
    <row r="3" spans="1:10" x14ac:dyDescent="0.25">
      <c r="A3" s="1">
        <v>45658</v>
      </c>
      <c r="B3">
        <v>10001</v>
      </c>
      <c r="C3" t="s">
        <v>11</v>
      </c>
      <c r="D3" s="2">
        <v>1549</v>
      </c>
      <c r="E3" s="2">
        <v>17</v>
      </c>
      <c r="F3" s="2">
        <v>1566</v>
      </c>
      <c r="G3" t="s">
        <v>12</v>
      </c>
      <c r="H3">
        <v>20</v>
      </c>
      <c r="I3" s="1">
        <v>45674</v>
      </c>
      <c r="J3" s="1" t="str">
        <f>IF(Tabela1[[#This Row],[DATA ENTREGA]]&gt;(Tabela1[[#This Row],[DATA PEDIDO]]+Tabela1[[#This Row],[PRAZO ENTREGA]]),"ENTREGA ATRASADA","ENTREGA NO PRAZO")</f>
        <v>ENTREGA NO PRAZO</v>
      </c>
    </row>
    <row r="4" spans="1:10" x14ac:dyDescent="0.25">
      <c r="A4" s="1">
        <v>45659</v>
      </c>
      <c r="B4">
        <v>10004</v>
      </c>
      <c r="C4" t="s">
        <v>13</v>
      </c>
      <c r="D4" s="2">
        <v>162.80000000000001</v>
      </c>
      <c r="E4" s="2">
        <v>11.22</v>
      </c>
      <c r="F4" s="2">
        <v>174.02</v>
      </c>
      <c r="G4" t="s">
        <v>14</v>
      </c>
      <c r="H4">
        <v>18</v>
      </c>
      <c r="I4" s="1">
        <v>45673</v>
      </c>
      <c r="J4" s="1" t="str">
        <f>IF(Tabela1[[#This Row],[DATA ENTREGA]]&gt;(Tabela1[[#This Row],[DATA PEDIDO]]+Tabela1[[#This Row],[PRAZO ENTREGA]]),"ENTREGA ATRASADA","ENTREGA NO PRAZO")</f>
        <v>ENTREGA NO PRAZO</v>
      </c>
    </row>
    <row r="5" spans="1:10" x14ac:dyDescent="0.25">
      <c r="A5" s="1">
        <v>45659</v>
      </c>
      <c r="B5">
        <v>10005</v>
      </c>
      <c r="C5" t="s">
        <v>15</v>
      </c>
      <c r="D5" s="2">
        <v>119</v>
      </c>
      <c r="E5" s="2">
        <v>47.04</v>
      </c>
      <c r="F5" s="2">
        <v>166.04</v>
      </c>
      <c r="G5" t="s">
        <v>16</v>
      </c>
      <c r="H5">
        <v>8</v>
      </c>
      <c r="I5" s="1">
        <v>45668</v>
      </c>
      <c r="J5" s="1" t="str">
        <f>IF(Tabela1[[#This Row],[DATA ENTREGA]]&gt;(Tabela1[[#This Row],[DATA PEDIDO]]+Tabela1[[#This Row],[PRAZO ENTREGA]]),"ENTREGA ATRASADA","ENTREGA NO PRAZO")</f>
        <v>ENTREGA ATRASADA</v>
      </c>
    </row>
    <row r="6" spans="1:10" x14ac:dyDescent="0.25">
      <c r="A6" s="1">
        <v>45659</v>
      </c>
      <c r="B6">
        <v>10006</v>
      </c>
      <c r="C6" t="s">
        <v>17</v>
      </c>
      <c r="D6" s="2">
        <v>99.9</v>
      </c>
      <c r="E6" s="2">
        <v>39.9</v>
      </c>
      <c r="F6" s="2">
        <v>139.80000000000001</v>
      </c>
      <c r="G6" t="s">
        <v>12</v>
      </c>
      <c r="H6">
        <v>2</v>
      </c>
      <c r="I6" s="1">
        <v>45661</v>
      </c>
      <c r="J6" s="1" t="str">
        <f>IF(Tabela1[[#This Row],[DATA ENTREGA]]&gt;(Tabela1[[#This Row],[DATA PEDIDO]]+Tabela1[[#This Row],[PRAZO ENTREGA]]),"ENTREGA ATRASADA","ENTREGA NO PRAZO")</f>
        <v>ENTREGA NO PRAZO</v>
      </c>
    </row>
    <row r="7" spans="1:10" x14ac:dyDescent="0.25">
      <c r="A7" s="1">
        <v>45660</v>
      </c>
      <c r="B7">
        <v>10007</v>
      </c>
      <c r="C7" t="s">
        <v>18</v>
      </c>
      <c r="D7" s="2">
        <v>550.70000000000005</v>
      </c>
      <c r="E7" s="2">
        <v>47.55</v>
      </c>
      <c r="F7" s="2">
        <v>598.25</v>
      </c>
      <c r="G7" t="s">
        <v>10</v>
      </c>
      <c r="H7">
        <v>35</v>
      </c>
      <c r="I7" s="1">
        <v>45692</v>
      </c>
      <c r="J7" s="1" t="str">
        <f>IF(Tabela1[[#This Row],[DATA ENTREGA]]&gt;(Tabela1[[#This Row],[DATA PEDIDO]]+Tabela1[[#This Row],[PRAZO ENTREGA]]),"ENTREGA ATRASADA","ENTREGA NO PRAZO")</f>
        <v>ENTREGA NO PRAZO</v>
      </c>
    </row>
    <row r="8" spans="1:10" x14ac:dyDescent="0.25">
      <c r="A8" s="1">
        <v>45660</v>
      </c>
      <c r="B8">
        <v>10008</v>
      </c>
      <c r="C8" t="s">
        <v>19</v>
      </c>
      <c r="D8" s="2">
        <v>2327.0300000000002</v>
      </c>
      <c r="E8" s="2">
        <v>32.5</v>
      </c>
      <c r="F8" s="2">
        <v>2359.5300000000002</v>
      </c>
      <c r="G8" t="s">
        <v>14</v>
      </c>
      <c r="H8">
        <v>2</v>
      </c>
      <c r="I8" s="1">
        <v>45660</v>
      </c>
      <c r="J8" s="1" t="str">
        <f>IF(Tabela1[[#This Row],[DATA ENTREGA]]&gt;(Tabela1[[#This Row],[DATA PEDIDO]]+Tabela1[[#This Row],[PRAZO ENTREGA]]),"ENTREGA ATRASADA","ENTREGA NO PRAZO")</f>
        <v>ENTREGA NO PRAZO</v>
      </c>
    </row>
    <row r="9" spans="1:10" x14ac:dyDescent="0.25">
      <c r="A9" s="1">
        <v>45660</v>
      </c>
      <c r="B9">
        <v>10009</v>
      </c>
      <c r="C9" t="s">
        <v>20</v>
      </c>
      <c r="D9" s="2">
        <v>2479.0100000000002</v>
      </c>
      <c r="E9" s="2">
        <v>53.48</v>
      </c>
      <c r="F9" s="2">
        <v>2532.4899999999998</v>
      </c>
      <c r="G9" t="s">
        <v>21</v>
      </c>
      <c r="H9">
        <v>40</v>
      </c>
      <c r="I9" s="1">
        <v>45701</v>
      </c>
      <c r="J9" s="1" t="str">
        <f>IF(Tabela1[[#This Row],[DATA ENTREGA]]&gt;(Tabela1[[#This Row],[DATA PEDIDO]]+Tabela1[[#This Row],[PRAZO ENTREGA]]),"ENTREGA ATRASADA","ENTREGA NO PRAZO")</f>
        <v>ENTREGA ATRASADA</v>
      </c>
    </row>
    <row r="10" spans="1:10" x14ac:dyDescent="0.25">
      <c r="A10" s="1">
        <v>45661</v>
      </c>
      <c r="B10">
        <v>10011</v>
      </c>
      <c r="C10" t="s">
        <v>22</v>
      </c>
      <c r="D10" s="2">
        <v>137</v>
      </c>
      <c r="E10" s="2">
        <v>82.3</v>
      </c>
      <c r="F10" s="2">
        <v>219.3</v>
      </c>
      <c r="G10" t="s">
        <v>23</v>
      </c>
      <c r="H10">
        <v>40</v>
      </c>
      <c r="I10" s="1">
        <v>45699</v>
      </c>
      <c r="J10" s="1" t="str">
        <f>IF(Tabela1[[#This Row],[DATA ENTREGA]]&gt;(Tabela1[[#This Row],[DATA PEDIDO]]+Tabela1[[#This Row],[PRAZO ENTREGA]]),"ENTREGA ATRASADA","ENTREGA NO PRAZO")</f>
        <v>ENTREGA NO PRAZO</v>
      </c>
    </row>
    <row r="11" spans="1:10" x14ac:dyDescent="0.25">
      <c r="A11" s="1">
        <v>45661</v>
      </c>
      <c r="B11">
        <v>10012</v>
      </c>
      <c r="C11" t="s">
        <v>22</v>
      </c>
      <c r="D11" s="2">
        <v>137</v>
      </c>
      <c r="E11" s="2">
        <v>92.8</v>
      </c>
      <c r="F11" s="2">
        <v>229.8</v>
      </c>
      <c r="G11" t="s">
        <v>24</v>
      </c>
      <c r="H11">
        <v>35</v>
      </c>
      <c r="I11" s="1">
        <v>45693</v>
      </c>
      <c r="J11" s="1" t="str">
        <f>IF(Tabela1[[#This Row],[DATA ENTREGA]]&gt;(Tabela1[[#This Row],[DATA PEDIDO]]+Tabela1[[#This Row],[PRAZO ENTREGA]]),"ENTREGA ATRASADA","ENTREGA NO PRAZO")</f>
        <v>ENTREGA NO PRAZO</v>
      </c>
    </row>
    <row r="12" spans="1:10" x14ac:dyDescent="0.25">
      <c r="A12" s="1">
        <v>45661</v>
      </c>
      <c r="B12">
        <v>10013</v>
      </c>
      <c r="C12" t="s">
        <v>25</v>
      </c>
      <c r="D12" s="2">
        <v>239</v>
      </c>
      <c r="E12" s="2">
        <v>64.849999999999994</v>
      </c>
      <c r="F12" s="2">
        <v>303.85000000000002</v>
      </c>
      <c r="G12" t="s">
        <v>24</v>
      </c>
      <c r="H12">
        <v>15</v>
      </c>
      <c r="I12" s="1">
        <v>45674</v>
      </c>
      <c r="J12" s="1" t="str">
        <f>IF(Tabela1[[#This Row],[DATA ENTREGA]]&gt;(Tabela1[[#This Row],[DATA PEDIDO]]+Tabela1[[#This Row],[PRAZO ENTREGA]]),"ENTREGA ATRASADA","ENTREGA NO PRAZO")</f>
        <v>ENTREGA NO PRAZO</v>
      </c>
    </row>
    <row r="13" spans="1:10" x14ac:dyDescent="0.25">
      <c r="A13" s="1">
        <v>45662</v>
      </c>
      <c r="B13">
        <v>10014</v>
      </c>
      <c r="C13" t="s">
        <v>18</v>
      </c>
      <c r="D13" s="2">
        <v>550.70000000000005</v>
      </c>
      <c r="E13" s="2">
        <v>68.150000000000006</v>
      </c>
      <c r="F13" s="2">
        <v>618.85</v>
      </c>
      <c r="G13" t="s">
        <v>26</v>
      </c>
      <c r="H13">
        <v>30</v>
      </c>
      <c r="I13" s="1">
        <v>45694</v>
      </c>
      <c r="J13" s="1" t="str">
        <f>IF(Tabela1[[#This Row],[DATA ENTREGA]]&gt;(Tabela1[[#This Row],[DATA PEDIDO]]+Tabela1[[#This Row],[PRAZO ENTREGA]]),"ENTREGA ATRASADA","ENTREGA NO PRAZO")</f>
        <v>ENTREGA ATRASADA</v>
      </c>
    </row>
    <row r="14" spans="1:10" x14ac:dyDescent="0.25">
      <c r="A14" s="1">
        <v>45662</v>
      </c>
      <c r="B14">
        <v>10016</v>
      </c>
      <c r="C14" t="s">
        <v>18</v>
      </c>
      <c r="D14" s="2">
        <v>550.70000000000005</v>
      </c>
      <c r="E14" s="2">
        <v>48.8</v>
      </c>
      <c r="F14" s="2">
        <v>599.5</v>
      </c>
      <c r="G14" t="s">
        <v>27</v>
      </c>
      <c r="H14">
        <v>50</v>
      </c>
      <c r="I14" s="1">
        <v>45713</v>
      </c>
      <c r="J14" s="1" t="str">
        <f>IF(Tabela1[[#This Row],[DATA ENTREGA]]&gt;(Tabela1[[#This Row],[DATA PEDIDO]]+Tabela1[[#This Row],[PRAZO ENTREGA]]),"ENTREGA ATRASADA","ENTREGA NO PRAZO")</f>
        <v>ENTREGA ATRASADA</v>
      </c>
    </row>
    <row r="15" spans="1:10" x14ac:dyDescent="0.25">
      <c r="A15" s="1">
        <v>45663</v>
      </c>
      <c r="B15">
        <v>10018</v>
      </c>
      <c r="C15" t="s">
        <v>15</v>
      </c>
      <c r="D15" s="2">
        <v>119</v>
      </c>
      <c r="E15" s="2">
        <v>55.05</v>
      </c>
      <c r="F15" s="2">
        <v>174.05</v>
      </c>
      <c r="G15" t="s">
        <v>10</v>
      </c>
      <c r="H15">
        <v>10</v>
      </c>
      <c r="I15" s="1">
        <v>45668</v>
      </c>
      <c r="J15" s="1" t="str">
        <f>IF(Tabela1[[#This Row],[DATA ENTREGA]]&gt;(Tabela1[[#This Row],[DATA PEDIDO]]+Tabela1[[#This Row],[PRAZO ENTREGA]]),"ENTREGA ATRASADA","ENTREGA NO PRAZO")</f>
        <v>ENTREGA NO PRAZO</v>
      </c>
    </row>
    <row r="16" spans="1:10" x14ac:dyDescent="0.25">
      <c r="A16" s="1">
        <v>45663</v>
      </c>
      <c r="B16">
        <v>10019</v>
      </c>
      <c r="C16" t="s">
        <v>15</v>
      </c>
      <c r="D16" s="2">
        <v>119</v>
      </c>
      <c r="E16" s="2">
        <v>29.8</v>
      </c>
      <c r="F16" s="2">
        <v>148.80000000000001</v>
      </c>
      <c r="G16" t="s">
        <v>28</v>
      </c>
      <c r="H16">
        <v>5</v>
      </c>
      <c r="I16" s="1">
        <v>45664</v>
      </c>
      <c r="J16" s="1" t="str">
        <f>IF(Tabela1[[#This Row],[DATA ENTREGA]]&gt;(Tabela1[[#This Row],[DATA PEDIDO]]+Tabela1[[#This Row],[PRAZO ENTREGA]]),"ENTREGA ATRASADA","ENTREGA NO PRAZO")</f>
        <v>ENTREGA NO PRAZO</v>
      </c>
    </row>
    <row r="17" spans="1:10" x14ac:dyDescent="0.25">
      <c r="A17" s="1">
        <v>45664</v>
      </c>
      <c r="B17">
        <v>10020</v>
      </c>
      <c r="C17" t="s">
        <v>19</v>
      </c>
      <c r="D17" s="2">
        <v>2327.0300000000002</v>
      </c>
      <c r="E17" s="2">
        <v>51.55</v>
      </c>
      <c r="F17" s="2">
        <v>2378.58</v>
      </c>
      <c r="G17" t="s">
        <v>27</v>
      </c>
      <c r="H17">
        <v>25</v>
      </c>
      <c r="I17" s="1">
        <v>45687</v>
      </c>
      <c r="J17" s="1" t="str">
        <f>IF(Tabela1[[#This Row],[DATA ENTREGA]]&gt;(Tabela1[[#This Row],[DATA PEDIDO]]+Tabela1[[#This Row],[PRAZO ENTREGA]]),"ENTREGA ATRASADA","ENTREGA NO PRAZO")</f>
        <v>ENTREGA NO PRAZO</v>
      </c>
    </row>
    <row r="18" spans="1:10" x14ac:dyDescent="0.25">
      <c r="A18" s="1">
        <v>45664</v>
      </c>
      <c r="B18">
        <v>10021</v>
      </c>
      <c r="C18" t="s">
        <v>29</v>
      </c>
      <c r="D18" s="2">
        <v>549</v>
      </c>
      <c r="E18" s="2">
        <v>16.440000000000001</v>
      </c>
      <c r="F18" s="2">
        <v>565.44000000000005</v>
      </c>
      <c r="G18" t="s">
        <v>30</v>
      </c>
      <c r="H18">
        <v>15</v>
      </c>
      <c r="I18" s="1">
        <v>45680</v>
      </c>
      <c r="J18" s="1" t="str">
        <f>IF(Tabela1[[#This Row],[DATA ENTREGA]]&gt;(Tabela1[[#This Row],[DATA PEDIDO]]+Tabela1[[#This Row],[PRAZO ENTREGA]]),"ENTREGA ATRASADA","ENTREGA NO PRAZO")</f>
        <v>ENTREGA ATRASADA</v>
      </c>
    </row>
    <row r="19" spans="1:10" x14ac:dyDescent="0.25">
      <c r="A19" s="1">
        <v>45664</v>
      </c>
      <c r="B19">
        <v>10022</v>
      </c>
      <c r="C19" t="s">
        <v>20</v>
      </c>
      <c r="D19" s="2">
        <v>2479.0100000000002</v>
      </c>
      <c r="E19" s="2">
        <v>55.24</v>
      </c>
      <c r="F19" s="2">
        <v>2534.25</v>
      </c>
      <c r="G19" t="s">
        <v>31</v>
      </c>
      <c r="H19">
        <v>12</v>
      </c>
      <c r="I19" s="1">
        <v>45671</v>
      </c>
      <c r="J19" s="1" t="str">
        <f>IF(Tabela1[[#This Row],[DATA ENTREGA]]&gt;(Tabela1[[#This Row],[DATA PEDIDO]]+Tabela1[[#This Row],[PRAZO ENTREGA]]),"ENTREGA ATRASADA","ENTREGA NO PRAZO")</f>
        <v>ENTREGA NO PRAZO</v>
      </c>
    </row>
    <row r="20" spans="1:10" x14ac:dyDescent="0.25">
      <c r="A20" s="1">
        <v>45664</v>
      </c>
      <c r="B20">
        <v>10023</v>
      </c>
      <c r="C20" t="s">
        <v>17</v>
      </c>
      <c r="D20" s="2">
        <v>99.9</v>
      </c>
      <c r="E20" s="2">
        <v>24.46</v>
      </c>
      <c r="F20" s="2">
        <v>124.36</v>
      </c>
      <c r="G20" t="s">
        <v>32</v>
      </c>
      <c r="H20">
        <v>20</v>
      </c>
      <c r="I20" s="1">
        <v>45686</v>
      </c>
      <c r="J20" s="1" t="str">
        <f>IF(Tabela1[[#This Row],[DATA ENTREGA]]&gt;(Tabela1[[#This Row],[DATA PEDIDO]]+Tabela1[[#This Row],[PRAZO ENTREGA]]),"ENTREGA ATRASADA","ENTREGA NO PRAZO")</f>
        <v>ENTREGA ATRASADA</v>
      </c>
    </row>
    <row r="21" spans="1:10" x14ac:dyDescent="0.25">
      <c r="A21" s="1">
        <v>45665</v>
      </c>
      <c r="B21">
        <v>10024</v>
      </c>
      <c r="C21" t="s">
        <v>33</v>
      </c>
      <c r="D21" s="2">
        <v>70.31</v>
      </c>
      <c r="E21" s="2">
        <v>69.400000000000006</v>
      </c>
      <c r="F21" s="2">
        <v>139.71</v>
      </c>
      <c r="G21" t="s">
        <v>34</v>
      </c>
      <c r="H21">
        <v>5</v>
      </c>
      <c r="I21" s="1">
        <v>45665</v>
      </c>
      <c r="J21" s="1" t="str">
        <f>IF(Tabela1[[#This Row],[DATA ENTREGA]]&gt;(Tabela1[[#This Row],[DATA PEDIDO]]+Tabela1[[#This Row],[PRAZO ENTREGA]]),"ENTREGA ATRASADA","ENTREGA NO PRAZO")</f>
        <v>ENTREGA NO PRAZO</v>
      </c>
    </row>
    <row r="22" spans="1:10" x14ac:dyDescent="0.25">
      <c r="A22" s="1">
        <v>45665</v>
      </c>
      <c r="B22">
        <v>10025</v>
      </c>
      <c r="C22" t="s">
        <v>35</v>
      </c>
      <c r="D22" s="2">
        <v>115.9</v>
      </c>
      <c r="E22" s="2">
        <v>46.5</v>
      </c>
      <c r="F22" s="2">
        <v>162.4</v>
      </c>
      <c r="G22" t="s">
        <v>28</v>
      </c>
      <c r="H22">
        <v>10</v>
      </c>
      <c r="I22" s="1">
        <v>45671</v>
      </c>
      <c r="J22" s="1" t="str">
        <f>IF(Tabela1[[#This Row],[DATA ENTREGA]]&gt;(Tabela1[[#This Row],[DATA PEDIDO]]+Tabela1[[#This Row],[PRAZO ENTREGA]]),"ENTREGA ATRASADA","ENTREGA NO PRAZO")</f>
        <v>ENTREGA NO PRAZO</v>
      </c>
    </row>
    <row r="23" spans="1:10" x14ac:dyDescent="0.25">
      <c r="A23" s="1">
        <v>45666</v>
      </c>
      <c r="B23">
        <v>10027</v>
      </c>
      <c r="C23" t="s">
        <v>35</v>
      </c>
      <c r="D23" s="2">
        <v>115.9</v>
      </c>
      <c r="E23" s="2">
        <v>32.200000000000003</v>
      </c>
      <c r="F23" s="2">
        <v>148.1</v>
      </c>
      <c r="G23" t="s">
        <v>28</v>
      </c>
      <c r="H23">
        <v>40</v>
      </c>
      <c r="I23" s="1">
        <v>45704</v>
      </c>
      <c r="J23" s="1" t="str">
        <f>IF(Tabela1[[#This Row],[DATA ENTREGA]]&gt;(Tabela1[[#This Row],[DATA PEDIDO]]+Tabela1[[#This Row],[PRAZO ENTREGA]]),"ENTREGA ATRASADA","ENTREGA NO PRAZO")</f>
        <v>ENTREGA NO PRAZO</v>
      </c>
    </row>
    <row r="24" spans="1:10" x14ac:dyDescent="0.25">
      <c r="A24" s="1">
        <v>45666</v>
      </c>
      <c r="B24">
        <v>10028</v>
      </c>
      <c r="C24" t="s">
        <v>36</v>
      </c>
      <c r="D24" s="2">
        <v>6564.99</v>
      </c>
      <c r="E24" s="2">
        <v>15.65</v>
      </c>
      <c r="F24" s="2">
        <v>6580.64</v>
      </c>
      <c r="G24" t="s">
        <v>37</v>
      </c>
      <c r="H24">
        <v>10</v>
      </c>
      <c r="I24" s="1">
        <v>45671</v>
      </c>
      <c r="J24" s="1" t="str">
        <f>IF(Tabela1[[#This Row],[DATA ENTREGA]]&gt;(Tabela1[[#This Row],[DATA PEDIDO]]+Tabela1[[#This Row],[PRAZO ENTREGA]]),"ENTREGA ATRASADA","ENTREGA NO PRAZO")</f>
        <v>ENTREGA NO PRAZO</v>
      </c>
    </row>
    <row r="25" spans="1:10" x14ac:dyDescent="0.25">
      <c r="A25" s="1">
        <v>45667</v>
      </c>
      <c r="B25">
        <v>10032</v>
      </c>
      <c r="C25" t="s">
        <v>13</v>
      </c>
      <c r="D25" s="2">
        <v>162.80000000000001</v>
      </c>
      <c r="E25" s="2">
        <v>37.200000000000003</v>
      </c>
      <c r="F25" s="2">
        <v>200</v>
      </c>
      <c r="G25" t="s">
        <v>10</v>
      </c>
      <c r="H25">
        <v>25</v>
      </c>
      <c r="I25" s="1">
        <v>45694</v>
      </c>
      <c r="J25" s="1" t="str">
        <f>IF(Tabela1[[#This Row],[DATA ENTREGA]]&gt;(Tabela1[[#This Row],[DATA PEDIDO]]+Tabela1[[#This Row],[PRAZO ENTREGA]]),"ENTREGA ATRASADA","ENTREGA NO PRAZO")</f>
        <v>ENTREGA ATRASADA</v>
      </c>
    </row>
    <row r="26" spans="1:10" x14ac:dyDescent="0.25">
      <c r="A26" s="1">
        <v>45667</v>
      </c>
      <c r="B26">
        <v>10033</v>
      </c>
      <c r="C26" t="s">
        <v>9</v>
      </c>
      <c r="D26" s="2">
        <v>640</v>
      </c>
      <c r="E26" s="2">
        <v>95.25</v>
      </c>
      <c r="F26" s="2">
        <v>735.25</v>
      </c>
      <c r="G26" t="s">
        <v>27</v>
      </c>
      <c r="H26">
        <v>30</v>
      </c>
      <c r="I26" s="1">
        <v>45694</v>
      </c>
      <c r="J26" s="1" t="str">
        <f>IF(Tabela1[[#This Row],[DATA ENTREGA]]&gt;(Tabela1[[#This Row],[DATA PEDIDO]]+Tabela1[[#This Row],[PRAZO ENTREGA]]),"ENTREGA ATRASADA","ENTREGA NO PRAZO")</f>
        <v>ENTREGA NO PRAZO</v>
      </c>
    </row>
    <row r="27" spans="1:10" x14ac:dyDescent="0.25">
      <c r="A27" s="1">
        <v>45668</v>
      </c>
      <c r="B27">
        <v>10034</v>
      </c>
      <c r="C27" t="s">
        <v>15</v>
      </c>
      <c r="D27" s="2">
        <v>119</v>
      </c>
      <c r="E27" s="2">
        <v>37.35</v>
      </c>
      <c r="F27" s="2">
        <v>156.35</v>
      </c>
      <c r="G27" t="s">
        <v>34</v>
      </c>
      <c r="H27">
        <v>20</v>
      </c>
      <c r="I27" s="1">
        <v>45683</v>
      </c>
      <c r="J27" s="1" t="str">
        <f>IF(Tabela1[[#This Row],[DATA ENTREGA]]&gt;(Tabela1[[#This Row],[DATA PEDIDO]]+Tabela1[[#This Row],[PRAZO ENTREGA]]),"ENTREGA ATRASADA","ENTREGA NO PRAZO")</f>
        <v>ENTREGA NO PRAZO</v>
      </c>
    </row>
    <row r="28" spans="1:10" x14ac:dyDescent="0.25">
      <c r="A28" s="1">
        <v>45668</v>
      </c>
      <c r="B28">
        <v>10035</v>
      </c>
      <c r="C28" t="s">
        <v>20</v>
      </c>
      <c r="D28" s="2">
        <v>2479.0100000000002</v>
      </c>
      <c r="E28" s="2">
        <v>30.52</v>
      </c>
      <c r="F28" s="2">
        <v>2509.5300000000002</v>
      </c>
      <c r="G28" t="s">
        <v>12</v>
      </c>
      <c r="H28">
        <v>2</v>
      </c>
      <c r="I28" s="1">
        <v>45672</v>
      </c>
      <c r="J28" s="1" t="str">
        <f>IF(Tabela1[[#This Row],[DATA ENTREGA]]&gt;(Tabela1[[#This Row],[DATA PEDIDO]]+Tabela1[[#This Row],[PRAZO ENTREGA]]),"ENTREGA ATRASADA","ENTREGA NO PRAZO")</f>
        <v>ENTREGA ATRASADA</v>
      </c>
    </row>
    <row r="29" spans="1:10" x14ac:dyDescent="0.25">
      <c r="A29" s="1">
        <v>45668</v>
      </c>
      <c r="B29">
        <v>10036</v>
      </c>
      <c r="C29" t="s">
        <v>11</v>
      </c>
      <c r="D29" s="2">
        <v>1549</v>
      </c>
      <c r="E29" s="2">
        <v>65.150000000000006</v>
      </c>
      <c r="F29" s="2">
        <v>1614.15</v>
      </c>
      <c r="G29" t="s">
        <v>26</v>
      </c>
      <c r="H29">
        <v>15</v>
      </c>
      <c r="I29" s="1">
        <v>45681</v>
      </c>
      <c r="J29" s="1" t="str">
        <f>IF(Tabela1[[#This Row],[DATA ENTREGA]]&gt;(Tabela1[[#This Row],[DATA PEDIDO]]+Tabela1[[#This Row],[PRAZO ENTREGA]]),"ENTREGA ATRASADA","ENTREGA NO PRAZO")</f>
        <v>ENTREGA NO PRAZO</v>
      </c>
    </row>
    <row r="30" spans="1:10" x14ac:dyDescent="0.25">
      <c r="A30" s="1">
        <v>45669</v>
      </c>
      <c r="B30">
        <v>10037</v>
      </c>
      <c r="C30" t="s">
        <v>25</v>
      </c>
      <c r="D30" s="2">
        <v>239</v>
      </c>
      <c r="E30" s="2">
        <v>28</v>
      </c>
      <c r="F30" s="2">
        <v>267</v>
      </c>
      <c r="G30" t="s">
        <v>38</v>
      </c>
      <c r="H30">
        <v>8</v>
      </c>
      <c r="I30" s="1">
        <v>45674</v>
      </c>
      <c r="J30" s="1" t="str">
        <f>IF(Tabela1[[#This Row],[DATA ENTREGA]]&gt;(Tabela1[[#This Row],[DATA PEDIDO]]+Tabela1[[#This Row],[PRAZO ENTREGA]]),"ENTREGA ATRASADA","ENTREGA NO PRAZO")</f>
        <v>ENTREGA NO PRAZO</v>
      </c>
    </row>
    <row r="31" spans="1:10" x14ac:dyDescent="0.25">
      <c r="A31" s="1">
        <v>45669</v>
      </c>
      <c r="B31">
        <v>10039</v>
      </c>
      <c r="C31" t="s">
        <v>19</v>
      </c>
      <c r="D31" s="2">
        <v>2327.0300000000002</v>
      </c>
      <c r="E31" s="2">
        <v>97.1</v>
      </c>
      <c r="F31" s="2">
        <v>2424.13</v>
      </c>
      <c r="G31" t="s">
        <v>27</v>
      </c>
      <c r="H31">
        <v>20</v>
      </c>
      <c r="I31" s="1">
        <v>45685</v>
      </c>
      <c r="J31" s="1" t="str">
        <f>IF(Tabela1[[#This Row],[DATA ENTREGA]]&gt;(Tabela1[[#This Row],[DATA PEDIDO]]+Tabela1[[#This Row],[PRAZO ENTREGA]]),"ENTREGA ATRASADA","ENTREGA NO PRAZO")</f>
        <v>ENTREGA NO PRAZO</v>
      </c>
    </row>
    <row r="32" spans="1:10" x14ac:dyDescent="0.25">
      <c r="A32" s="1">
        <v>45670</v>
      </c>
      <c r="B32">
        <v>10040</v>
      </c>
      <c r="C32" t="s">
        <v>19</v>
      </c>
      <c r="D32" s="2">
        <v>2327.0300000000002</v>
      </c>
      <c r="E32" s="2">
        <v>96.8</v>
      </c>
      <c r="F32" s="2">
        <v>2423.83</v>
      </c>
      <c r="G32" t="s">
        <v>26</v>
      </c>
      <c r="H32">
        <v>35</v>
      </c>
      <c r="I32" s="1">
        <v>45706</v>
      </c>
      <c r="J32" s="1" t="str">
        <f>IF(Tabela1[[#This Row],[DATA ENTREGA]]&gt;(Tabela1[[#This Row],[DATA PEDIDO]]+Tabela1[[#This Row],[PRAZO ENTREGA]]),"ENTREGA ATRASADA","ENTREGA NO PRAZO")</f>
        <v>ENTREGA ATRASADA</v>
      </c>
    </row>
    <row r="33" spans="1:10" x14ac:dyDescent="0.25">
      <c r="A33" s="1">
        <v>45670</v>
      </c>
      <c r="B33">
        <v>10041</v>
      </c>
      <c r="C33" t="s">
        <v>33</v>
      </c>
      <c r="D33" s="2">
        <v>70.31</v>
      </c>
      <c r="E33" s="2">
        <v>54.8</v>
      </c>
      <c r="F33" s="2">
        <v>125.11</v>
      </c>
      <c r="G33" t="s">
        <v>39</v>
      </c>
      <c r="H33">
        <v>16</v>
      </c>
      <c r="I33" s="1">
        <v>45682</v>
      </c>
      <c r="J33" s="1" t="str">
        <f>IF(Tabela1[[#This Row],[DATA ENTREGA]]&gt;(Tabela1[[#This Row],[DATA PEDIDO]]+Tabela1[[#This Row],[PRAZO ENTREGA]]),"ENTREGA ATRASADA","ENTREGA NO PRAZO")</f>
        <v>ENTREGA NO PRAZO</v>
      </c>
    </row>
    <row r="34" spans="1:10" x14ac:dyDescent="0.25">
      <c r="A34" s="1">
        <v>45670</v>
      </c>
      <c r="B34">
        <v>10042</v>
      </c>
      <c r="C34" t="s">
        <v>18</v>
      </c>
      <c r="D34" s="2">
        <v>550.70000000000005</v>
      </c>
      <c r="E34" s="2">
        <v>51.08</v>
      </c>
      <c r="F34" s="2">
        <v>601.78</v>
      </c>
      <c r="G34" t="s">
        <v>31</v>
      </c>
      <c r="H34">
        <v>12</v>
      </c>
      <c r="I34" s="1">
        <v>45682</v>
      </c>
      <c r="J34" s="1" t="str">
        <f>IF(Tabela1[[#This Row],[DATA ENTREGA]]&gt;(Tabela1[[#This Row],[DATA PEDIDO]]+Tabela1[[#This Row],[PRAZO ENTREGA]]),"ENTREGA ATRASADA","ENTREGA NO PRAZO")</f>
        <v>ENTREGA NO PRAZO</v>
      </c>
    </row>
    <row r="35" spans="1:10" x14ac:dyDescent="0.25">
      <c r="A35" s="1">
        <v>45671</v>
      </c>
      <c r="B35">
        <v>10044</v>
      </c>
      <c r="C35" t="s">
        <v>13</v>
      </c>
      <c r="D35" s="2">
        <v>162.80000000000001</v>
      </c>
      <c r="E35" s="2">
        <v>36.22</v>
      </c>
      <c r="F35" s="2">
        <v>199.02</v>
      </c>
      <c r="G35" t="s">
        <v>38</v>
      </c>
      <c r="H35">
        <v>18</v>
      </c>
      <c r="I35" s="1">
        <v>45688</v>
      </c>
      <c r="J35" s="1" t="str">
        <f>IF(Tabela1[[#This Row],[DATA ENTREGA]]&gt;(Tabela1[[#This Row],[DATA PEDIDO]]+Tabela1[[#This Row],[PRAZO ENTREGA]]),"ENTREGA ATRASADA","ENTREGA NO PRAZO")</f>
        <v>ENTREGA NO PRAZO</v>
      </c>
    </row>
    <row r="36" spans="1:10" x14ac:dyDescent="0.25">
      <c r="A36" s="1">
        <v>45671</v>
      </c>
      <c r="B36">
        <v>10045</v>
      </c>
      <c r="C36" t="s">
        <v>22</v>
      </c>
      <c r="D36" s="2">
        <v>137</v>
      </c>
      <c r="E36" s="2">
        <v>19.920000000000002</v>
      </c>
      <c r="F36" s="2">
        <v>156.91999999999999</v>
      </c>
      <c r="G36" t="s">
        <v>38</v>
      </c>
      <c r="H36">
        <v>18</v>
      </c>
      <c r="I36" s="1">
        <v>45688</v>
      </c>
      <c r="J36" s="1" t="str">
        <f>IF(Tabela1[[#This Row],[DATA ENTREGA]]&gt;(Tabela1[[#This Row],[DATA PEDIDO]]+Tabela1[[#This Row],[PRAZO ENTREGA]]),"ENTREGA ATRASADA","ENTREGA NO PRAZO")</f>
        <v>ENTREGA NO PRAZO</v>
      </c>
    </row>
    <row r="37" spans="1:10" x14ac:dyDescent="0.25">
      <c r="A37" s="1">
        <v>45671</v>
      </c>
      <c r="B37">
        <v>10046</v>
      </c>
      <c r="C37" t="s">
        <v>15</v>
      </c>
      <c r="D37" s="2">
        <v>119</v>
      </c>
      <c r="E37" s="2">
        <v>95.2</v>
      </c>
      <c r="F37" s="2">
        <v>214.2</v>
      </c>
      <c r="G37" t="s">
        <v>23</v>
      </c>
      <c r="H37">
        <v>25</v>
      </c>
      <c r="I37" s="1">
        <v>45696</v>
      </c>
      <c r="J37" s="1" t="str">
        <f>IF(Tabela1[[#This Row],[DATA ENTREGA]]&gt;(Tabela1[[#This Row],[DATA PEDIDO]]+Tabela1[[#This Row],[PRAZO ENTREGA]]),"ENTREGA ATRASADA","ENTREGA NO PRAZO")</f>
        <v>ENTREGA NO PRAZO</v>
      </c>
    </row>
    <row r="38" spans="1:10" x14ac:dyDescent="0.25">
      <c r="A38" s="1">
        <v>45672</v>
      </c>
      <c r="B38">
        <v>10047</v>
      </c>
      <c r="C38" t="s">
        <v>18</v>
      </c>
      <c r="D38" s="2">
        <v>550.70000000000005</v>
      </c>
      <c r="E38" s="2">
        <v>70.44</v>
      </c>
      <c r="F38" s="2">
        <v>621.14</v>
      </c>
      <c r="G38" t="s">
        <v>31</v>
      </c>
      <c r="H38">
        <v>32</v>
      </c>
      <c r="I38" s="1">
        <v>45706</v>
      </c>
      <c r="J38" s="1" t="str">
        <f>IF(Tabela1[[#This Row],[DATA ENTREGA]]&gt;(Tabela1[[#This Row],[DATA PEDIDO]]+Tabela1[[#This Row],[PRAZO ENTREGA]]),"ENTREGA ATRASADA","ENTREGA NO PRAZO")</f>
        <v>ENTREGA ATRASADA</v>
      </c>
    </row>
    <row r="39" spans="1:10" x14ac:dyDescent="0.25">
      <c r="A39" s="1">
        <v>45672</v>
      </c>
      <c r="B39">
        <v>10048</v>
      </c>
      <c r="C39" t="s">
        <v>15</v>
      </c>
      <c r="D39" s="2">
        <v>119</v>
      </c>
      <c r="E39" s="2">
        <v>70.25</v>
      </c>
      <c r="F39" s="2">
        <v>189.25</v>
      </c>
      <c r="G39" t="s">
        <v>34</v>
      </c>
      <c r="H39">
        <v>5</v>
      </c>
      <c r="I39" s="1">
        <v>45676</v>
      </c>
      <c r="J39" s="1" t="str">
        <f>IF(Tabela1[[#This Row],[DATA ENTREGA]]&gt;(Tabela1[[#This Row],[DATA PEDIDO]]+Tabela1[[#This Row],[PRAZO ENTREGA]]),"ENTREGA ATRASADA","ENTREGA NO PRAZO")</f>
        <v>ENTREGA NO PRAZO</v>
      </c>
    </row>
    <row r="40" spans="1:10" x14ac:dyDescent="0.25">
      <c r="A40" s="1">
        <v>45673</v>
      </c>
      <c r="B40">
        <v>10050</v>
      </c>
      <c r="C40" t="s">
        <v>36</v>
      </c>
      <c r="D40" s="2">
        <v>6564.99</v>
      </c>
      <c r="E40" s="2">
        <v>44.25</v>
      </c>
      <c r="F40" s="2">
        <v>6609.24</v>
      </c>
      <c r="G40" t="s">
        <v>40</v>
      </c>
      <c r="H40">
        <v>50</v>
      </c>
      <c r="I40" s="1">
        <v>45720</v>
      </c>
      <c r="J40" s="1" t="str">
        <f>IF(Tabela1[[#This Row],[DATA ENTREGA]]&gt;(Tabela1[[#This Row],[DATA PEDIDO]]+Tabela1[[#This Row],[PRAZO ENTREGA]]),"ENTREGA ATRASADA","ENTREGA NO PRAZO")</f>
        <v>ENTREGA NO PRAZO</v>
      </c>
    </row>
    <row r="41" spans="1:10" x14ac:dyDescent="0.25">
      <c r="A41" s="1">
        <v>45673</v>
      </c>
      <c r="B41">
        <v>10051</v>
      </c>
      <c r="C41" t="s">
        <v>19</v>
      </c>
      <c r="D41" s="2">
        <v>2327.0300000000002</v>
      </c>
      <c r="E41" s="2">
        <v>26</v>
      </c>
      <c r="F41" s="2">
        <v>2353.0300000000002</v>
      </c>
      <c r="G41" t="s">
        <v>41</v>
      </c>
      <c r="H41">
        <v>4</v>
      </c>
      <c r="I41" s="1">
        <v>45678</v>
      </c>
      <c r="J41" s="1" t="str">
        <f>IF(Tabela1[[#This Row],[DATA ENTREGA]]&gt;(Tabela1[[#This Row],[DATA PEDIDO]]+Tabela1[[#This Row],[PRAZO ENTREGA]]),"ENTREGA ATRASADA","ENTREGA NO PRAZO")</f>
        <v>ENTREGA ATRASADA</v>
      </c>
    </row>
    <row r="42" spans="1:10" x14ac:dyDescent="0.25">
      <c r="A42" s="1">
        <v>45673</v>
      </c>
      <c r="B42">
        <v>10052</v>
      </c>
      <c r="C42" t="s">
        <v>35</v>
      </c>
      <c r="D42" s="2">
        <v>115.9</v>
      </c>
      <c r="E42" s="2">
        <v>59.6</v>
      </c>
      <c r="F42" s="2">
        <v>175.5</v>
      </c>
      <c r="G42" t="s">
        <v>27</v>
      </c>
      <c r="H42">
        <v>5</v>
      </c>
      <c r="I42" s="1">
        <v>45675</v>
      </c>
      <c r="J42" s="1" t="str">
        <f>IF(Tabela1[[#This Row],[DATA ENTREGA]]&gt;(Tabela1[[#This Row],[DATA PEDIDO]]+Tabela1[[#This Row],[PRAZO ENTREGA]]),"ENTREGA ATRASADA","ENTREGA NO PRAZO")</f>
        <v>ENTREGA NO PRAZO</v>
      </c>
    </row>
    <row r="43" spans="1:10" x14ac:dyDescent="0.25">
      <c r="A43" s="1">
        <v>45674</v>
      </c>
      <c r="B43">
        <v>10054</v>
      </c>
      <c r="C43" t="s">
        <v>22</v>
      </c>
      <c r="D43" s="2">
        <v>137</v>
      </c>
      <c r="E43" s="2">
        <v>17.190000000000001</v>
      </c>
      <c r="F43" s="2">
        <v>154.19</v>
      </c>
      <c r="G43" t="s">
        <v>37</v>
      </c>
      <c r="H43">
        <v>6</v>
      </c>
      <c r="I43" s="1">
        <v>45679</v>
      </c>
      <c r="J43" s="1" t="str">
        <f>IF(Tabela1[[#This Row],[DATA ENTREGA]]&gt;(Tabela1[[#This Row],[DATA PEDIDO]]+Tabela1[[#This Row],[PRAZO ENTREGA]]),"ENTREGA ATRASADA","ENTREGA NO PRAZO")</f>
        <v>ENTREGA NO PRAZO</v>
      </c>
    </row>
    <row r="44" spans="1:10" x14ac:dyDescent="0.25">
      <c r="A44" s="1">
        <v>45674</v>
      </c>
      <c r="B44">
        <v>10055</v>
      </c>
      <c r="C44" t="s">
        <v>15</v>
      </c>
      <c r="D44" s="2">
        <v>119</v>
      </c>
      <c r="E44" s="2">
        <v>37.6</v>
      </c>
      <c r="F44" s="2">
        <v>156.6</v>
      </c>
      <c r="G44" t="s">
        <v>10</v>
      </c>
      <c r="H44">
        <v>30</v>
      </c>
      <c r="I44" s="1">
        <v>45702</v>
      </c>
      <c r="J44" s="1" t="str">
        <f>IF(Tabela1[[#This Row],[DATA ENTREGA]]&gt;(Tabela1[[#This Row],[DATA PEDIDO]]+Tabela1[[#This Row],[PRAZO ENTREGA]]),"ENTREGA ATRASADA","ENTREGA NO PRAZO")</f>
        <v>ENTREGA NO PRAZO</v>
      </c>
    </row>
    <row r="45" spans="1:10" x14ac:dyDescent="0.25">
      <c r="A45" s="1">
        <v>45674</v>
      </c>
      <c r="B45">
        <v>10056</v>
      </c>
      <c r="C45" t="s">
        <v>15</v>
      </c>
      <c r="D45" s="2">
        <v>119</v>
      </c>
      <c r="E45" s="2">
        <v>20.16</v>
      </c>
      <c r="F45" s="2">
        <v>139.16</v>
      </c>
      <c r="G45" t="s">
        <v>12</v>
      </c>
      <c r="H45">
        <v>16</v>
      </c>
      <c r="I45" s="1">
        <v>45685</v>
      </c>
      <c r="J45" s="1" t="str">
        <f>IF(Tabela1[[#This Row],[DATA ENTREGA]]&gt;(Tabela1[[#This Row],[DATA PEDIDO]]+Tabela1[[#This Row],[PRAZO ENTREGA]]),"ENTREGA ATRASADA","ENTREGA NO PRAZO")</f>
        <v>ENTREGA NO PRAZO</v>
      </c>
    </row>
    <row r="46" spans="1:10" x14ac:dyDescent="0.25">
      <c r="A46" s="1">
        <v>45675</v>
      </c>
      <c r="B46">
        <v>10057</v>
      </c>
      <c r="C46" t="s">
        <v>42</v>
      </c>
      <c r="D46" s="2">
        <v>2213.3000000000002</v>
      </c>
      <c r="E46" s="2">
        <v>35.200000000000003</v>
      </c>
      <c r="F46" s="2">
        <v>2248.5</v>
      </c>
      <c r="G46" t="s">
        <v>43</v>
      </c>
      <c r="H46">
        <v>18</v>
      </c>
      <c r="I46" s="1">
        <v>45691</v>
      </c>
      <c r="J46" s="1" t="str">
        <f>IF(Tabela1[[#This Row],[DATA ENTREGA]]&gt;(Tabela1[[#This Row],[DATA PEDIDO]]+Tabela1[[#This Row],[PRAZO ENTREGA]]),"ENTREGA ATRASADA","ENTREGA NO PRAZO")</f>
        <v>ENTREGA NO PRAZO</v>
      </c>
    </row>
    <row r="47" spans="1:10" x14ac:dyDescent="0.25">
      <c r="A47" s="1">
        <v>45676</v>
      </c>
      <c r="B47">
        <v>10061</v>
      </c>
      <c r="C47" t="s">
        <v>18</v>
      </c>
      <c r="D47" s="2">
        <v>550.70000000000005</v>
      </c>
      <c r="E47" s="2">
        <v>45.25</v>
      </c>
      <c r="F47" s="2">
        <v>595.95000000000005</v>
      </c>
      <c r="G47" t="s">
        <v>23</v>
      </c>
      <c r="H47">
        <v>50</v>
      </c>
      <c r="I47" s="1">
        <v>45726</v>
      </c>
      <c r="J47" s="1" t="str">
        <f>IF(Tabela1[[#This Row],[DATA ENTREGA]]&gt;(Tabela1[[#This Row],[DATA PEDIDO]]+Tabela1[[#This Row],[PRAZO ENTREGA]]),"ENTREGA ATRASADA","ENTREGA NO PRAZO")</f>
        <v>ENTREGA NO PRAZO</v>
      </c>
    </row>
    <row r="48" spans="1:10" x14ac:dyDescent="0.25">
      <c r="A48" s="1">
        <v>45676</v>
      </c>
      <c r="B48">
        <v>10062</v>
      </c>
      <c r="C48" t="s">
        <v>19</v>
      </c>
      <c r="D48" s="2">
        <v>2327.0300000000002</v>
      </c>
      <c r="E48" s="2">
        <v>46.59</v>
      </c>
      <c r="F48" s="2">
        <v>2373.62</v>
      </c>
      <c r="G48" t="s">
        <v>44</v>
      </c>
      <c r="H48">
        <v>6</v>
      </c>
      <c r="I48" s="1">
        <v>45680</v>
      </c>
      <c r="J48" s="1" t="str">
        <f>IF(Tabela1[[#This Row],[DATA ENTREGA]]&gt;(Tabela1[[#This Row],[DATA PEDIDO]]+Tabela1[[#This Row],[PRAZO ENTREGA]]),"ENTREGA ATRASADA","ENTREGA NO PRAZO")</f>
        <v>ENTREGA NO PRAZO</v>
      </c>
    </row>
    <row r="49" spans="1:10" x14ac:dyDescent="0.25">
      <c r="A49" s="1">
        <v>45676</v>
      </c>
      <c r="B49">
        <v>10063</v>
      </c>
      <c r="C49" t="s">
        <v>18</v>
      </c>
      <c r="D49" s="2">
        <v>550.70000000000005</v>
      </c>
      <c r="E49" s="2">
        <v>42.2</v>
      </c>
      <c r="F49" s="2">
        <v>592.9</v>
      </c>
      <c r="G49" t="s">
        <v>28</v>
      </c>
      <c r="H49">
        <v>15</v>
      </c>
      <c r="I49" s="1">
        <v>45693</v>
      </c>
      <c r="J49" s="1" t="str">
        <f>IF(Tabela1[[#This Row],[DATA ENTREGA]]&gt;(Tabela1[[#This Row],[DATA PEDIDO]]+Tabela1[[#This Row],[PRAZO ENTREGA]]),"ENTREGA ATRASADA","ENTREGA NO PRAZO")</f>
        <v>ENTREGA ATRASADA</v>
      </c>
    </row>
    <row r="50" spans="1:10" x14ac:dyDescent="0.25">
      <c r="A50" s="1">
        <v>45677</v>
      </c>
      <c r="B50">
        <v>10064</v>
      </c>
      <c r="C50" t="s">
        <v>15</v>
      </c>
      <c r="D50" s="2">
        <v>119</v>
      </c>
      <c r="E50" s="2">
        <v>31.96</v>
      </c>
      <c r="F50" s="2">
        <v>150.96</v>
      </c>
      <c r="G50" t="s">
        <v>45</v>
      </c>
      <c r="H50">
        <v>36</v>
      </c>
      <c r="I50" s="1">
        <v>45715</v>
      </c>
      <c r="J50" s="1" t="str">
        <f>IF(Tabela1[[#This Row],[DATA ENTREGA]]&gt;(Tabela1[[#This Row],[DATA PEDIDO]]+Tabela1[[#This Row],[PRAZO ENTREGA]]),"ENTREGA ATRASADA","ENTREGA NO PRAZO")</f>
        <v>ENTREGA ATRASADA</v>
      </c>
    </row>
    <row r="51" spans="1:10" x14ac:dyDescent="0.25">
      <c r="A51" s="1">
        <v>45677</v>
      </c>
      <c r="B51">
        <v>10065</v>
      </c>
      <c r="C51" t="s">
        <v>13</v>
      </c>
      <c r="D51" s="2">
        <v>162.80000000000001</v>
      </c>
      <c r="E51" s="2">
        <v>67.239999999999995</v>
      </c>
      <c r="F51" s="2">
        <v>230.04</v>
      </c>
      <c r="G51" t="s">
        <v>21</v>
      </c>
      <c r="H51">
        <v>40</v>
      </c>
      <c r="I51" s="1">
        <v>45712</v>
      </c>
      <c r="J51" s="1" t="str">
        <f>IF(Tabela1[[#This Row],[DATA ENTREGA]]&gt;(Tabela1[[#This Row],[DATA PEDIDO]]+Tabela1[[#This Row],[PRAZO ENTREGA]]),"ENTREGA ATRASADA","ENTREGA NO PRAZO")</f>
        <v>ENTREGA NO PRAZO</v>
      </c>
    </row>
    <row r="52" spans="1:10" x14ac:dyDescent="0.25">
      <c r="A52" s="1">
        <v>45678</v>
      </c>
      <c r="B52">
        <v>10067</v>
      </c>
      <c r="C52" t="s">
        <v>15</v>
      </c>
      <c r="D52" s="2">
        <v>119</v>
      </c>
      <c r="E52" s="2">
        <v>6.46</v>
      </c>
      <c r="F52" s="2">
        <v>125.46</v>
      </c>
      <c r="G52" t="s">
        <v>37</v>
      </c>
      <c r="H52">
        <v>9</v>
      </c>
      <c r="I52" s="1">
        <v>45683</v>
      </c>
      <c r="J52" s="1" t="str">
        <f>IF(Tabela1[[#This Row],[DATA ENTREGA]]&gt;(Tabela1[[#This Row],[DATA PEDIDO]]+Tabela1[[#This Row],[PRAZO ENTREGA]]),"ENTREGA ATRASADA","ENTREGA NO PRAZO")</f>
        <v>ENTREGA NO PRAZO</v>
      </c>
    </row>
    <row r="53" spans="1:10" x14ac:dyDescent="0.25">
      <c r="A53" s="1">
        <v>45678</v>
      </c>
      <c r="B53">
        <v>10069</v>
      </c>
      <c r="C53" t="s">
        <v>15</v>
      </c>
      <c r="D53" s="2">
        <v>119</v>
      </c>
      <c r="E53" s="2">
        <v>10.88</v>
      </c>
      <c r="F53" s="2">
        <v>129.88</v>
      </c>
      <c r="G53" t="s">
        <v>46</v>
      </c>
      <c r="H53">
        <v>2</v>
      </c>
      <c r="I53" s="1">
        <v>45681</v>
      </c>
      <c r="J53" s="1" t="str">
        <f>IF(Tabela1[[#This Row],[DATA ENTREGA]]&gt;(Tabela1[[#This Row],[DATA PEDIDO]]+Tabela1[[#This Row],[PRAZO ENTREGA]]),"ENTREGA ATRASADA","ENTREGA NO PRAZO")</f>
        <v>ENTREGA ATRASADA</v>
      </c>
    </row>
    <row r="54" spans="1:10" x14ac:dyDescent="0.25">
      <c r="A54" s="1">
        <v>45679</v>
      </c>
      <c r="B54">
        <v>10070</v>
      </c>
      <c r="C54" t="s">
        <v>18</v>
      </c>
      <c r="D54" s="2">
        <v>550.70000000000005</v>
      </c>
      <c r="E54" s="2">
        <v>31.1</v>
      </c>
      <c r="F54" s="2">
        <v>581.79999999999995</v>
      </c>
      <c r="G54" t="s">
        <v>40</v>
      </c>
      <c r="H54">
        <v>15</v>
      </c>
      <c r="I54" s="1">
        <v>45691</v>
      </c>
      <c r="J54" s="1" t="str">
        <f>IF(Tabela1[[#This Row],[DATA ENTREGA]]&gt;(Tabela1[[#This Row],[DATA PEDIDO]]+Tabela1[[#This Row],[PRAZO ENTREGA]]),"ENTREGA ATRASADA","ENTREGA NO PRAZO")</f>
        <v>ENTREGA NO PRAZO</v>
      </c>
    </row>
    <row r="55" spans="1:10" x14ac:dyDescent="0.25">
      <c r="A55" s="1">
        <v>45679</v>
      </c>
      <c r="B55">
        <v>10071</v>
      </c>
      <c r="C55" t="s">
        <v>22</v>
      </c>
      <c r="D55" s="2">
        <v>137</v>
      </c>
      <c r="E55" s="2">
        <v>28.36</v>
      </c>
      <c r="F55" s="2">
        <v>165.36</v>
      </c>
      <c r="G55" t="s">
        <v>16</v>
      </c>
      <c r="H55">
        <v>36</v>
      </c>
      <c r="I55" s="1">
        <v>45713</v>
      </c>
      <c r="J55" s="1" t="str">
        <f>IF(Tabela1[[#This Row],[DATA ENTREGA]]&gt;(Tabela1[[#This Row],[DATA PEDIDO]]+Tabela1[[#This Row],[PRAZO ENTREGA]]),"ENTREGA ATRASADA","ENTREGA NO PRAZO")</f>
        <v>ENTREGA NO PRAZO</v>
      </c>
    </row>
    <row r="56" spans="1:10" x14ac:dyDescent="0.25">
      <c r="A56" s="1">
        <v>45679</v>
      </c>
      <c r="B56">
        <v>10072</v>
      </c>
      <c r="C56" t="s">
        <v>15</v>
      </c>
      <c r="D56" s="2">
        <v>119</v>
      </c>
      <c r="E56" s="2">
        <v>60</v>
      </c>
      <c r="F56" s="2">
        <v>179</v>
      </c>
      <c r="G56" t="s">
        <v>28</v>
      </c>
      <c r="H56">
        <v>45</v>
      </c>
      <c r="I56" s="1">
        <v>45726</v>
      </c>
      <c r="J56" s="1" t="str">
        <f>IF(Tabela1[[#This Row],[DATA ENTREGA]]&gt;(Tabela1[[#This Row],[DATA PEDIDO]]+Tabela1[[#This Row],[PRAZO ENTREGA]]),"ENTREGA ATRASADA","ENTREGA NO PRAZO")</f>
        <v>ENTREGA ATRASADA</v>
      </c>
    </row>
    <row r="57" spans="1:10" x14ac:dyDescent="0.25">
      <c r="A57" s="1">
        <v>45679</v>
      </c>
      <c r="B57">
        <v>10073</v>
      </c>
      <c r="C57" t="s">
        <v>17</v>
      </c>
      <c r="D57" s="2">
        <v>99.9</v>
      </c>
      <c r="E57" s="2">
        <v>70.959999999999994</v>
      </c>
      <c r="F57" s="2">
        <v>170.86</v>
      </c>
      <c r="G57" t="s">
        <v>16</v>
      </c>
      <c r="H57">
        <v>40</v>
      </c>
      <c r="I57" s="1">
        <v>45718</v>
      </c>
      <c r="J57" s="1" t="str">
        <f>IF(Tabela1[[#This Row],[DATA ENTREGA]]&gt;(Tabela1[[#This Row],[DATA PEDIDO]]+Tabela1[[#This Row],[PRAZO ENTREGA]]),"ENTREGA ATRASADA","ENTREGA NO PRAZO")</f>
        <v>ENTREGA NO PRAZO</v>
      </c>
    </row>
    <row r="58" spans="1:10" x14ac:dyDescent="0.25">
      <c r="A58" s="1">
        <v>45680</v>
      </c>
      <c r="B58">
        <v>10074</v>
      </c>
      <c r="C58" t="s">
        <v>15</v>
      </c>
      <c r="D58" s="2">
        <v>119</v>
      </c>
      <c r="E58" s="2">
        <v>17.16</v>
      </c>
      <c r="F58" s="2">
        <v>136.16</v>
      </c>
      <c r="G58" t="s">
        <v>32</v>
      </c>
      <c r="H58">
        <v>6</v>
      </c>
      <c r="I58" s="1">
        <v>45686</v>
      </c>
      <c r="J58" s="1" t="str">
        <f>IF(Tabela1[[#This Row],[DATA ENTREGA]]&gt;(Tabela1[[#This Row],[DATA PEDIDO]]+Tabela1[[#This Row],[PRAZO ENTREGA]]),"ENTREGA ATRASADA","ENTREGA NO PRAZO")</f>
        <v>ENTREGA NO PRAZO</v>
      </c>
    </row>
    <row r="59" spans="1:10" x14ac:dyDescent="0.25">
      <c r="A59" s="1">
        <v>45680</v>
      </c>
      <c r="B59">
        <v>10075</v>
      </c>
      <c r="C59" t="s">
        <v>35</v>
      </c>
      <c r="D59" s="2">
        <v>115.9</v>
      </c>
      <c r="E59" s="2">
        <v>28.88</v>
      </c>
      <c r="F59" s="2">
        <v>144.78</v>
      </c>
      <c r="G59" t="s">
        <v>39</v>
      </c>
      <c r="H59">
        <v>28</v>
      </c>
      <c r="I59" s="1">
        <v>45703</v>
      </c>
      <c r="J59" s="1" t="str">
        <f>IF(Tabela1[[#This Row],[DATA ENTREGA]]&gt;(Tabela1[[#This Row],[DATA PEDIDO]]+Tabela1[[#This Row],[PRAZO ENTREGA]]),"ENTREGA ATRASADA","ENTREGA NO PRAZO")</f>
        <v>ENTREGA NO PRAZO</v>
      </c>
    </row>
    <row r="60" spans="1:10" x14ac:dyDescent="0.25">
      <c r="A60" s="1">
        <v>45680</v>
      </c>
      <c r="B60">
        <v>10076</v>
      </c>
      <c r="C60" t="s">
        <v>25</v>
      </c>
      <c r="D60" s="2">
        <v>239</v>
      </c>
      <c r="E60" s="2">
        <v>32.15</v>
      </c>
      <c r="F60" s="2">
        <v>271.14999999999998</v>
      </c>
      <c r="G60" t="s">
        <v>28</v>
      </c>
      <c r="H60">
        <v>10</v>
      </c>
      <c r="I60" s="1">
        <v>45685</v>
      </c>
      <c r="J60" s="1" t="str">
        <f>IF(Tabela1[[#This Row],[DATA ENTREGA]]&gt;(Tabela1[[#This Row],[DATA PEDIDO]]+Tabela1[[#This Row],[PRAZO ENTREGA]]),"ENTREGA ATRASADA","ENTREGA NO PRAZO")</f>
        <v>ENTREGA NO PRAZO</v>
      </c>
    </row>
    <row r="61" spans="1:10" x14ac:dyDescent="0.25">
      <c r="A61" s="1">
        <v>45681</v>
      </c>
      <c r="B61">
        <v>10077</v>
      </c>
      <c r="C61" t="s">
        <v>19</v>
      </c>
      <c r="D61" s="2">
        <v>2327.0300000000002</v>
      </c>
      <c r="E61" s="2">
        <v>13.83</v>
      </c>
      <c r="F61" s="2">
        <v>2340.86</v>
      </c>
      <c r="G61" t="s">
        <v>37</v>
      </c>
      <c r="H61">
        <v>2</v>
      </c>
      <c r="I61" s="1">
        <v>45683</v>
      </c>
      <c r="J61" s="1" t="str">
        <f>IF(Tabela1[[#This Row],[DATA ENTREGA]]&gt;(Tabela1[[#This Row],[DATA PEDIDO]]+Tabela1[[#This Row],[PRAZO ENTREGA]]),"ENTREGA ATRASADA","ENTREGA NO PRAZO")</f>
        <v>ENTREGA NO PRAZO</v>
      </c>
    </row>
    <row r="62" spans="1:10" x14ac:dyDescent="0.25">
      <c r="A62" s="1">
        <v>45681</v>
      </c>
      <c r="B62">
        <v>10078</v>
      </c>
      <c r="C62" t="s">
        <v>9</v>
      </c>
      <c r="D62" s="2">
        <v>640</v>
      </c>
      <c r="E62" s="2">
        <v>25.68</v>
      </c>
      <c r="F62" s="2">
        <v>665.68</v>
      </c>
      <c r="G62" t="s">
        <v>38</v>
      </c>
      <c r="H62">
        <v>14</v>
      </c>
      <c r="I62" s="1">
        <v>45695</v>
      </c>
      <c r="J62" s="1" t="str">
        <f>IF(Tabela1[[#This Row],[DATA ENTREGA]]&gt;(Tabela1[[#This Row],[DATA PEDIDO]]+Tabela1[[#This Row],[PRAZO ENTREGA]]),"ENTREGA ATRASADA","ENTREGA NO PRAZO")</f>
        <v>ENTREGA NO PRAZO</v>
      </c>
    </row>
    <row r="63" spans="1:10" x14ac:dyDescent="0.25">
      <c r="A63" s="1">
        <v>45681</v>
      </c>
      <c r="B63">
        <v>10079</v>
      </c>
      <c r="C63" t="s">
        <v>25</v>
      </c>
      <c r="D63" s="2">
        <v>239</v>
      </c>
      <c r="E63" s="2">
        <v>36.799999999999997</v>
      </c>
      <c r="F63" s="2">
        <v>275.8</v>
      </c>
      <c r="G63" t="s">
        <v>21</v>
      </c>
      <c r="H63">
        <v>16</v>
      </c>
      <c r="I63" s="1">
        <v>45696</v>
      </c>
      <c r="J63" s="1" t="str">
        <f>IF(Tabela1[[#This Row],[DATA ENTREGA]]&gt;(Tabela1[[#This Row],[DATA PEDIDO]]+Tabela1[[#This Row],[PRAZO ENTREGA]]),"ENTREGA ATRASADA","ENTREGA NO PRAZO")</f>
        <v>ENTREGA NO PRAZO</v>
      </c>
    </row>
    <row r="64" spans="1:10" x14ac:dyDescent="0.25">
      <c r="A64" s="1">
        <v>45682</v>
      </c>
      <c r="B64">
        <v>10082</v>
      </c>
      <c r="C64" t="s">
        <v>15</v>
      </c>
      <c r="D64" s="2">
        <v>119</v>
      </c>
      <c r="E64" s="2">
        <v>56.43</v>
      </c>
      <c r="F64" s="2">
        <v>175.43</v>
      </c>
      <c r="G64" t="s">
        <v>30</v>
      </c>
      <c r="H64">
        <v>24</v>
      </c>
      <c r="I64" s="1">
        <v>45704</v>
      </c>
      <c r="J64" s="1" t="str">
        <f>IF(Tabela1[[#This Row],[DATA ENTREGA]]&gt;(Tabela1[[#This Row],[DATA PEDIDO]]+Tabela1[[#This Row],[PRAZO ENTREGA]]),"ENTREGA ATRASADA","ENTREGA NO PRAZO")</f>
        <v>ENTREGA NO PRAZO</v>
      </c>
    </row>
    <row r="65" spans="1:10" x14ac:dyDescent="0.25">
      <c r="A65" s="1">
        <v>45682</v>
      </c>
      <c r="B65">
        <v>10083</v>
      </c>
      <c r="C65" t="s">
        <v>13</v>
      </c>
      <c r="D65" s="2">
        <v>162.80000000000001</v>
      </c>
      <c r="E65" s="2">
        <v>31.28</v>
      </c>
      <c r="F65" s="2">
        <v>194.08</v>
      </c>
      <c r="G65" t="s">
        <v>41</v>
      </c>
      <c r="H65">
        <v>16</v>
      </c>
      <c r="I65" s="1">
        <v>45697</v>
      </c>
      <c r="J65" s="1" t="str">
        <f>IF(Tabela1[[#This Row],[DATA ENTREGA]]&gt;(Tabela1[[#This Row],[DATA PEDIDO]]+Tabela1[[#This Row],[PRAZO ENTREGA]]),"ENTREGA ATRASADA","ENTREGA NO PRAZO")</f>
        <v>ENTREGA NO PRAZO</v>
      </c>
    </row>
    <row r="66" spans="1:10" x14ac:dyDescent="0.25">
      <c r="A66" s="1">
        <v>45683</v>
      </c>
      <c r="B66">
        <v>10084</v>
      </c>
      <c r="C66" t="s">
        <v>19</v>
      </c>
      <c r="D66" s="2">
        <v>2327.0300000000002</v>
      </c>
      <c r="E66" s="2">
        <v>41.5</v>
      </c>
      <c r="F66" s="2">
        <v>2368.5300000000002</v>
      </c>
      <c r="G66" t="s">
        <v>10</v>
      </c>
      <c r="H66">
        <v>5</v>
      </c>
      <c r="I66" s="1">
        <v>45690</v>
      </c>
      <c r="J66" s="1" t="str">
        <f>IF(Tabela1[[#This Row],[DATA ENTREGA]]&gt;(Tabela1[[#This Row],[DATA PEDIDO]]+Tabela1[[#This Row],[PRAZO ENTREGA]]),"ENTREGA ATRASADA","ENTREGA NO PRAZO")</f>
        <v>ENTREGA ATRASADA</v>
      </c>
    </row>
    <row r="67" spans="1:10" x14ac:dyDescent="0.25">
      <c r="A67" s="1">
        <v>45683</v>
      </c>
      <c r="B67">
        <v>10086</v>
      </c>
      <c r="C67" t="s">
        <v>18</v>
      </c>
      <c r="D67" s="2">
        <v>550.70000000000005</v>
      </c>
      <c r="E67" s="2">
        <v>35.200000000000003</v>
      </c>
      <c r="F67" s="2">
        <v>585.9</v>
      </c>
      <c r="G67" t="s">
        <v>47</v>
      </c>
      <c r="H67">
        <v>40</v>
      </c>
      <c r="I67" s="1">
        <v>45723</v>
      </c>
      <c r="J67" s="1" t="str">
        <f>IF(Tabela1[[#This Row],[DATA ENTREGA]]&gt;(Tabela1[[#This Row],[DATA PEDIDO]]+Tabela1[[#This Row],[PRAZO ENTREGA]]),"ENTREGA ATRASADA","ENTREGA NO PRAZO")</f>
        <v>ENTREGA NO PRAZO</v>
      </c>
    </row>
    <row r="68" spans="1:10" x14ac:dyDescent="0.25">
      <c r="A68" s="1">
        <v>45684</v>
      </c>
      <c r="B68">
        <v>10087</v>
      </c>
      <c r="C68" t="s">
        <v>17</v>
      </c>
      <c r="D68" s="2">
        <v>99.9</v>
      </c>
      <c r="E68" s="2">
        <v>54.93</v>
      </c>
      <c r="F68" s="2">
        <v>154.83000000000001</v>
      </c>
      <c r="G68" t="s">
        <v>44</v>
      </c>
      <c r="H68">
        <v>12</v>
      </c>
      <c r="I68" s="1">
        <v>45696</v>
      </c>
      <c r="J68" s="1" t="str">
        <f>IF(Tabela1[[#This Row],[DATA ENTREGA]]&gt;(Tabela1[[#This Row],[DATA PEDIDO]]+Tabela1[[#This Row],[PRAZO ENTREGA]]),"ENTREGA ATRASADA","ENTREGA NO PRAZO")</f>
        <v>ENTREGA NO PRAZO</v>
      </c>
    </row>
    <row r="69" spans="1:10" x14ac:dyDescent="0.25">
      <c r="A69" s="1">
        <v>45684</v>
      </c>
      <c r="B69">
        <v>10088</v>
      </c>
      <c r="C69" t="s">
        <v>18</v>
      </c>
      <c r="D69" s="2">
        <v>550.70000000000005</v>
      </c>
      <c r="E69" s="2">
        <v>79.150000000000006</v>
      </c>
      <c r="F69" s="2">
        <v>629.85</v>
      </c>
      <c r="G69" t="s">
        <v>48</v>
      </c>
      <c r="H69">
        <v>25</v>
      </c>
      <c r="I69" s="1">
        <v>45709</v>
      </c>
      <c r="J69" s="1" t="str">
        <f>IF(Tabela1[[#This Row],[DATA ENTREGA]]&gt;(Tabela1[[#This Row],[DATA PEDIDO]]+Tabela1[[#This Row],[PRAZO ENTREGA]]),"ENTREGA ATRASADA","ENTREGA NO PRAZO")</f>
        <v>ENTREGA NO PRAZO</v>
      </c>
    </row>
    <row r="70" spans="1:10" x14ac:dyDescent="0.25">
      <c r="A70" s="1">
        <v>45684</v>
      </c>
      <c r="B70">
        <v>10089</v>
      </c>
      <c r="C70" t="s">
        <v>13</v>
      </c>
      <c r="D70" s="2">
        <v>162.80000000000001</v>
      </c>
      <c r="E70" s="2">
        <v>37.83</v>
      </c>
      <c r="F70" s="2">
        <v>200.63</v>
      </c>
      <c r="G70" t="s">
        <v>30</v>
      </c>
      <c r="H70">
        <v>18</v>
      </c>
      <c r="I70" s="1">
        <v>45699</v>
      </c>
      <c r="J70" s="1" t="str">
        <f>IF(Tabela1[[#This Row],[DATA ENTREGA]]&gt;(Tabela1[[#This Row],[DATA PEDIDO]]+Tabela1[[#This Row],[PRAZO ENTREGA]]),"ENTREGA ATRASADA","ENTREGA NO PRAZO")</f>
        <v>ENTREGA NO PRAZO</v>
      </c>
    </row>
    <row r="71" spans="1:10" x14ac:dyDescent="0.25">
      <c r="A71" s="1">
        <v>45685</v>
      </c>
      <c r="B71">
        <v>10090</v>
      </c>
      <c r="C71" t="s">
        <v>13</v>
      </c>
      <c r="D71" s="2">
        <v>162.80000000000001</v>
      </c>
      <c r="E71" s="2">
        <v>18.5</v>
      </c>
      <c r="F71" s="2">
        <v>181.3</v>
      </c>
      <c r="G71" t="s">
        <v>37</v>
      </c>
      <c r="H71">
        <v>10</v>
      </c>
      <c r="I71" s="1">
        <v>45697</v>
      </c>
      <c r="J71" s="1" t="str">
        <f>IF(Tabela1[[#This Row],[DATA ENTREGA]]&gt;(Tabela1[[#This Row],[DATA PEDIDO]]+Tabela1[[#This Row],[PRAZO ENTREGA]]),"ENTREGA ATRASADA","ENTREGA NO PRAZO")</f>
        <v>ENTREGA ATRASADA</v>
      </c>
    </row>
    <row r="72" spans="1:10" x14ac:dyDescent="0.25">
      <c r="A72" s="1">
        <v>45685</v>
      </c>
      <c r="B72">
        <v>10091</v>
      </c>
      <c r="C72" t="s">
        <v>19</v>
      </c>
      <c r="D72" s="2">
        <v>2327.0300000000002</v>
      </c>
      <c r="E72" s="2">
        <v>34.86</v>
      </c>
      <c r="F72" s="2">
        <v>2361.89</v>
      </c>
      <c r="G72" t="s">
        <v>14</v>
      </c>
      <c r="H72">
        <v>16</v>
      </c>
      <c r="I72" s="1">
        <v>45702</v>
      </c>
      <c r="J72" s="1" t="str">
        <f>IF(Tabela1[[#This Row],[DATA ENTREGA]]&gt;(Tabela1[[#This Row],[DATA PEDIDO]]+Tabela1[[#This Row],[PRAZO ENTREGA]]),"ENTREGA ATRASADA","ENTREGA NO PRAZO")</f>
        <v>ENTREGA ATRASADA</v>
      </c>
    </row>
    <row r="73" spans="1:10" x14ac:dyDescent="0.25">
      <c r="A73" s="1">
        <v>45685</v>
      </c>
      <c r="B73">
        <v>10092</v>
      </c>
      <c r="C73" t="s">
        <v>19</v>
      </c>
      <c r="D73" s="2">
        <v>2327.0300000000002</v>
      </c>
      <c r="E73" s="2">
        <v>90.6</v>
      </c>
      <c r="F73" s="2">
        <v>2417.63</v>
      </c>
      <c r="G73" t="s">
        <v>26</v>
      </c>
      <c r="H73">
        <v>10</v>
      </c>
      <c r="I73" s="1">
        <v>45694</v>
      </c>
      <c r="J73" s="1" t="str">
        <f>IF(Tabela1[[#This Row],[DATA ENTREGA]]&gt;(Tabela1[[#This Row],[DATA PEDIDO]]+Tabela1[[#This Row],[PRAZO ENTREGA]]),"ENTREGA ATRASADA","ENTREGA NO PRAZO")</f>
        <v>ENTREGA NO PRAZO</v>
      </c>
    </row>
    <row r="74" spans="1:10" x14ac:dyDescent="0.25">
      <c r="A74" s="1">
        <v>45685</v>
      </c>
      <c r="B74">
        <v>10093</v>
      </c>
      <c r="C74" t="s">
        <v>18</v>
      </c>
      <c r="D74" s="2">
        <v>550.70000000000005</v>
      </c>
      <c r="E74" s="2">
        <v>14.53</v>
      </c>
      <c r="F74" s="2">
        <v>565.23</v>
      </c>
      <c r="G74" t="s">
        <v>37</v>
      </c>
      <c r="H74">
        <v>4</v>
      </c>
      <c r="I74" s="1">
        <v>45691</v>
      </c>
      <c r="J74" s="1" t="str">
        <f>IF(Tabela1[[#This Row],[DATA ENTREGA]]&gt;(Tabela1[[#This Row],[DATA PEDIDO]]+Tabela1[[#This Row],[PRAZO ENTREGA]]),"ENTREGA ATRASADA","ENTREGA NO PRAZO")</f>
        <v>ENTREGA ATRASADA</v>
      </c>
    </row>
    <row r="75" spans="1:10" x14ac:dyDescent="0.25">
      <c r="A75" s="1">
        <v>45686</v>
      </c>
      <c r="B75">
        <v>10095</v>
      </c>
      <c r="C75" t="s">
        <v>19</v>
      </c>
      <c r="D75" s="2">
        <v>2327.0300000000002</v>
      </c>
      <c r="E75" s="2">
        <v>13.6</v>
      </c>
      <c r="F75" s="2">
        <v>2340.63</v>
      </c>
      <c r="G75" t="s">
        <v>41</v>
      </c>
      <c r="H75">
        <v>8</v>
      </c>
      <c r="I75" s="1">
        <v>45694</v>
      </c>
      <c r="J75" s="1" t="str">
        <f>IF(Tabela1[[#This Row],[DATA ENTREGA]]&gt;(Tabela1[[#This Row],[DATA PEDIDO]]+Tabela1[[#This Row],[PRAZO ENTREGA]]),"ENTREGA ATRASADA","ENTREGA NO PRAZO")</f>
        <v>ENTREGA NO PRAZO</v>
      </c>
    </row>
    <row r="76" spans="1:10" x14ac:dyDescent="0.25">
      <c r="A76" s="1">
        <v>45687</v>
      </c>
      <c r="B76">
        <v>10097</v>
      </c>
      <c r="C76" t="s">
        <v>35</v>
      </c>
      <c r="D76" s="2">
        <v>115.9</v>
      </c>
      <c r="E76" s="2">
        <v>11.32</v>
      </c>
      <c r="F76" s="2">
        <v>127.22</v>
      </c>
      <c r="G76" t="s">
        <v>46</v>
      </c>
      <c r="H76">
        <v>6</v>
      </c>
      <c r="I76" s="1">
        <v>45691</v>
      </c>
      <c r="J76" s="1" t="str">
        <f>IF(Tabela1[[#This Row],[DATA ENTREGA]]&gt;(Tabela1[[#This Row],[DATA PEDIDO]]+Tabela1[[#This Row],[PRAZO ENTREGA]]),"ENTREGA ATRASADA","ENTREGA NO PRAZO")</f>
        <v>ENTREGA NO PRAZO</v>
      </c>
    </row>
    <row r="77" spans="1:10" x14ac:dyDescent="0.25">
      <c r="A77" s="1">
        <v>45687</v>
      </c>
      <c r="B77">
        <v>10099</v>
      </c>
      <c r="C77" t="s">
        <v>15</v>
      </c>
      <c r="D77" s="2">
        <v>119</v>
      </c>
      <c r="E77" s="2">
        <v>35.56</v>
      </c>
      <c r="F77" s="2">
        <v>154.56</v>
      </c>
      <c r="G77" t="s">
        <v>45</v>
      </c>
      <c r="H77">
        <v>32</v>
      </c>
      <c r="I77" s="1">
        <v>45720</v>
      </c>
      <c r="J77" s="1" t="str">
        <f>IF(Tabela1[[#This Row],[DATA ENTREGA]]&gt;(Tabela1[[#This Row],[DATA PEDIDO]]+Tabela1[[#This Row],[PRAZO ENTREGA]]),"ENTREGA ATRASADA","ENTREGA NO PRAZO")</f>
        <v>ENTREGA ATRASADA</v>
      </c>
    </row>
    <row r="78" spans="1:10" x14ac:dyDescent="0.25">
      <c r="A78" s="1">
        <v>45688</v>
      </c>
      <c r="B78">
        <v>10100</v>
      </c>
      <c r="C78" t="s">
        <v>22</v>
      </c>
      <c r="D78" s="2">
        <v>137</v>
      </c>
      <c r="E78" s="2">
        <v>28</v>
      </c>
      <c r="F78" s="2">
        <v>165</v>
      </c>
      <c r="G78" t="s">
        <v>48</v>
      </c>
      <c r="H78">
        <v>20</v>
      </c>
      <c r="I78" s="1">
        <v>45709</v>
      </c>
      <c r="J78" s="1" t="str">
        <f>IF(Tabela1[[#This Row],[DATA ENTREGA]]&gt;(Tabela1[[#This Row],[DATA PEDIDO]]+Tabela1[[#This Row],[PRAZO ENTREGA]]),"ENTREGA ATRASADA","ENTREGA NO PRAZO")</f>
        <v>ENTREGA ATRASADA</v>
      </c>
    </row>
    <row r="79" spans="1:10" x14ac:dyDescent="0.25">
      <c r="A79" s="1">
        <v>45688</v>
      </c>
      <c r="B79">
        <v>10101</v>
      </c>
      <c r="C79" t="s">
        <v>15</v>
      </c>
      <c r="D79" s="2">
        <v>119</v>
      </c>
      <c r="E79" s="2">
        <v>19.78</v>
      </c>
      <c r="F79" s="2">
        <v>138.78</v>
      </c>
      <c r="G79" t="s">
        <v>46</v>
      </c>
      <c r="H79">
        <v>20</v>
      </c>
      <c r="I79" s="1">
        <v>45710</v>
      </c>
      <c r="J79" s="1" t="str">
        <f>IF(Tabela1[[#This Row],[DATA ENTREGA]]&gt;(Tabela1[[#This Row],[DATA PEDIDO]]+Tabela1[[#This Row],[PRAZO ENTREGA]]),"ENTREGA ATRASADA","ENTREGA NO PRAZO")</f>
        <v>ENTREGA ATRASADA</v>
      </c>
    </row>
    <row r="80" spans="1:10" x14ac:dyDescent="0.25">
      <c r="A80" s="1">
        <v>45688</v>
      </c>
      <c r="B80">
        <v>10103</v>
      </c>
      <c r="C80" t="s">
        <v>18</v>
      </c>
      <c r="D80" s="2">
        <v>550.70000000000005</v>
      </c>
      <c r="E80" s="2">
        <v>37.56</v>
      </c>
      <c r="F80" s="2">
        <v>588.26</v>
      </c>
      <c r="G80" t="s">
        <v>44</v>
      </c>
      <c r="H80">
        <v>9</v>
      </c>
      <c r="I80" s="1">
        <v>45697</v>
      </c>
      <c r="J80" s="1" t="str">
        <f>IF(Tabela1[[#This Row],[DATA ENTREGA]]&gt;(Tabela1[[#This Row],[DATA PEDIDO]]+Tabela1[[#This Row],[PRAZO ENTREGA]]),"ENTREGA ATRASADA","ENTREGA NO PRAZO")</f>
        <v>ENTREGA NO PRAZO</v>
      </c>
    </row>
    <row r="81" spans="1:10" x14ac:dyDescent="0.25">
      <c r="A81" s="1">
        <v>45689</v>
      </c>
      <c r="B81">
        <v>10105</v>
      </c>
      <c r="C81" t="s">
        <v>19</v>
      </c>
      <c r="D81" s="2">
        <v>2327.0300000000002</v>
      </c>
      <c r="E81" s="2">
        <v>72.650000000000006</v>
      </c>
      <c r="F81" s="2">
        <v>2399.6799999999998</v>
      </c>
      <c r="G81" t="s">
        <v>48</v>
      </c>
      <c r="H81">
        <v>35</v>
      </c>
      <c r="I81" s="1">
        <v>45724</v>
      </c>
      <c r="J81" s="1" t="str">
        <f>IF(Tabela1[[#This Row],[DATA ENTREGA]]&gt;(Tabela1[[#This Row],[DATA PEDIDO]]+Tabela1[[#This Row],[PRAZO ENTREGA]]),"ENTREGA ATRASADA","ENTREGA NO PRAZO")</f>
        <v>ENTREGA NO PRAZO</v>
      </c>
    </row>
    <row r="82" spans="1:10" x14ac:dyDescent="0.25">
      <c r="A82" s="1">
        <v>45690</v>
      </c>
      <c r="B82">
        <v>10107</v>
      </c>
      <c r="C82" t="s">
        <v>22</v>
      </c>
      <c r="D82" s="2">
        <v>137</v>
      </c>
      <c r="E82" s="2">
        <v>47.75</v>
      </c>
      <c r="F82" s="2">
        <v>184.75</v>
      </c>
      <c r="G82" t="s">
        <v>24</v>
      </c>
      <c r="H82">
        <v>25</v>
      </c>
      <c r="I82" s="1">
        <v>45712</v>
      </c>
      <c r="J82" s="1" t="str">
        <f>IF(Tabela1[[#This Row],[DATA ENTREGA]]&gt;(Tabela1[[#This Row],[DATA PEDIDO]]+Tabela1[[#This Row],[PRAZO ENTREGA]]),"ENTREGA ATRASADA","ENTREGA NO PRAZO")</f>
        <v>ENTREGA NO PRAZO</v>
      </c>
    </row>
    <row r="83" spans="1:10" x14ac:dyDescent="0.25">
      <c r="A83" s="1">
        <v>45690</v>
      </c>
      <c r="B83">
        <v>10108</v>
      </c>
      <c r="C83" t="s">
        <v>18</v>
      </c>
      <c r="D83" s="2">
        <v>550.70000000000005</v>
      </c>
      <c r="E83" s="2">
        <v>10.210000000000001</v>
      </c>
      <c r="F83" s="2">
        <v>560.91</v>
      </c>
      <c r="G83" t="s">
        <v>37</v>
      </c>
      <c r="H83">
        <v>2</v>
      </c>
      <c r="I83" s="1">
        <v>45690</v>
      </c>
      <c r="J83" s="1" t="str">
        <f>IF(Tabela1[[#This Row],[DATA ENTREGA]]&gt;(Tabela1[[#This Row],[DATA PEDIDO]]+Tabela1[[#This Row],[PRAZO ENTREGA]]),"ENTREGA ATRASADA","ENTREGA NO PRAZO")</f>
        <v>ENTREGA NO PRAZO</v>
      </c>
    </row>
    <row r="84" spans="1:10" x14ac:dyDescent="0.25">
      <c r="A84" s="1">
        <v>45690</v>
      </c>
      <c r="B84">
        <v>10109</v>
      </c>
      <c r="C84" t="s">
        <v>15</v>
      </c>
      <c r="D84" s="2">
        <v>119</v>
      </c>
      <c r="E84" s="2">
        <v>10.64</v>
      </c>
      <c r="F84" s="2">
        <v>129.63999999999999</v>
      </c>
      <c r="G84" t="s">
        <v>38</v>
      </c>
      <c r="H84">
        <v>14</v>
      </c>
      <c r="I84" s="1">
        <v>45705</v>
      </c>
      <c r="J84" s="1" t="str">
        <f>IF(Tabela1[[#This Row],[DATA ENTREGA]]&gt;(Tabela1[[#This Row],[DATA PEDIDO]]+Tabela1[[#This Row],[PRAZO ENTREGA]]),"ENTREGA ATRASADA","ENTREGA NO PRAZO")</f>
        <v>ENTREGA ATRASADA</v>
      </c>
    </row>
    <row r="85" spans="1:10" x14ac:dyDescent="0.25">
      <c r="A85" s="1">
        <v>45691</v>
      </c>
      <c r="B85">
        <v>10110</v>
      </c>
      <c r="C85" t="s">
        <v>15</v>
      </c>
      <c r="D85" s="2">
        <v>119</v>
      </c>
      <c r="E85" s="2">
        <v>8.75</v>
      </c>
      <c r="F85" s="2">
        <v>127.75</v>
      </c>
      <c r="G85" t="s">
        <v>37</v>
      </c>
      <c r="H85">
        <v>7</v>
      </c>
      <c r="I85" s="1">
        <v>45699</v>
      </c>
      <c r="J85" s="1" t="str">
        <f>IF(Tabela1[[#This Row],[DATA ENTREGA]]&gt;(Tabela1[[#This Row],[DATA PEDIDO]]+Tabela1[[#This Row],[PRAZO ENTREGA]]),"ENTREGA ATRASADA","ENTREGA NO PRAZO")</f>
        <v>ENTREGA ATRASADA</v>
      </c>
    </row>
    <row r="86" spans="1:10" x14ac:dyDescent="0.25">
      <c r="A86" s="1">
        <v>45691</v>
      </c>
      <c r="B86">
        <v>10111</v>
      </c>
      <c r="C86" t="s">
        <v>15</v>
      </c>
      <c r="D86" s="2">
        <v>119</v>
      </c>
      <c r="E86" s="2">
        <v>31.47</v>
      </c>
      <c r="F86" s="2">
        <v>150.47</v>
      </c>
      <c r="G86" t="s">
        <v>44</v>
      </c>
      <c r="H86">
        <v>12</v>
      </c>
      <c r="I86" s="1">
        <v>45703</v>
      </c>
      <c r="J86" s="1" t="str">
        <f>IF(Tabela1[[#This Row],[DATA ENTREGA]]&gt;(Tabela1[[#This Row],[DATA PEDIDO]]+Tabela1[[#This Row],[PRAZO ENTREGA]]),"ENTREGA ATRASADA","ENTREGA NO PRAZO")</f>
        <v>ENTREGA NO PRAZO</v>
      </c>
    </row>
    <row r="87" spans="1:10" x14ac:dyDescent="0.25">
      <c r="A87" s="1">
        <v>45691</v>
      </c>
      <c r="B87">
        <v>10112</v>
      </c>
      <c r="C87" t="s">
        <v>18</v>
      </c>
      <c r="D87" s="2">
        <v>550.70000000000005</v>
      </c>
      <c r="E87" s="2">
        <v>43.12</v>
      </c>
      <c r="F87" s="2">
        <v>593.82000000000005</v>
      </c>
      <c r="G87" t="s">
        <v>31</v>
      </c>
      <c r="H87">
        <v>4</v>
      </c>
      <c r="I87" s="1">
        <v>45694</v>
      </c>
      <c r="J87" s="1" t="str">
        <f>IF(Tabela1[[#This Row],[DATA ENTREGA]]&gt;(Tabela1[[#This Row],[DATA PEDIDO]]+Tabela1[[#This Row],[PRAZO ENTREGA]]),"ENTREGA ATRASADA","ENTREGA NO PRAZO")</f>
        <v>ENTREGA NO PRAZO</v>
      </c>
    </row>
    <row r="88" spans="1:10" x14ac:dyDescent="0.25">
      <c r="A88" s="1">
        <v>45691</v>
      </c>
      <c r="B88">
        <v>10113</v>
      </c>
      <c r="C88" t="s">
        <v>13</v>
      </c>
      <c r="D88" s="2">
        <v>162.80000000000001</v>
      </c>
      <c r="E88" s="2">
        <v>14.24</v>
      </c>
      <c r="F88" s="2">
        <v>177.04</v>
      </c>
      <c r="G88" t="s">
        <v>12</v>
      </c>
      <c r="H88">
        <v>2</v>
      </c>
      <c r="I88" s="1">
        <v>45695</v>
      </c>
      <c r="J88" s="1" t="str">
        <f>IF(Tabela1[[#This Row],[DATA ENTREGA]]&gt;(Tabela1[[#This Row],[DATA PEDIDO]]+Tabela1[[#This Row],[PRAZO ENTREGA]]),"ENTREGA ATRASADA","ENTREGA NO PRAZO")</f>
        <v>ENTREGA ATRASADA</v>
      </c>
    </row>
    <row r="89" spans="1:10" x14ac:dyDescent="0.25">
      <c r="A89" s="1">
        <v>45692</v>
      </c>
      <c r="B89">
        <v>10114</v>
      </c>
      <c r="C89" t="s">
        <v>42</v>
      </c>
      <c r="D89" s="2">
        <v>2213.3000000000002</v>
      </c>
      <c r="E89" s="2">
        <v>33.880000000000003</v>
      </c>
      <c r="F89" s="2">
        <v>2247.1799999999998</v>
      </c>
      <c r="G89" t="s">
        <v>12</v>
      </c>
      <c r="H89">
        <v>10</v>
      </c>
      <c r="I89" s="1">
        <v>45700</v>
      </c>
      <c r="J89" s="1" t="str">
        <f>IF(Tabela1[[#This Row],[DATA ENTREGA]]&gt;(Tabela1[[#This Row],[DATA PEDIDO]]+Tabela1[[#This Row],[PRAZO ENTREGA]]),"ENTREGA ATRASADA","ENTREGA NO PRAZO")</f>
        <v>ENTREGA NO PRAZO</v>
      </c>
    </row>
    <row r="90" spans="1:10" x14ac:dyDescent="0.25">
      <c r="A90" s="1">
        <v>45692</v>
      </c>
      <c r="B90">
        <v>10115</v>
      </c>
      <c r="C90" t="s">
        <v>18</v>
      </c>
      <c r="D90" s="2">
        <v>550.70000000000005</v>
      </c>
      <c r="E90" s="2">
        <v>79.64</v>
      </c>
      <c r="F90" s="2">
        <v>630.34</v>
      </c>
      <c r="G90" t="s">
        <v>47</v>
      </c>
      <c r="H90">
        <v>16</v>
      </c>
      <c r="I90" s="1">
        <v>45703</v>
      </c>
      <c r="J90" s="1" t="str">
        <f>IF(Tabela1[[#This Row],[DATA ENTREGA]]&gt;(Tabela1[[#This Row],[DATA PEDIDO]]+Tabela1[[#This Row],[PRAZO ENTREGA]]),"ENTREGA ATRASADA","ENTREGA NO PRAZO")</f>
        <v>ENTREGA NO PRAZO</v>
      </c>
    </row>
    <row r="91" spans="1:10" x14ac:dyDescent="0.25">
      <c r="A91" s="1">
        <v>45692</v>
      </c>
      <c r="B91">
        <v>10116</v>
      </c>
      <c r="C91" t="s">
        <v>22</v>
      </c>
      <c r="D91" s="2">
        <v>137</v>
      </c>
      <c r="E91" s="2">
        <v>39.549999999999997</v>
      </c>
      <c r="F91" s="2">
        <v>176.55</v>
      </c>
      <c r="G91" t="s">
        <v>48</v>
      </c>
      <c r="H91">
        <v>40</v>
      </c>
      <c r="I91" s="1">
        <v>45733</v>
      </c>
      <c r="J91" s="1" t="str">
        <f>IF(Tabela1[[#This Row],[DATA ENTREGA]]&gt;(Tabela1[[#This Row],[DATA PEDIDO]]+Tabela1[[#This Row],[PRAZO ENTREGA]]),"ENTREGA ATRASADA","ENTREGA NO PRAZO")</f>
        <v>ENTREGA ATRASADA</v>
      </c>
    </row>
    <row r="92" spans="1:10" x14ac:dyDescent="0.25">
      <c r="A92" s="1">
        <v>45693</v>
      </c>
      <c r="B92">
        <v>10117</v>
      </c>
      <c r="C92" t="s">
        <v>18</v>
      </c>
      <c r="D92" s="2">
        <v>550.70000000000005</v>
      </c>
      <c r="E92" s="2">
        <v>24.94</v>
      </c>
      <c r="F92" s="2">
        <v>575.64</v>
      </c>
      <c r="G92" t="s">
        <v>43</v>
      </c>
      <c r="H92">
        <v>8</v>
      </c>
      <c r="I92" s="1">
        <v>45696</v>
      </c>
      <c r="J92" s="1" t="str">
        <f>IF(Tabela1[[#This Row],[DATA ENTREGA]]&gt;(Tabela1[[#This Row],[DATA PEDIDO]]+Tabela1[[#This Row],[PRAZO ENTREGA]]),"ENTREGA ATRASADA","ENTREGA NO PRAZO")</f>
        <v>ENTREGA NO PRAZO</v>
      </c>
    </row>
    <row r="93" spans="1:10" x14ac:dyDescent="0.25">
      <c r="A93" s="1">
        <v>45693</v>
      </c>
      <c r="B93">
        <v>10119</v>
      </c>
      <c r="C93" t="s">
        <v>35</v>
      </c>
      <c r="D93" s="2">
        <v>115.9</v>
      </c>
      <c r="E93" s="2">
        <v>33.4</v>
      </c>
      <c r="F93" s="2">
        <v>149.30000000000001</v>
      </c>
      <c r="G93" t="s">
        <v>41</v>
      </c>
      <c r="H93">
        <v>6</v>
      </c>
      <c r="I93" s="1">
        <v>45697</v>
      </c>
      <c r="J93" s="1" t="str">
        <f>IF(Tabela1[[#This Row],[DATA ENTREGA]]&gt;(Tabela1[[#This Row],[DATA PEDIDO]]+Tabela1[[#This Row],[PRAZO ENTREGA]]),"ENTREGA ATRASADA","ENTREGA NO PRAZO")</f>
        <v>ENTREGA NO PRAZO</v>
      </c>
    </row>
    <row r="94" spans="1:10" x14ac:dyDescent="0.25">
      <c r="A94" s="1">
        <v>45694</v>
      </c>
      <c r="B94">
        <v>10120</v>
      </c>
      <c r="C94" t="s">
        <v>19</v>
      </c>
      <c r="D94" s="2">
        <v>2327.0300000000002</v>
      </c>
      <c r="E94" s="2">
        <v>78.95</v>
      </c>
      <c r="F94" s="2">
        <v>2405.98</v>
      </c>
      <c r="G94" t="s">
        <v>28</v>
      </c>
      <c r="H94">
        <v>35</v>
      </c>
      <c r="I94" s="1">
        <v>45730</v>
      </c>
      <c r="J94" s="1" t="str">
        <f>IF(Tabela1[[#This Row],[DATA ENTREGA]]&gt;(Tabela1[[#This Row],[DATA PEDIDO]]+Tabela1[[#This Row],[PRAZO ENTREGA]]),"ENTREGA ATRASADA","ENTREGA NO PRAZO")</f>
        <v>ENTREGA ATRASADA</v>
      </c>
    </row>
    <row r="95" spans="1:10" x14ac:dyDescent="0.25">
      <c r="A95" s="1">
        <v>45694</v>
      </c>
      <c r="B95">
        <v>10121</v>
      </c>
      <c r="C95" t="s">
        <v>19</v>
      </c>
      <c r="D95" s="2">
        <v>2327.0300000000002</v>
      </c>
      <c r="E95" s="2">
        <v>16.62</v>
      </c>
      <c r="F95" s="2">
        <v>2343.65</v>
      </c>
      <c r="G95" t="s">
        <v>12</v>
      </c>
      <c r="H95">
        <v>10</v>
      </c>
      <c r="I95" s="1">
        <v>45704</v>
      </c>
      <c r="J95" s="1" t="str">
        <f>IF(Tabela1[[#This Row],[DATA ENTREGA]]&gt;(Tabela1[[#This Row],[DATA PEDIDO]]+Tabela1[[#This Row],[PRAZO ENTREGA]]),"ENTREGA ATRASADA","ENTREGA NO PRAZO")</f>
        <v>ENTREGA NO PRAZO</v>
      </c>
    </row>
    <row r="96" spans="1:10" x14ac:dyDescent="0.25">
      <c r="A96" s="1">
        <v>45694</v>
      </c>
      <c r="B96">
        <v>10122</v>
      </c>
      <c r="C96" t="s">
        <v>13</v>
      </c>
      <c r="D96" s="2">
        <v>162.80000000000001</v>
      </c>
      <c r="E96" s="2">
        <v>42.95</v>
      </c>
      <c r="F96" s="2">
        <v>205.75</v>
      </c>
      <c r="G96" t="s">
        <v>23</v>
      </c>
      <c r="H96">
        <v>45</v>
      </c>
      <c r="I96" s="1">
        <v>45740</v>
      </c>
      <c r="J96" s="1" t="str">
        <f>IF(Tabela1[[#This Row],[DATA ENTREGA]]&gt;(Tabela1[[#This Row],[DATA PEDIDO]]+Tabela1[[#This Row],[PRAZO ENTREGA]]),"ENTREGA ATRASADA","ENTREGA NO PRAZO")</f>
        <v>ENTREGA ATRASADA</v>
      </c>
    </row>
    <row r="97" spans="1:10" x14ac:dyDescent="0.25">
      <c r="A97" s="1">
        <v>45695</v>
      </c>
      <c r="B97">
        <v>10124</v>
      </c>
      <c r="C97" t="s">
        <v>19</v>
      </c>
      <c r="D97" s="2">
        <v>2327.0300000000002</v>
      </c>
      <c r="E97" s="2">
        <v>28.98</v>
      </c>
      <c r="F97" s="2">
        <v>2356.0100000000002</v>
      </c>
      <c r="G97" t="s">
        <v>12</v>
      </c>
      <c r="H97">
        <v>4</v>
      </c>
      <c r="I97" s="1">
        <v>45699</v>
      </c>
      <c r="J97" s="1" t="str">
        <f>IF(Tabela1[[#This Row],[DATA ENTREGA]]&gt;(Tabela1[[#This Row],[DATA PEDIDO]]+Tabela1[[#This Row],[PRAZO ENTREGA]]),"ENTREGA ATRASADA","ENTREGA NO PRAZO")</f>
        <v>ENTREGA NO PRAZO</v>
      </c>
    </row>
    <row r="98" spans="1:10" x14ac:dyDescent="0.25">
      <c r="A98" s="1">
        <v>45695</v>
      </c>
      <c r="B98">
        <v>10125</v>
      </c>
      <c r="C98" t="s">
        <v>15</v>
      </c>
      <c r="D98" s="2">
        <v>119</v>
      </c>
      <c r="E98" s="2">
        <v>28.58</v>
      </c>
      <c r="F98" s="2">
        <v>147.58000000000001</v>
      </c>
      <c r="G98" t="s">
        <v>46</v>
      </c>
      <c r="H98">
        <v>20</v>
      </c>
      <c r="I98" s="1">
        <v>45716</v>
      </c>
      <c r="J98" s="1" t="str">
        <f>IF(Tabela1[[#This Row],[DATA ENTREGA]]&gt;(Tabela1[[#This Row],[DATA PEDIDO]]+Tabela1[[#This Row],[PRAZO ENTREGA]]),"ENTREGA ATRASADA","ENTREGA NO PRAZO")</f>
        <v>ENTREGA ATRASADA</v>
      </c>
    </row>
    <row r="99" spans="1:10" x14ac:dyDescent="0.25">
      <c r="A99" s="1">
        <v>45696</v>
      </c>
      <c r="B99">
        <v>10127</v>
      </c>
      <c r="C99" t="s">
        <v>42</v>
      </c>
      <c r="D99" s="2">
        <v>2213.3000000000002</v>
      </c>
      <c r="E99" s="2">
        <v>38.9</v>
      </c>
      <c r="F99" s="2">
        <v>2252.1999999999998</v>
      </c>
      <c r="G99" t="s">
        <v>27</v>
      </c>
      <c r="H99">
        <v>40</v>
      </c>
      <c r="I99" s="1">
        <v>45736</v>
      </c>
      <c r="J99" s="1" t="str">
        <f>IF(Tabela1[[#This Row],[DATA ENTREGA]]&gt;(Tabela1[[#This Row],[DATA PEDIDO]]+Tabela1[[#This Row],[PRAZO ENTREGA]]),"ENTREGA ATRASADA","ENTREGA NO PRAZO")</f>
        <v>ENTREGA NO PRAZO</v>
      </c>
    </row>
    <row r="100" spans="1:10" x14ac:dyDescent="0.25">
      <c r="A100" s="1">
        <v>45696</v>
      </c>
      <c r="B100">
        <v>10128</v>
      </c>
      <c r="C100" t="s">
        <v>29</v>
      </c>
      <c r="D100" s="2">
        <v>549</v>
      </c>
      <c r="E100" s="2">
        <v>48.63</v>
      </c>
      <c r="F100" s="2">
        <v>597.63</v>
      </c>
      <c r="G100" t="s">
        <v>30</v>
      </c>
      <c r="H100">
        <v>9</v>
      </c>
      <c r="I100" s="1">
        <v>45701</v>
      </c>
      <c r="J100" s="1" t="str">
        <f>IF(Tabela1[[#This Row],[DATA ENTREGA]]&gt;(Tabela1[[#This Row],[DATA PEDIDO]]+Tabela1[[#This Row],[PRAZO ENTREGA]]),"ENTREGA ATRASADA","ENTREGA NO PRAZO")</f>
        <v>ENTREGA NO PRAZO</v>
      </c>
    </row>
    <row r="101" spans="1:10" x14ac:dyDescent="0.25">
      <c r="A101" s="1">
        <v>45697</v>
      </c>
      <c r="B101">
        <v>10130</v>
      </c>
      <c r="C101" t="s">
        <v>20</v>
      </c>
      <c r="D101" s="2">
        <v>2479.0100000000002</v>
      </c>
      <c r="E101" s="2">
        <v>51.48</v>
      </c>
      <c r="F101" s="2">
        <v>2530.4899999999998</v>
      </c>
      <c r="G101" t="s">
        <v>30</v>
      </c>
      <c r="H101">
        <v>30</v>
      </c>
      <c r="I101" s="1">
        <v>45727</v>
      </c>
      <c r="J101" s="1" t="str">
        <f>IF(Tabela1[[#This Row],[DATA ENTREGA]]&gt;(Tabela1[[#This Row],[DATA PEDIDO]]+Tabela1[[#This Row],[PRAZO ENTREGA]]),"ENTREGA ATRASADA","ENTREGA NO PRAZO")</f>
        <v>ENTREGA NO PRAZO</v>
      </c>
    </row>
    <row r="102" spans="1:10" x14ac:dyDescent="0.25">
      <c r="A102" s="1">
        <v>45697</v>
      </c>
      <c r="B102">
        <v>10131</v>
      </c>
      <c r="C102" t="s">
        <v>17</v>
      </c>
      <c r="D102" s="2">
        <v>99.9</v>
      </c>
      <c r="E102" s="2">
        <v>32.85</v>
      </c>
      <c r="F102" s="2">
        <v>132.75</v>
      </c>
      <c r="G102" t="s">
        <v>10</v>
      </c>
      <c r="H102">
        <v>25</v>
      </c>
      <c r="I102" s="1">
        <v>45724</v>
      </c>
      <c r="J102" s="1" t="str">
        <f>IF(Tabela1[[#This Row],[DATA ENTREGA]]&gt;(Tabela1[[#This Row],[DATA PEDIDO]]+Tabela1[[#This Row],[PRAZO ENTREGA]]),"ENTREGA ATRASADA","ENTREGA NO PRAZO")</f>
        <v>ENTREGA ATRASADA</v>
      </c>
    </row>
    <row r="103" spans="1:10" x14ac:dyDescent="0.25">
      <c r="A103" s="1">
        <v>45697</v>
      </c>
      <c r="B103">
        <v>10132</v>
      </c>
      <c r="C103" t="s">
        <v>19</v>
      </c>
      <c r="D103" s="2">
        <v>2327.0300000000002</v>
      </c>
      <c r="E103" s="2">
        <v>28.05</v>
      </c>
      <c r="F103" s="2">
        <v>2355.08</v>
      </c>
      <c r="G103" t="s">
        <v>34</v>
      </c>
      <c r="H103">
        <v>45</v>
      </c>
      <c r="I103" s="1">
        <v>45742</v>
      </c>
      <c r="J103" s="1" t="str">
        <f>IF(Tabela1[[#This Row],[DATA ENTREGA]]&gt;(Tabela1[[#This Row],[DATA PEDIDO]]+Tabela1[[#This Row],[PRAZO ENTREGA]]),"ENTREGA ATRASADA","ENTREGA NO PRAZO")</f>
        <v>ENTREGA NO PRAZO</v>
      </c>
    </row>
    <row r="104" spans="1:10" x14ac:dyDescent="0.25">
      <c r="A104" s="1">
        <v>45697</v>
      </c>
      <c r="B104">
        <v>10133</v>
      </c>
      <c r="C104" t="s">
        <v>19</v>
      </c>
      <c r="D104" s="2">
        <v>2327.0300000000002</v>
      </c>
      <c r="E104" s="2">
        <v>57.6</v>
      </c>
      <c r="F104" s="2">
        <v>2384.63</v>
      </c>
      <c r="G104" t="s">
        <v>30</v>
      </c>
      <c r="H104">
        <v>12</v>
      </c>
      <c r="I104" s="1">
        <v>45708</v>
      </c>
      <c r="J104" s="1" t="str">
        <f>IF(Tabela1[[#This Row],[DATA ENTREGA]]&gt;(Tabela1[[#This Row],[DATA PEDIDO]]+Tabela1[[#This Row],[PRAZO ENTREGA]]),"ENTREGA ATRASADA","ENTREGA NO PRAZO")</f>
        <v>ENTREGA NO PRAZO</v>
      </c>
    </row>
    <row r="105" spans="1:10" x14ac:dyDescent="0.25">
      <c r="A105" s="1">
        <v>45698</v>
      </c>
      <c r="B105">
        <v>10134</v>
      </c>
      <c r="C105" t="s">
        <v>18</v>
      </c>
      <c r="D105" s="2">
        <v>550.70000000000005</v>
      </c>
      <c r="E105" s="2">
        <v>28.44</v>
      </c>
      <c r="F105" s="2">
        <v>579.14</v>
      </c>
      <c r="G105" t="s">
        <v>44</v>
      </c>
      <c r="H105">
        <v>12</v>
      </c>
      <c r="I105" s="1">
        <v>45707</v>
      </c>
      <c r="J105" s="1" t="str">
        <f>IF(Tabela1[[#This Row],[DATA ENTREGA]]&gt;(Tabela1[[#This Row],[DATA PEDIDO]]+Tabela1[[#This Row],[PRAZO ENTREGA]]),"ENTREGA ATRASADA","ENTREGA NO PRAZO")</f>
        <v>ENTREGA NO PRAZO</v>
      </c>
    </row>
    <row r="106" spans="1:10" x14ac:dyDescent="0.25">
      <c r="A106" s="1">
        <v>45698</v>
      </c>
      <c r="B106">
        <v>10135</v>
      </c>
      <c r="C106" t="s">
        <v>15</v>
      </c>
      <c r="D106" s="2">
        <v>119</v>
      </c>
      <c r="E106" s="2">
        <v>36.950000000000003</v>
      </c>
      <c r="F106" s="2">
        <v>155.94999999999999</v>
      </c>
      <c r="G106" t="s">
        <v>27</v>
      </c>
      <c r="H106">
        <v>30</v>
      </c>
      <c r="I106" s="1">
        <v>45726</v>
      </c>
      <c r="J106" s="1" t="str">
        <f>IF(Tabela1[[#This Row],[DATA ENTREGA]]&gt;(Tabela1[[#This Row],[DATA PEDIDO]]+Tabela1[[#This Row],[PRAZO ENTREGA]]),"ENTREGA ATRASADA","ENTREGA NO PRAZO")</f>
        <v>ENTREGA NO PRAZO</v>
      </c>
    </row>
    <row r="107" spans="1:10" x14ac:dyDescent="0.25">
      <c r="A107" s="1">
        <v>45699</v>
      </c>
      <c r="B107">
        <v>10137</v>
      </c>
      <c r="C107" t="s">
        <v>15</v>
      </c>
      <c r="D107" s="2">
        <v>119</v>
      </c>
      <c r="E107" s="2">
        <v>61.16</v>
      </c>
      <c r="F107" s="2">
        <v>180.16</v>
      </c>
      <c r="G107" t="s">
        <v>21</v>
      </c>
      <c r="H107">
        <v>36</v>
      </c>
      <c r="I107" s="1">
        <v>45735</v>
      </c>
      <c r="J107" s="1" t="str">
        <f>IF(Tabela1[[#This Row],[DATA ENTREGA]]&gt;(Tabela1[[#This Row],[DATA PEDIDO]]+Tabela1[[#This Row],[PRAZO ENTREGA]]),"ENTREGA ATRASADA","ENTREGA NO PRAZO")</f>
        <v>ENTREGA NO PRAZO</v>
      </c>
    </row>
    <row r="108" spans="1:10" x14ac:dyDescent="0.25">
      <c r="A108" s="1">
        <v>45699</v>
      </c>
      <c r="B108">
        <v>10138</v>
      </c>
      <c r="C108" t="s">
        <v>9</v>
      </c>
      <c r="D108" s="2">
        <v>640</v>
      </c>
      <c r="E108" s="2">
        <v>29.28</v>
      </c>
      <c r="F108" s="2">
        <v>669.28</v>
      </c>
      <c r="G108" t="s">
        <v>38</v>
      </c>
      <c r="H108">
        <v>4</v>
      </c>
      <c r="I108" s="1">
        <v>45699</v>
      </c>
      <c r="J108" s="1" t="str">
        <f>IF(Tabela1[[#This Row],[DATA ENTREGA]]&gt;(Tabela1[[#This Row],[DATA PEDIDO]]+Tabela1[[#This Row],[PRAZO ENTREGA]]),"ENTREGA ATRASADA","ENTREGA NO PRAZO")</f>
        <v>ENTREGA NO PRAZO</v>
      </c>
    </row>
    <row r="109" spans="1:10" x14ac:dyDescent="0.25">
      <c r="A109" s="1">
        <v>45699</v>
      </c>
      <c r="B109">
        <v>10139</v>
      </c>
      <c r="C109" t="s">
        <v>36</v>
      </c>
      <c r="D109" s="2">
        <v>6564.99</v>
      </c>
      <c r="E109" s="2">
        <v>24.34</v>
      </c>
      <c r="F109" s="2">
        <v>6589.33</v>
      </c>
      <c r="G109" t="s">
        <v>41</v>
      </c>
      <c r="H109">
        <v>20</v>
      </c>
      <c r="I109" s="1">
        <v>45714</v>
      </c>
      <c r="J109" s="1" t="str">
        <f>IF(Tabela1[[#This Row],[DATA ENTREGA]]&gt;(Tabela1[[#This Row],[DATA PEDIDO]]+Tabela1[[#This Row],[PRAZO ENTREGA]]),"ENTREGA ATRASADA","ENTREGA NO PRAZO")</f>
        <v>ENTREGA NO PRAZO</v>
      </c>
    </row>
    <row r="110" spans="1:10" x14ac:dyDescent="0.25">
      <c r="A110" s="1">
        <v>45700</v>
      </c>
      <c r="B110">
        <v>10141</v>
      </c>
      <c r="C110" t="s">
        <v>15</v>
      </c>
      <c r="D110" s="2">
        <v>119</v>
      </c>
      <c r="E110" s="2">
        <v>35.04</v>
      </c>
      <c r="F110" s="2">
        <v>154.04</v>
      </c>
      <c r="G110" t="s">
        <v>47</v>
      </c>
      <c r="H110">
        <v>4</v>
      </c>
      <c r="I110" s="1">
        <v>45704</v>
      </c>
      <c r="J110" s="1" t="str">
        <f>IF(Tabela1[[#This Row],[DATA ENTREGA]]&gt;(Tabela1[[#This Row],[DATA PEDIDO]]+Tabela1[[#This Row],[PRAZO ENTREGA]]),"ENTREGA ATRASADA","ENTREGA NO PRAZO")</f>
        <v>ENTREGA NO PRAZO</v>
      </c>
    </row>
    <row r="111" spans="1:10" x14ac:dyDescent="0.25">
      <c r="A111" s="1">
        <v>45700</v>
      </c>
      <c r="B111">
        <v>10143</v>
      </c>
      <c r="C111" t="s">
        <v>9</v>
      </c>
      <c r="D111" s="2">
        <v>640</v>
      </c>
      <c r="E111" s="2">
        <v>39.06</v>
      </c>
      <c r="F111" s="2">
        <v>679.06</v>
      </c>
      <c r="G111" t="s">
        <v>32</v>
      </c>
      <c r="H111">
        <v>4</v>
      </c>
      <c r="I111" s="1">
        <v>45701</v>
      </c>
      <c r="J111" s="1" t="str">
        <f>IF(Tabela1[[#This Row],[DATA ENTREGA]]&gt;(Tabela1[[#This Row],[DATA PEDIDO]]+Tabela1[[#This Row],[PRAZO ENTREGA]]),"ENTREGA ATRASADA","ENTREGA NO PRAZO")</f>
        <v>ENTREGA NO PRAZO</v>
      </c>
    </row>
    <row r="112" spans="1:10" x14ac:dyDescent="0.25">
      <c r="A112" s="1">
        <v>45701</v>
      </c>
      <c r="B112">
        <v>10144</v>
      </c>
      <c r="C112" t="s">
        <v>18</v>
      </c>
      <c r="D112" s="2">
        <v>550.70000000000005</v>
      </c>
      <c r="E112" s="2">
        <v>25.85</v>
      </c>
      <c r="F112" s="2">
        <v>576.54999999999995</v>
      </c>
      <c r="G112" t="s">
        <v>34</v>
      </c>
      <c r="H112">
        <v>5</v>
      </c>
      <c r="I112" s="1">
        <v>45704</v>
      </c>
      <c r="J112" s="1" t="str">
        <f>IF(Tabela1[[#This Row],[DATA ENTREGA]]&gt;(Tabela1[[#This Row],[DATA PEDIDO]]+Tabela1[[#This Row],[PRAZO ENTREGA]]),"ENTREGA ATRASADA","ENTREGA NO PRAZO")</f>
        <v>ENTREGA NO PRAZO</v>
      </c>
    </row>
    <row r="113" spans="1:10" x14ac:dyDescent="0.25">
      <c r="A113" s="1">
        <v>45701</v>
      </c>
      <c r="B113">
        <v>10145</v>
      </c>
      <c r="C113" t="s">
        <v>29</v>
      </c>
      <c r="D113" s="2">
        <v>549</v>
      </c>
      <c r="E113" s="2">
        <v>42.05</v>
      </c>
      <c r="F113" s="2">
        <v>591.04999999999995</v>
      </c>
      <c r="G113" t="s">
        <v>10</v>
      </c>
      <c r="H113">
        <v>15</v>
      </c>
      <c r="I113" s="1">
        <v>45717</v>
      </c>
      <c r="J113" s="1" t="str">
        <f>IF(Tabela1[[#This Row],[DATA ENTREGA]]&gt;(Tabela1[[#This Row],[DATA PEDIDO]]+Tabela1[[#This Row],[PRAZO ENTREGA]]),"ENTREGA ATRASADA","ENTREGA NO PRAZO")</f>
        <v>ENTREGA ATRASADA</v>
      </c>
    </row>
    <row r="114" spans="1:10" x14ac:dyDescent="0.25">
      <c r="A114" s="1">
        <v>45701</v>
      </c>
      <c r="B114">
        <v>10146</v>
      </c>
      <c r="C114" t="s">
        <v>36</v>
      </c>
      <c r="D114" s="2">
        <v>6564.99</v>
      </c>
      <c r="E114" s="2">
        <v>69.680000000000007</v>
      </c>
      <c r="F114" s="2">
        <v>6634.67</v>
      </c>
      <c r="G114" t="s">
        <v>45</v>
      </c>
      <c r="H114">
        <v>4</v>
      </c>
      <c r="I114" s="1">
        <v>45701</v>
      </c>
      <c r="J114" s="1" t="str">
        <f>IF(Tabela1[[#This Row],[DATA ENTREGA]]&gt;(Tabela1[[#This Row],[DATA PEDIDO]]+Tabela1[[#This Row],[PRAZO ENTREGA]]),"ENTREGA ATRASADA","ENTREGA NO PRAZO")</f>
        <v>ENTREGA NO PRAZO</v>
      </c>
    </row>
    <row r="115" spans="1:10" x14ac:dyDescent="0.25">
      <c r="A115" s="1">
        <v>45702</v>
      </c>
      <c r="B115">
        <v>10148</v>
      </c>
      <c r="C115" t="s">
        <v>22</v>
      </c>
      <c r="D115" s="2">
        <v>137</v>
      </c>
      <c r="E115" s="2">
        <v>49.44</v>
      </c>
      <c r="F115" s="2">
        <v>186.44</v>
      </c>
      <c r="G115" t="s">
        <v>21</v>
      </c>
      <c r="H115">
        <v>40</v>
      </c>
      <c r="I115" s="1">
        <v>45744</v>
      </c>
      <c r="J115" s="1" t="str">
        <f>IF(Tabela1[[#This Row],[DATA ENTREGA]]&gt;(Tabela1[[#This Row],[DATA PEDIDO]]+Tabela1[[#This Row],[PRAZO ENTREGA]]),"ENTREGA ATRASADA","ENTREGA NO PRAZO")</f>
        <v>ENTREGA ATRASADA</v>
      </c>
    </row>
    <row r="116" spans="1:10" x14ac:dyDescent="0.25">
      <c r="A116" s="1">
        <v>45702</v>
      </c>
      <c r="B116">
        <v>10149</v>
      </c>
      <c r="C116" t="s">
        <v>19</v>
      </c>
      <c r="D116" s="2">
        <v>2327.0300000000002</v>
      </c>
      <c r="E116" s="2">
        <v>41</v>
      </c>
      <c r="F116" s="2">
        <v>2368.0300000000002</v>
      </c>
      <c r="G116" t="s">
        <v>34</v>
      </c>
      <c r="H116">
        <v>20</v>
      </c>
      <c r="I116" s="1">
        <v>45723</v>
      </c>
      <c r="J116" s="1" t="str">
        <f>IF(Tabela1[[#This Row],[DATA ENTREGA]]&gt;(Tabela1[[#This Row],[DATA PEDIDO]]+Tabela1[[#This Row],[PRAZO ENTREGA]]),"ENTREGA ATRASADA","ENTREGA NO PRAZO")</f>
        <v>ENTREGA ATRASADA</v>
      </c>
    </row>
    <row r="117" spans="1:10" x14ac:dyDescent="0.25">
      <c r="A117" s="1">
        <v>45703</v>
      </c>
      <c r="B117">
        <v>10151</v>
      </c>
      <c r="C117" t="s">
        <v>22</v>
      </c>
      <c r="D117" s="2">
        <v>137</v>
      </c>
      <c r="E117" s="2">
        <v>43.53</v>
      </c>
      <c r="F117" s="2">
        <v>180.53</v>
      </c>
      <c r="G117" t="s">
        <v>30</v>
      </c>
      <c r="H117">
        <v>21</v>
      </c>
      <c r="I117" s="1">
        <v>45726</v>
      </c>
      <c r="J117" s="1" t="str">
        <f>IF(Tabela1[[#This Row],[DATA ENTREGA]]&gt;(Tabela1[[#This Row],[DATA PEDIDO]]+Tabela1[[#This Row],[PRAZO ENTREGA]]),"ENTREGA ATRASADA","ENTREGA NO PRAZO")</f>
        <v>ENTREGA ATRASADA</v>
      </c>
    </row>
    <row r="118" spans="1:10" x14ac:dyDescent="0.25">
      <c r="A118" s="1">
        <v>45703</v>
      </c>
      <c r="B118">
        <v>10152</v>
      </c>
      <c r="C118" t="s">
        <v>15</v>
      </c>
      <c r="D118" s="2">
        <v>119</v>
      </c>
      <c r="E118" s="2">
        <v>31.14</v>
      </c>
      <c r="F118" s="2">
        <v>150.13999999999999</v>
      </c>
      <c r="G118" t="s">
        <v>14</v>
      </c>
      <c r="H118">
        <v>2</v>
      </c>
      <c r="I118" s="1">
        <v>45703</v>
      </c>
      <c r="J118" s="1" t="str">
        <f>IF(Tabela1[[#This Row],[DATA ENTREGA]]&gt;(Tabela1[[#This Row],[DATA PEDIDO]]+Tabela1[[#This Row],[PRAZO ENTREGA]]),"ENTREGA ATRASADA","ENTREGA NO PRAZO")</f>
        <v>ENTREGA NO PRAZO</v>
      </c>
    </row>
    <row r="119" spans="1:10" x14ac:dyDescent="0.25">
      <c r="A119" s="1">
        <v>45703</v>
      </c>
      <c r="B119">
        <v>10153</v>
      </c>
      <c r="C119" t="s">
        <v>25</v>
      </c>
      <c r="D119" s="2">
        <v>239</v>
      </c>
      <c r="E119" s="2">
        <v>37.76</v>
      </c>
      <c r="F119" s="2">
        <v>276.76</v>
      </c>
      <c r="G119" t="s">
        <v>38</v>
      </c>
      <c r="H119">
        <v>14</v>
      </c>
      <c r="I119" s="1">
        <v>45713</v>
      </c>
      <c r="J119" s="1" t="str">
        <f>IF(Tabela1[[#This Row],[DATA ENTREGA]]&gt;(Tabela1[[#This Row],[DATA PEDIDO]]+Tabela1[[#This Row],[PRAZO ENTREGA]]),"ENTREGA ATRASADA","ENTREGA NO PRAZO")</f>
        <v>ENTREGA NO PRAZO</v>
      </c>
    </row>
    <row r="120" spans="1:10" x14ac:dyDescent="0.25">
      <c r="A120" s="1">
        <v>45704</v>
      </c>
      <c r="B120">
        <v>10156</v>
      </c>
      <c r="C120" t="s">
        <v>9</v>
      </c>
      <c r="D120" s="2">
        <v>640</v>
      </c>
      <c r="E120" s="2">
        <v>18.12</v>
      </c>
      <c r="F120" s="2">
        <v>658.12</v>
      </c>
      <c r="G120" t="s">
        <v>41</v>
      </c>
      <c r="H120">
        <v>6</v>
      </c>
      <c r="I120" s="1">
        <v>45709</v>
      </c>
      <c r="J120" s="1" t="str">
        <f>IF(Tabela1[[#This Row],[DATA ENTREGA]]&gt;(Tabela1[[#This Row],[DATA PEDIDO]]+Tabela1[[#This Row],[PRAZO ENTREGA]]),"ENTREGA ATRASADA","ENTREGA NO PRAZO")</f>
        <v>ENTREGA NO PRAZO</v>
      </c>
    </row>
    <row r="121" spans="1:10" x14ac:dyDescent="0.25">
      <c r="A121" s="1">
        <v>45705</v>
      </c>
      <c r="B121">
        <v>10157</v>
      </c>
      <c r="C121" t="s">
        <v>19</v>
      </c>
      <c r="D121" s="2">
        <v>2327.0300000000002</v>
      </c>
      <c r="E121" s="2">
        <v>52.64</v>
      </c>
      <c r="F121" s="2">
        <v>2379.67</v>
      </c>
      <c r="G121" t="s">
        <v>47</v>
      </c>
      <c r="H121">
        <v>12</v>
      </c>
      <c r="I121" s="1">
        <v>45713</v>
      </c>
      <c r="J121" s="1" t="str">
        <f>IF(Tabela1[[#This Row],[DATA ENTREGA]]&gt;(Tabela1[[#This Row],[DATA PEDIDO]]+Tabela1[[#This Row],[PRAZO ENTREGA]]),"ENTREGA ATRASADA","ENTREGA NO PRAZO")</f>
        <v>ENTREGA NO PRAZO</v>
      </c>
    </row>
    <row r="122" spans="1:10" x14ac:dyDescent="0.25">
      <c r="A122" s="1">
        <v>45705</v>
      </c>
      <c r="B122">
        <v>10158</v>
      </c>
      <c r="C122" t="s">
        <v>19</v>
      </c>
      <c r="D122" s="2">
        <v>2327.0300000000002</v>
      </c>
      <c r="E122" s="2">
        <v>36.340000000000003</v>
      </c>
      <c r="F122" s="2">
        <v>2363.37</v>
      </c>
      <c r="G122" t="s">
        <v>43</v>
      </c>
      <c r="H122">
        <v>6</v>
      </c>
      <c r="I122" s="1">
        <v>45708</v>
      </c>
      <c r="J122" s="1" t="str">
        <f>IF(Tabela1[[#This Row],[DATA ENTREGA]]&gt;(Tabela1[[#This Row],[DATA PEDIDO]]+Tabela1[[#This Row],[PRAZO ENTREGA]]),"ENTREGA ATRASADA","ENTREGA NO PRAZO")</f>
        <v>ENTREGA NO PRAZO</v>
      </c>
    </row>
    <row r="123" spans="1:10" x14ac:dyDescent="0.25">
      <c r="A123" s="1">
        <v>45705</v>
      </c>
      <c r="B123">
        <v>10159</v>
      </c>
      <c r="C123" t="s">
        <v>33</v>
      </c>
      <c r="D123" s="2">
        <v>70.31</v>
      </c>
      <c r="E123" s="2">
        <v>29.7</v>
      </c>
      <c r="F123" s="2">
        <v>100.01</v>
      </c>
      <c r="G123" t="s">
        <v>46</v>
      </c>
      <c r="H123">
        <v>16</v>
      </c>
      <c r="I123" s="1">
        <v>45723</v>
      </c>
      <c r="J123" s="1" t="str">
        <f>IF(Tabela1[[#This Row],[DATA ENTREGA]]&gt;(Tabela1[[#This Row],[DATA PEDIDO]]+Tabela1[[#This Row],[PRAZO ENTREGA]]),"ENTREGA ATRASADA","ENTREGA NO PRAZO")</f>
        <v>ENTREGA ATRASADA</v>
      </c>
    </row>
    <row r="124" spans="1:10" x14ac:dyDescent="0.25">
      <c r="A124" s="1">
        <v>45706</v>
      </c>
      <c r="B124">
        <v>10161</v>
      </c>
      <c r="C124" t="s">
        <v>33</v>
      </c>
      <c r="D124" s="2">
        <v>70.31</v>
      </c>
      <c r="E124" s="2">
        <v>72.05</v>
      </c>
      <c r="F124" s="2">
        <v>142.36000000000001</v>
      </c>
      <c r="G124" t="s">
        <v>34</v>
      </c>
      <c r="H124">
        <v>35</v>
      </c>
      <c r="I124" s="1">
        <v>45737</v>
      </c>
      <c r="J124" s="1" t="str">
        <f>IF(Tabela1[[#This Row],[DATA ENTREGA]]&gt;(Tabela1[[#This Row],[DATA PEDIDO]]+Tabela1[[#This Row],[PRAZO ENTREGA]]),"ENTREGA ATRASADA","ENTREGA NO PRAZO")</f>
        <v>ENTREGA NO PRAZO</v>
      </c>
    </row>
    <row r="125" spans="1:10" x14ac:dyDescent="0.25">
      <c r="A125" s="1">
        <v>45706</v>
      </c>
      <c r="B125">
        <v>10162</v>
      </c>
      <c r="C125" t="s">
        <v>22</v>
      </c>
      <c r="D125" s="2">
        <v>137</v>
      </c>
      <c r="E125" s="2">
        <v>65.8</v>
      </c>
      <c r="F125" s="2">
        <v>202.8</v>
      </c>
      <c r="G125" t="s">
        <v>10</v>
      </c>
      <c r="H125">
        <v>50</v>
      </c>
      <c r="I125" s="1">
        <v>45753</v>
      </c>
      <c r="J125" s="1" t="str">
        <f>IF(Tabela1[[#This Row],[DATA ENTREGA]]&gt;(Tabela1[[#This Row],[DATA PEDIDO]]+Tabela1[[#This Row],[PRAZO ENTREGA]]),"ENTREGA ATRASADA","ENTREGA NO PRAZO")</f>
        <v>ENTREGA NO PRAZO</v>
      </c>
    </row>
    <row r="126" spans="1:10" x14ac:dyDescent="0.25">
      <c r="A126" s="1">
        <v>45707</v>
      </c>
      <c r="B126">
        <v>10164</v>
      </c>
      <c r="C126" t="s">
        <v>19</v>
      </c>
      <c r="D126" s="2">
        <v>2327.0300000000002</v>
      </c>
      <c r="E126" s="2">
        <v>72.5</v>
      </c>
      <c r="F126" s="2">
        <v>2399.5300000000002</v>
      </c>
      <c r="G126" t="s">
        <v>26</v>
      </c>
      <c r="H126">
        <v>10</v>
      </c>
      <c r="I126" s="1">
        <v>45715</v>
      </c>
      <c r="J126" s="1" t="str">
        <f>IF(Tabela1[[#This Row],[DATA ENTREGA]]&gt;(Tabela1[[#This Row],[DATA PEDIDO]]+Tabela1[[#This Row],[PRAZO ENTREGA]]),"ENTREGA ATRASADA","ENTREGA NO PRAZO")</f>
        <v>ENTREGA NO PRAZO</v>
      </c>
    </row>
    <row r="127" spans="1:10" x14ac:dyDescent="0.25">
      <c r="A127" s="1">
        <v>45707</v>
      </c>
      <c r="B127">
        <v>10165</v>
      </c>
      <c r="C127" t="s">
        <v>19</v>
      </c>
      <c r="D127" s="2">
        <v>2327.0300000000002</v>
      </c>
      <c r="E127" s="2">
        <v>30.72</v>
      </c>
      <c r="F127" s="2">
        <v>2357.75</v>
      </c>
      <c r="G127" t="s">
        <v>49</v>
      </c>
      <c r="H127">
        <v>20</v>
      </c>
      <c r="I127" s="1">
        <v>45723</v>
      </c>
      <c r="J127" s="1" t="str">
        <f>IF(Tabela1[[#This Row],[DATA ENTREGA]]&gt;(Tabela1[[#This Row],[DATA PEDIDO]]+Tabela1[[#This Row],[PRAZO ENTREGA]]),"ENTREGA ATRASADA","ENTREGA NO PRAZO")</f>
        <v>ENTREGA NO PRAZO</v>
      </c>
    </row>
    <row r="128" spans="1:10" x14ac:dyDescent="0.25">
      <c r="A128" s="1">
        <v>45707</v>
      </c>
      <c r="B128">
        <v>10166</v>
      </c>
      <c r="C128" t="s">
        <v>15</v>
      </c>
      <c r="D128" s="2">
        <v>119</v>
      </c>
      <c r="E128" s="2">
        <v>77.75</v>
      </c>
      <c r="F128" s="2">
        <v>196.75</v>
      </c>
      <c r="G128" t="s">
        <v>40</v>
      </c>
      <c r="H128">
        <v>15</v>
      </c>
      <c r="I128" s="1">
        <v>45722</v>
      </c>
      <c r="J128" s="1" t="str">
        <f>IF(Tabela1[[#This Row],[DATA ENTREGA]]&gt;(Tabela1[[#This Row],[DATA PEDIDO]]+Tabela1[[#This Row],[PRAZO ENTREGA]]),"ENTREGA ATRASADA","ENTREGA NO PRAZO")</f>
        <v>ENTREGA NO PRAZO</v>
      </c>
    </row>
    <row r="129" spans="1:10" x14ac:dyDescent="0.25">
      <c r="A129" s="1">
        <v>45708</v>
      </c>
      <c r="B129">
        <v>10167</v>
      </c>
      <c r="C129" t="s">
        <v>22</v>
      </c>
      <c r="D129" s="2">
        <v>137</v>
      </c>
      <c r="E129" s="2">
        <v>34.450000000000003</v>
      </c>
      <c r="F129" s="2">
        <v>171.45</v>
      </c>
      <c r="G129" t="s">
        <v>10</v>
      </c>
      <c r="H129">
        <v>25</v>
      </c>
      <c r="I129" s="1">
        <v>45733</v>
      </c>
      <c r="J129" s="1" t="str">
        <f>IF(Tabela1[[#This Row],[DATA ENTREGA]]&gt;(Tabela1[[#This Row],[DATA PEDIDO]]+Tabela1[[#This Row],[PRAZO ENTREGA]]),"ENTREGA ATRASADA","ENTREGA NO PRAZO")</f>
        <v>ENTREGA NO PRAZO</v>
      </c>
    </row>
    <row r="130" spans="1:10" x14ac:dyDescent="0.25">
      <c r="A130" s="1">
        <v>45708</v>
      </c>
      <c r="B130">
        <v>10169</v>
      </c>
      <c r="C130" t="s">
        <v>15</v>
      </c>
      <c r="D130" s="2">
        <v>119</v>
      </c>
      <c r="E130" s="2">
        <v>97.8</v>
      </c>
      <c r="F130" s="2">
        <v>216.8</v>
      </c>
      <c r="G130" t="s">
        <v>27</v>
      </c>
      <c r="H130">
        <v>35</v>
      </c>
      <c r="I130" s="1">
        <v>45743</v>
      </c>
      <c r="J130" s="1" t="str">
        <f>IF(Tabela1[[#This Row],[DATA ENTREGA]]&gt;(Tabela1[[#This Row],[DATA PEDIDO]]+Tabela1[[#This Row],[PRAZO ENTREGA]]),"ENTREGA ATRASADA","ENTREGA NO PRAZO")</f>
        <v>ENTREGA NO PRAZO</v>
      </c>
    </row>
    <row r="131" spans="1:10" x14ac:dyDescent="0.25">
      <c r="A131" s="1">
        <v>45709</v>
      </c>
      <c r="B131">
        <v>10170</v>
      </c>
      <c r="C131" t="s">
        <v>11</v>
      </c>
      <c r="D131" s="2">
        <v>1549</v>
      </c>
      <c r="E131" s="2">
        <v>66.84</v>
      </c>
      <c r="F131" s="2">
        <v>1615.84</v>
      </c>
      <c r="G131" t="s">
        <v>21</v>
      </c>
      <c r="H131">
        <v>24</v>
      </c>
      <c r="I131" s="1">
        <v>45729</v>
      </c>
      <c r="J131" s="1" t="str">
        <f>IF(Tabela1[[#This Row],[DATA ENTREGA]]&gt;(Tabela1[[#This Row],[DATA PEDIDO]]+Tabela1[[#This Row],[PRAZO ENTREGA]]),"ENTREGA ATRASADA","ENTREGA NO PRAZO")</f>
        <v>ENTREGA NO PRAZO</v>
      </c>
    </row>
    <row r="132" spans="1:10" x14ac:dyDescent="0.25">
      <c r="A132" s="1">
        <v>45709</v>
      </c>
      <c r="B132">
        <v>10172</v>
      </c>
      <c r="C132" t="s">
        <v>9</v>
      </c>
      <c r="D132" s="2">
        <v>640</v>
      </c>
      <c r="E132" s="2">
        <v>34.58</v>
      </c>
      <c r="F132" s="2">
        <v>674.58</v>
      </c>
      <c r="G132" t="s">
        <v>12</v>
      </c>
      <c r="H132">
        <v>6</v>
      </c>
      <c r="I132" s="1">
        <v>45711</v>
      </c>
      <c r="J132" s="1" t="str">
        <f>IF(Tabela1[[#This Row],[DATA ENTREGA]]&gt;(Tabela1[[#This Row],[DATA PEDIDO]]+Tabela1[[#This Row],[PRAZO ENTREGA]]),"ENTREGA ATRASADA","ENTREGA NO PRAZO")</f>
        <v>ENTREGA NO PRAZO</v>
      </c>
    </row>
    <row r="133" spans="1:10" x14ac:dyDescent="0.25">
      <c r="A133" s="1">
        <v>45709</v>
      </c>
      <c r="B133">
        <v>10173</v>
      </c>
      <c r="C133" t="s">
        <v>22</v>
      </c>
      <c r="D133" s="2">
        <v>137</v>
      </c>
      <c r="E133" s="2">
        <v>38</v>
      </c>
      <c r="F133" s="2">
        <v>175</v>
      </c>
      <c r="G133" t="s">
        <v>38</v>
      </c>
      <c r="H133">
        <v>2</v>
      </c>
      <c r="I133" s="1">
        <v>45711</v>
      </c>
      <c r="J133" s="1" t="str">
        <f>IF(Tabela1[[#This Row],[DATA ENTREGA]]&gt;(Tabela1[[#This Row],[DATA PEDIDO]]+Tabela1[[#This Row],[PRAZO ENTREGA]]),"ENTREGA ATRASADA","ENTREGA NO PRAZO")</f>
        <v>ENTREGA NO PRAZO</v>
      </c>
    </row>
    <row r="134" spans="1:10" x14ac:dyDescent="0.25">
      <c r="A134" s="1">
        <v>45710</v>
      </c>
      <c r="B134">
        <v>10174</v>
      </c>
      <c r="C134" t="s">
        <v>11</v>
      </c>
      <c r="D134" s="2">
        <v>1549</v>
      </c>
      <c r="E134" s="2">
        <v>68.099999999999994</v>
      </c>
      <c r="F134" s="2">
        <v>1617.1</v>
      </c>
      <c r="G134" t="s">
        <v>40</v>
      </c>
      <c r="H134">
        <v>30</v>
      </c>
      <c r="I134" s="1">
        <v>45737</v>
      </c>
      <c r="J134" s="1" t="str">
        <f>IF(Tabela1[[#This Row],[DATA ENTREGA]]&gt;(Tabela1[[#This Row],[DATA PEDIDO]]+Tabela1[[#This Row],[PRAZO ENTREGA]]),"ENTREGA ATRASADA","ENTREGA NO PRAZO")</f>
        <v>ENTREGA NO PRAZO</v>
      </c>
    </row>
    <row r="135" spans="1:10" x14ac:dyDescent="0.25">
      <c r="A135" s="1">
        <v>45710</v>
      </c>
      <c r="B135">
        <v>10175</v>
      </c>
      <c r="C135" t="s">
        <v>20</v>
      </c>
      <c r="D135" s="2">
        <v>2479.0100000000002</v>
      </c>
      <c r="E135" s="2">
        <v>28</v>
      </c>
      <c r="F135" s="2">
        <v>2507.0100000000002</v>
      </c>
      <c r="G135" t="s">
        <v>26</v>
      </c>
      <c r="H135">
        <v>25</v>
      </c>
      <c r="I135" s="1">
        <v>45731</v>
      </c>
      <c r="J135" s="1" t="str">
        <f>IF(Tabela1[[#This Row],[DATA ENTREGA]]&gt;(Tabela1[[#This Row],[DATA PEDIDO]]+Tabela1[[#This Row],[PRAZO ENTREGA]]),"ENTREGA ATRASADA","ENTREGA NO PRAZO")</f>
        <v>ENTREGA NO PRAZO</v>
      </c>
    </row>
    <row r="136" spans="1:10" x14ac:dyDescent="0.25">
      <c r="A136" s="1">
        <v>45711</v>
      </c>
      <c r="B136">
        <v>10177</v>
      </c>
      <c r="C136" t="s">
        <v>15</v>
      </c>
      <c r="D136" s="2">
        <v>119</v>
      </c>
      <c r="E136" s="2">
        <v>35.04</v>
      </c>
      <c r="F136" s="2">
        <v>154.04</v>
      </c>
      <c r="G136" t="s">
        <v>45</v>
      </c>
      <c r="H136">
        <v>8</v>
      </c>
      <c r="I136" s="1">
        <v>45718</v>
      </c>
      <c r="J136" s="1" t="str">
        <f>IF(Tabela1[[#This Row],[DATA ENTREGA]]&gt;(Tabela1[[#This Row],[DATA PEDIDO]]+Tabela1[[#This Row],[PRAZO ENTREGA]]),"ENTREGA ATRASADA","ENTREGA NO PRAZO")</f>
        <v>ENTREGA NO PRAZO</v>
      </c>
    </row>
    <row r="137" spans="1:10" x14ac:dyDescent="0.25">
      <c r="A137" s="1">
        <v>45711</v>
      </c>
      <c r="B137">
        <v>10178</v>
      </c>
      <c r="C137" t="s">
        <v>29</v>
      </c>
      <c r="D137" s="2">
        <v>549</v>
      </c>
      <c r="E137" s="2">
        <v>22.46</v>
      </c>
      <c r="F137" s="2">
        <v>571.46</v>
      </c>
      <c r="G137" t="s">
        <v>38</v>
      </c>
      <c r="H137">
        <v>16</v>
      </c>
      <c r="I137" s="1">
        <v>45729</v>
      </c>
      <c r="J137" s="1" t="str">
        <f>IF(Tabela1[[#This Row],[DATA ENTREGA]]&gt;(Tabela1[[#This Row],[DATA PEDIDO]]+Tabela1[[#This Row],[PRAZO ENTREGA]]),"ENTREGA ATRASADA","ENTREGA NO PRAZO")</f>
        <v>ENTREGA ATRASADA</v>
      </c>
    </row>
    <row r="138" spans="1:10" x14ac:dyDescent="0.25">
      <c r="A138" s="1">
        <v>45711</v>
      </c>
      <c r="B138">
        <v>10179</v>
      </c>
      <c r="C138" t="s">
        <v>42</v>
      </c>
      <c r="D138" s="2">
        <v>2213.3000000000002</v>
      </c>
      <c r="E138" s="2">
        <v>38.18</v>
      </c>
      <c r="F138" s="2">
        <v>2251.48</v>
      </c>
      <c r="G138" t="s">
        <v>32</v>
      </c>
      <c r="H138">
        <v>6</v>
      </c>
      <c r="I138" s="1">
        <v>45713</v>
      </c>
      <c r="J138" s="1" t="str">
        <f>IF(Tabela1[[#This Row],[DATA ENTREGA]]&gt;(Tabela1[[#This Row],[DATA PEDIDO]]+Tabela1[[#This Row],[PRAZO ENTREGA]]),"ENTREGA ATRASADA","ENTREGA NO PRAZO")</f>
        <v>ENTREGA NO PRAZO</v>
      </c>
    </row>
    <row r="139" spans="1:10" x14ac:dyDescent="0.25">
      <c r="A139" s="1">
        <v>45712</v>
      </c>
      <c r="B139">
        <v>10180</v>
      </c>
      <c r="C139" t="s">
        <v>19</v>
      </c>
      <c r="D139" s="2">
        <v>2327.0300000000002</v>
      </c>
      <c r="E139" s="2">
        <v>44.95</v>
      </c>
      <c r="F139" s="2">
        <v>2371.98</v>
      </c>
      <c r="G139" t="s">
        <v>40</v>
      </c>
      <c r="H139">
        <v>25</v>
      </c>
      <c r="I139" s="1">
        <v>45734</v>
      </c>
      <c r="J139" s="1" t="str">
        <f>IF(Tabela1[[#This Row],[DATA ENTREGA]]&gt;(Tabela1[[#This Row],[DATA PEDIDO]]+Tabela1[[#This Row],[PRAZO ENTREGA]]),"ENTREGA ATRASADA","ENTREGA NO PRAZO")</f>
        <v>ENTREGA NO PRAZO</v>
      </c>
    </row>
    <row r="140" spans="1:10" x14ac:dyDescent="0.25">
      <c r="A140" s="1">
        <v>45712</v>
      </c>
      <c r="B140">
        <v>10181</v>
      </c>
      <c r="C140" t="s">
        <v>15</v>
      </c>
      <c r="D140" s="2">
        <v>119</v>
      </c>
      <c r="E140" s="2">
        <v>70.64</v>
      </c>
      <c r="F140" s="2">
        <v>189.64</v>
      </c>
      <c r="G140" t="s">
        <v>47</v>
      </c>
      <c r="H140">
        <v>12</v>
      </c>
      <c r="I140" s="1">
        <v>45725</v>
      </c>
      <c r="J140" s="1" t="str">
        <f>IF(Tabela1[[#This Row],[DATA ENTREGA]]&gt;(Tabela1[[#This Row],[DATA PEDIDO]]+Tabela1[[#This Row],[PRAZO ENTREGA]]),"ENTREGA ATRASADA","ENTREGA NO PRAZO")</f>
        <v>ENTREGA ATRASADA</v>
      </c>
    </row>
    <row r="141" spans="1:10" x14ac:dyDescent="0.25">
      <c r="A141" s="1">
        <v>45712</v>
      </c>
      <c r="B141">
        <v>10183</v>
      </c>
      <c r="C141" t="s">
        <v>19</v>
      </c>
      <c r="D141" s="2">
        <v>2327.0300000000002</v>
      </c>
      <c r="E141" s="2">
        <v>27.52</v>
      </c>
      <c r="F141" s="2">
        <v>2354.5500000000002</v>
      </c>
      <c r="G141" t="s">
        <v>32</v>
      </c>
      <c r="H141">
        <v>4</v>
      </c>
      <c r="I141" s="1">
        <v>45713</v>
      </c>
      <c r="J141" s="1" t="str">
        <f>IF(Tabela1[[#This Row],[DATA ENTREGA]]&gt;(Tabela1[[#This Row],[DATA PEDIDO]]+Tabela1[[#This Row],[PRAZO ENTREGA]]),"ENTREGA ATRASADA","ENTREGA NO PRAZO")</f>
        <v>ENTREGA NO PRAZO</v>
      </c>
    </row>
    <row r="142" spans="1:10" x14ac:dyDescent="0.25">
      <c r="A142" s="1">
        <v>45713</v>
      </c>
      <c r="B142">
        <v>10184</v>
      </c>
      <c r="C142" t="s">
        <v>42</v>
      </c>
      <c r="D142" s="2">
        <v>2213.3000000000002</v>
      </c>
      <c r="E142" s="2">
        <v>29.28</v>
      </c>
      <c r="F142" s="2">
        <v>2242.58</v>
      </c>
      <c r="G142" t="s">
        <v>12</v>
      </c>
      <c r="H142">
        <v>4</v>
      </c>
      <c r="I142" s="1">
        <v>45718</v>
      </c>
      <c r="J142" s="1" t="str">
        <f>IF(Tabela1[[#This Row],[DATA ENTREGA]]&gt;(Tabela1[[#This Row],[DATA PEDIDO]]+Tabela1[[#This Row],[PRAZO ENTREGA]]),"ENTREGA ATRASADA","ENTREGA NO PRAZO")</f>
        <v>ENTREGA ATRASADA</v>
      </c>
    </row>
    <row r="143" spans="1:10" x14ac:dyDescent="0.25">
      <c r="A143" s="1">
        <v>45713</v>
      </c>
      <c r="B143">
        <v>10185</v>
      </c>
      <c r="C143" t="s">
        <v>29</v>
      </c>
      <c r="D143" s="2">
        <v>549</v>
      </c>
      <c r="E143" s="2">
        <v>54.44</v>
      </c>
      <c r="F143" s="2">
        <v>603.44000000000005</v>
      </c>
      <c r="G143" t="s">
        <v>16</v>
      </c>
      <c r="H143">
        <v>12</v>
      </c>
      <c r="I143" s="1">
        <v>45726</v>
      </c>
      <c r="J143" s="1" t="str">
        <f>IF(Tabela1[[#This Row],[DATA ENTREGA]]&gt;(Tabela1[[#This Row],[DATA PEDIDO]]+Tabela1[[#This Row],[PRAZO ENTREGA]]),"ENTREGA ATRASADA","ENTREGA NO PRAZO")</f>
        <v>ENTREGA ATRASADA</v>
      </c>
    </row>
    <row r="144" spans="1:10" x14ac:dyDescent="0.25">
      <c r="A144" s="1">
        <v>45713</v>
      </c>
      <c r="B144">
        <v>10186</v>
      </c>
      <c r="C144" t="s">
        <v>15</v>
      </c>
      <c r="D144" s="2">
        <v>119</v>
      </c>
      <c r="E144" s="2">
        <v>61.45</v>
      </c>
      <c r="F144" s="2">
        <v>180.45</v>
      </c>
      <c r="G144" t="s">
        <v>24</v>
      </c>
      <c r="H144">
        <v>20</v>
      </c>
      <c r="I144" s="1">
        <v>45731</v>
      </c>
      <c r="J144" s="1" t="str">
        <f>IF(Tabela1[[#This Row],[DATA ENTREGA]]&gt;(Tabela1[[#This Row],[DATA PEDIDO]]+Tabela1[[#This Row],[PRAZO ENTREGA]]),"ENTREGA ATRASADA","ENTREGA NO PRAZO")</f>
        <v>ENTREGA NO PRAZO</v>
      </c>
    </row>
    <row r="145" spans="1:10" x14ac:dyDescent="0.25">
      <c r="A145" s="1">
        <v>45714</v>
      </c>
      <c r="B145">
        <v>10187</v>
      </c>
      <c r="C145" t="s">
        <v>22</v>
      </c>
      <c r="D145" s="2">
        <v>137</v>
      </c>
      <c r="E145" s="2">
        <v>47.92</v>
      </c>
      <c r="F145" s="2">
        <v>184.92</v>
      </c>
      <c r="G145" t="s">
        <v>31</v>
      </c>
      <c r="H145">
        <v>16</v>
      </c>
      <c r="I145" s="1">
        <v>45732</v>
      </c>
      <c r="J145" s="1" t="str">
        <f>IF(Tabela1[[#This Row],[DATA ENTREGA]]&gt;(Tabela1[[#This Row],[DATA PEDIDO]]+Tabela1[[#This Row],[PRAZO ENTREGA]]),"ENTREGA ATRASADA","ENTREGA NO PRAZO")</f>
        <v>ENTREGA ATRASADA</v>
      </c>
    </row>
    <row r="146" spans="1:10" x14ac:dyDescent="0.25">
      <c r="A146" s="1">
        <v>45714</v>
      </c>
      <c r="B146">
        <v>10188</v>
      </c>
      <c r="C146" t="s">
        <v>20</v>
      </c>
      <c r="D146" s="2">
        <v>2479.0100000000002</v>
      </c>
      <c r="E146" s="2">
        <v>80.7</v>
      </c>
      <c r="F146" s="2">
        <v>2559.71</v>
      </c>
      <c r="G146" t="s">
        <v>27</v>
      </c>
      <c r="H146">
        <v>50</v>
      </c>
      <c r="I146" s="1">
        <v>45764</v>
      </c>
      <c r="J146" s="1" t="str">
        <f>IF(Tabela1[[#This Row],[DATA ENTREGA]]&gt;(Tabela1[[#This Row],[DATA PEDIDO]]+Tabela1[[#This Row],[PRAZO ENTREGA]]),"ENTREGA ATRASADA","ENTREGA NO PRAZO")</f>
        <v>ENTREGA NO PRAZO</v>
      </c>
    </row>
    <row r="147" spans="1:10" x14ac:dyDescent="0.25">
      <c r="A147" s="1">
        <v>45714</v>
      </c>
      <c r="B147">
        <v>10189</v>
      </c>
      <c r="C147" t="s">
        <v>42</v>
      </c>
      <c r="D147" s="2">
        <v>2213.3000000000002</v>
      </c>
      <c r="E147" s="2">
        <v>48.56</v>
      </c>
      <c r="F147" s="2">
        <v>2261.86</v>
      </c>
      <c r="G147" t="s">
        <v>49</v>
      </c>
      <c r="H147">
        <v>12</v>
      </c>
      <c r="I147" s="1">
        <v>45722</v>
      </c>
      <c r="J147" s="1" t="str">
        <f>IF(Tabela1[[#This Row],[DATA ENTREGA]]&gt;(Tabela1[[#This Row],[DATA PEDIDO]]+Tabela1[[#This Row],[PRAZO ENTREGA]]),"ENTREGA ATRASADA","ENTREGA NO PRAZO")</f>
        <v>ENTREGA NO PRAZO</v>
      </c>
    </row>
    <row r="148" spans="1:10" x14ac:dyDescent="0.25">
      <c r="A148" s="1">
        <v>45715</v>
      </c>
      <c r="B148">
        <v>10191</v>
      </c>
      <c r="C148" t="s">
        <v>15</v>
      </c>
      <c r="D148" s="2">
        <v>119</v>
      </c>
      <c r="E148" s="2">
        <v>69.12</v>
      </c>
      <c r="F148" s="2">
        <v>188.12</v>
      </c>
      <c r="G148" t="s">
        <v>45</v>
      </c>
      <c r="H148">
        <v>36</v>
      </c>
      <c r="I148" s="1">
        <v>45750</v>
      </c>
      <c r="J148" s="1" t="str">
        <f>IF(Tabela1[[#This Row],[DATA ENTREGA]]&gt;(Tabela1[[#This Row],[DATA PEDIDO]]+Tabela1[[#This Row],[PRAZO ENTREGA]]),"ENTREGA ATRASADA","ENTREGA NO PRAZO")</f>
        <v>ENTREGA NO PRAZO</v>
      </c>
    </row>
    <row r="149" spans="1:10" x14ac:dyDescent="0.25">
      <c r="A149" s="1">
        <v>45715</v>
      </c>
      <c r="B149">
        <v>10192</v>
      </c>
      <c r="C149" t="s">
        <v>19</v>
      </c>
      <c r="D149" s="2">
        <v>2327.0300000000002</v>
      </c>
      <c r="E149" s="2">
        <v>43.9</v>
      </c>
      <c r="F149" s="2">
        <v>2370.9299999999998</v>
      </c>
      <c r="G149" t="s">
        <v>34</v>
      </c>
      <c r="H149">
        <v>30</v>
      </c>
      <c r="I149" s="1">
        <v>45742</v>
      </c>
      <c r="J149" s="1" t="str">
        <f>IF(Tabela1[[#This Row],[DATA ENTREGA]]&gt;(Tabela1[[#This Row],[DATA PEDIDO]]+Tabela1[[#This Row],[PRAZO ENTREGA]]),"ENTREGA ATRASADA","ENTREGA NO PRAZO")</f>
        <v>ENTREGA NO PRAZO</v>
      </c>
    </row>
    <row r="150" spans="1:10" x14ac:dyDescent="0.25">
      <c r="A150" s="1">
        <v>45715</v>
      </c>
      <c r="B150">
        <v>10193</v>
      </c>
      <c r="C150" t="s">
        <v>20</v>
      </c>
      <c r="D150" s="2">
        <v>2479.0100000000002</v>
      </c>
      <c r="E150" s="2">
        <v>54.15</v>
      </c>
      <c r="F150" s="2">
        <v>2533.16</v>
      </c>
      <c r="G150" t="s">
        <v>23</v>
      </c>
      <c r="H150">
        <v>25</v>
      </c>
      <c r="I150" s="1">
        <v>45737</v>
      </c>
      <c r="J150" s="1" t="str">
        <f>IF(Tabela1[[#This Row],[DATA ENTREGA]]&gt;(Tabela1[[#This Row],[DATA PEDIDO]]+Tabela1[[#This Row],[PRAZO ENTREGA]]),"ENTREGA ATRASADA","ENTREGA NO PRAZO")</f>
        <v>ENTREGA NO PRAZO</v>
      </c>
    </row>
    <row r="151" spans="1:10" x14ac:dyDescent="0.25">
      <c r="A151" s="1">
        <v>45717</v>
      </c>
      <c r="B151">
        <v>10197</v>
      </c>
      <c r="C151" t="s">
        <v>29</v>
      </c>
      <c r="D151" s="2">
        <v>549</v>
      </c>
      <c r="E151" s="2">
        <v>84.15</v>
      </c>
      <c r="F151" s="2">
        <v>633.15</v>
      </c>
      <c r="G151" t="s">
        <v>28</v>
      </c>
      <c r="H151">
        <v>25</v>
      </c>
      <c r="I151" s="1">
        <v>45744</v>
      </c>
      <c r="J151" s="1" t="str">
        <f>IF(Tabela1[[#This Row],[DATA ENTREGA]]&gt;(Tabela1[[#This Row],[DATA PEDIDO]]+Tabela1[[#This Row],[PRAZO ENTREGA]]),"ENTREGA ATRASADA","ENTREGA NO PRAZO")</f>
        <v>ENTREGA ATRASADA</v>
      </c>
    </row>
    <row r="152" spans="1:10" x14ac:dyDescent="0.25">
      <c r="A152" s="1">
        <v>45717</v>
      </c>
      <c r="B152">
        <v>10198</v>
      </c>
      <c r="C152" t="s">
        <v>15</v>
      </c>
      <c r="D152" s="2">
        <v>119</v>
      </c>
      <c r="E152" s="2">
        <v>71.849999999999994</v>
      </c>
      <c r="F152" s="2">
        <v>190.85</v>
      </c>
      <c r="G152" t="s">
        <v>26</v>
      </c>
      <c r="H152">
        <v>15</v>
      </c>
      <c r="I152" s="1">
        <v>45734</v>
      </c>
      <c r="J152" s="1" t="str">
        <f>IF(Tabela1[[#This Row],[DATA ENTREGA]]&gt;(Tabela1[[#This Row],[DATA PEDIDO]]+Tabela1[[#This Row],[PRAZO ENTREGA]]),"ENTREGA ATRASADA","ENTREGA NO PRAZO")</f>
        <v>ENTREGA ATRASADA</v>
      </c>
    </row>
    <row r="153" spans="1:10" x14ac:dyDescent="0.25">
      <c r="A153" s="1">
        <v>45717</v>
      </c>
      <c r="B153">
        <v>10199</v>
      </c>
      <c r="C153" t="s">
        <v>18</v>
      </c>
      <c r="D153" s="2">
        <v>550.70000000000005</v>
      </c>
      <c r="E153" s="2">
        <v>61.95</v>
      </c>
      <c r="F153" s="2">
        <v>612.65</v>
      </c>
      <c r="G153" t="s">
        <v>34</v>
      </c>
      <c r="H153">
        <v>50</v>
      </c>
      <c r="I153" s="1">
        <v>45765</v>
      </c>
      <c r="J153" s="1" t="str">
        <f>IF(Tabela1[[#This Row],[DATA ENTREGA]]&gt;(Tabela1[[#This Row],[DATA PEDIDO]]+Tabela1[[#This Row],[PRAZO ENTREGA]]),"ENTREGA ATRASADA","ENTREGA NO PRAZO")</f>
        <v>ENTREGA NO PRAZO</v>
      </c>
    </row>
    <row r="154" spans="1:10" x14ac:dyDescent="0.25">
      <c r="A154" s="1">
        <v>45718</v>
      </c>
      <c r="B154">
        <v>10200</v>
      </c>
      <c r="C154" t="s">
        <v>18</v>
      </c>
      <c r="D154" s="2">
        <v>550.70000000000005</v>
      </c>
      <c r="E154" s="2">
        <v>16.3</v>
      </c>
      <c r="F154" s="2">
        <v>567</v>
      </c>
      <c r="G154" t="s">
        <v>41</v>
      </c>
      <c r="H154">
        <v>20</v>
      </c>
      <c r="I154" s="1">
        <v>45740</v>
      </c>
      <c r="J154" s="1" t="str">
        <f>IF(Tabela1[[#This Row],[DATA ENTREGA]]&gt;(Tabela1[[#This Row],[DATA PEDIDO]]+Tabela1[[#This Row],[PRAZO ENTREGA]]),"ENTREGA ATRASADA","ENTREGA NO PRAZO")</f>
        <v>ENTREGA ATRASADA</v>
      </c>
    </row>
    <row r="155" spans="1:10" x14ac:dyDescent="0.25">
      <c r="A155" s="1">
        <v>45718</v>
      </c>
      <c r="B155">
        <v>10201</v>
      </c>
      <c r="C155" t="s">
        <v>33</v>
      </c>
      <c r="D155" s="2">
        <v>70.31</v>
      </c>
      <c r="E155" s="2">
        <v>17.14</v>
      </c>
      <c r="F155" s="2">
        <v>87.45</v>
      </c>
      <c r="G155" t="s">
        <v>41</v>
      </c>
      <c r="H155">
        <v>14</v>
      </c>
      <c r="I155" s="1">
        <v>45729</v>
      </c>
      <c r="J155" s="1" t="str">
        <f>IF(Tabela1[[#This Row],[DATA ENTREGA]]&gt;(Tabela1[[#This Row],[DATA PEDIDO]]+Tabela1[[#This Row],[PRAZO ENTREGA]]),"ENTREGA ATRASADA","ENTREGA NO PRAZO")</f>
        <v>ENTREGA NO PRAZO</v>
      </c>
    </row>
    <row r="156" spans="1:10" x14ac:dyDescent="0.25">
      <c r="A156" s="1">
        <v>45718</v>
      </c>
      <c r="B156">
        <v>10202</v>
      </c>
      <c r="C156" t="s">
        <v>20</v>
      </c>
      <c r="D156" s="2">
        <v>2479.0100000000002</v>
      </c>
      <c r="E156" s="2">
        <v>79.92</v>
      </c>
      <c r="F156" s="2">
        <v>2558.9299999999998</v>
      </c>
      <c r="G156" t="s">
        <v>47</v>
      </c>
      <c r="H156">
        <v>20</v>
      </c>
      <c r="I156" s="1">
        <v>45739</v>
      </c>
      <c r="J156" s="1" t="str">
        <f>IF(Tabela1[[#This Row],[DATA ENTREGA]]&gt;(Tabela1[[#This Row],[DATA PEDIDO]]+Tabela1[[#This Row],[PRAZO ENTREGA]]),"ENTREGA ATRASADA","ENTREGA NO PRAZO")</f>
        <v>ENTREGA ATRASADA</v>
      </c>
    </row>
    <row r="157" spans="1:10" x14ac:dyDescent="0.25">
      <c r="A157" s="1">
        <v>45718</v>
      </c>
      <c r="B157">
        <v>10203</v>
      </c>
      <c r="C157" t="s">
        <v>15</v>
      </c>
      <c r="D157" s="2">
        <v>119</v>
      </c>
      <c r="E157" s="2">
        <v>62.35</v>
      </c>
      <c r="F157" s="2">
        <v>181.35</v>
      </c>
      <c r="G157" t="s">
        <v>27</v>
      </c>
      <c r="H157">
        <v>35</v>
      </c>
      <c r="I157" s="1">
        <v>45751</v>
      </c>
      <c r="J157" s="1" t="str">
        <f>IF(Tabela1[[#This Row],[DATA ENTREGA]]&gt;(Tabela1[[#This Row],[DATA PEDIDO]]+Tabela1[[#This Row],[PRAZO ENTREGA]]),"ENTREGA ATRASADA","ENTREGA NO PRAZO")</f>
        <v>ENTREGA NO PRAZO</v>
      </c>
    </row>
    <row r="158" spans="1:10" x14ac:dyDescent="0.25">
      <c r="A158" s="1">
        <v>45719</v>
      </c>
      <c r="B158">
        <v>10204</v>
      </c>
      <c r="C158" t="s">
        <v>15</v>
      </c>
      <c r="D158" s="2">
        <v>119</v>
      </c>
      <c r="E158" s="2">
        <v>60.2</v>
      </c>
      <c r="F158" s="2">
        <v>179.2</v>
      </c>
      <c r="G158" t="s">
        <v>28</v>
      </c>
      <c r="H158">
        <v>30</v>
      </c>
      <c r="I158" s="1">
        <v>45744</v>
      </c>
      <c r="J158" s="1" t="str">
        <f>IF(Tabela1[[#This Row],[DATA ENTREGA]]&gt;(Tabela1[[#This Row],[DATA PEDIDO]]+Tabela1[[#This Row],[PRAZO ENTREGA]]),"ENTREGA ATRASADA","ENTREGA NO PRAZO")</f>
        <v>ENTREGA NO PRAZO</v>
      </c>
    </row>
    <row r="159" spans="1:10" x14ac:dyDescent="0.25">
      <c r="A159" s="1">
        <v>45719</v>
      </c>
      <c r="B159">
        <v>10205</v>
      </c>
      <c r="C159" t="s">
        <v>15</v>
      </c>
      <c r="D159" s="2">
        <v>119</v>
      </c>
      <c r="E159" s="2">
        <v>16.16</v>
      </c>
      <c r="F159" s="2">
        <v>135.16</v>
      </c>
      <c r="G159" t="s">
        <v>37</v>
      </c>
      <c r="H159">
        <v>3</v>
      </c>
      <c r="I159" s="1">
        <v>45724</v>
      </c>
      <c r="J159" s="1" t="str">
        <f>IF(Tabela1[[#This Row],[DATA ENTREGA]]&gt;(Tabela1[[#This Row],[DATA PEDIDO]]+Tabela1[[#This Row],[PRAZO ENTREGA]]),"ENTREGA ATRASADA","ENTREGA NO PRAZO")</f>
        <v>ENTREGA ATRASADA</v>
      </c>
    </row>
    <row r="160" spans="1:10" x14ac:dyDescent="0.25">
      <c r="A160" s="1">
        <v>45720</v>
      </c>
      <c r="B160">
        <v>10208</v>
      </c>
      <c r="C160" t="s">
        <v>15</v>
      </c>
      <c r="D160" s="2">
        <v>119</v>
      </c>
      <c r="E160" s="2">
        <v>31.2</v>
      </c>
      <c r="F160" s="2">
        <v>150.19999999999999</v>
      </c>
      <c r="G160" t="s">
        <v>21</v>
      </c>
      <c r="H160">
        <v>40</v>
      </c>
      <c r="I160" s="1">
        <v>45756</v>
      </c>
      <c r="J160" s="1" t="str">
        <f>IF(Tabela1[[#This Row],[DATA ENTREGA]]&gt;(Tabela1[[#This Row],[DATA PEDIDO]]+Tabela1[[#This Row],[PRAZO ENTREGA]]),"ENTREGA ATRASADA","ENTREGA NO PRAZO")</f>
        <v>ENTREGA NO PRAZO</v>
      </c>
    </row>
    <row r="161" spans="1:10" x14ac:dyDescent="0.25">
      <c r="A161" s="1">
        <v>45720</v>
      </c>
      <c r="B161">
        <v>10209</v>
      </c>
      <c r="C161" t="s">
        <v>19</v>
      </c>
      <c r="D161" s="2">
        <v>2327.0300000000002</v>
      </c>
      <c r="E161" s="2">
        <v>18.12</v>
      </c>
      <c r="F161" s="2">
        <v>2345.15</v>
      </c>
      <c r="G161" t="s">
        <v>30</v>
      </c>
      <c r="H161">
        <v>24</v>
      </c>
      <c r="I161" s="1">
        <v>45744</v>
      </c>
      <c r="J161" s="1" t="str">
        <f>IF(Tabela1[[#This Row],[DATA ENTREGA]]&gt;(Tabela1[[#This Row],[DATA PEDIDO]]+Tabela1[[#This Row],[PRAZO ENTREGA]]),"ENTREGA ATRASADA","ENTREGA NO PRAZO")</f>
        <v>ENTREGA NO PRAZO</v>
      </c>
    </row>
    <row r="162" spans="1:10" x14ac:dyDescent="0.25">
      <c r="A162" s="1">
        <v>45721</v>
      </c>
      <c r="B162">
        <v>10210</v>
      </c>
      <c r="C162" t="s">
        <v>29</v>
      </c>
      <c r="D162" s="2">
        <v>549</v>
      </c>
      <c r="E162" s="2">
        <v>73.239999999999995</v>
      </c>
      <c r="F162" s="2">
        <v>622.24</v>
      </c>
      <c r="G162" t="s">
        <v>49</v>
      </c>
      <c r="H162">
        <v>28</v>
      </c>
      <c r="I162" s="1">
        <v>45748</v>
      </c>
      <c r="J162" s="1" t="str">
        <f>IF(Tabela1[[#This Row],[DATA ENTREGA]]&gt;(Tabela1[[#This Row],[DATA PEDIDO]]+Tabela1[[#This Row],[PRAZO ENTREGA]]),"ENTREGA ATRASADA","ENTREGA NO PRAZO")</f>
        <v>ENTREGA NO PRAZO</v>
      </c>
    </row>
    <row r="163" spans="1:10" x14ac:dyDescent="0.25">
      <c r="A163" s="1">
        <v>45721</v>
      </c>
      <c r="B163">
        <v>10212</v>
      </c>
      <c r="C163" t="s">
        <v>15</v>
      </c>
      <c r="D163" s="2">
        <v>119</v>
      </c>
      <c r="E163" s="2">
        <v>93</v>
      </c>
      <c r="F163" s="2">
        <v>212</v>
      </c>
      <c r="G163" t="s">
        <v>27</v>
      </c>
      <c r="H163">
        <v>50</v>
      </c>
      <c r="I163" s="1">
        <v>45766</v>
      </c>
      <c r="J163" s="1" t="str">
        <f>IF(Tabela1[[#This Row],[DATA ENTREGA]]&gt;(Tabela1[[#This Row],[DATA PEDIDO]]+Tabela1[[#This Row],[PRAZO ENTREGA]]),"ENTREGA ATRASADA","ENTREGA NO PRAZO")</f>
        <v>ENTREGA NO PRAZO</v>
      </c>
    </row>
    <row r="164" spans="1:10" x14ac:dyDescent="0.25">
      <c r="A164" s="1">
        <v>45721</v>
      </c>
      <c r="B164">
        <v>10213</v>
      </c>
      <c r="C164" t="s">
        <v>9</v>
      </c>
      <c r="D164" s="2">
        <v>640</v>
      </c>
      <c r="E164" s="2">
        <v>75.349999999999994</v>
      </c>
      <c r="F164" s="2">
        <v>715.35</v>
      </c>
      <c r="G164" t="s">
        <v>10</v>
      </c>
      <c r="H164">
        <v>35</v>
      </c>
      <c r="I164" s="1">
        <v>45758</v>
      </c>
      <c r="J164" s="1" t="str">
        <f>IF(Tabela1[[#This Row],[DATA ENTREGA]]&gt;(Tabela1[[#This Row],[DATA PEDIDO]]+Tabela1[[#This Row],[PRAZO ENTREGA]]),"ENTREGA ATRASADA","ENTREGA NO PRAZO")</f>
        <v>ENTREGA ATRASADA</v>
      </c>
    </row>
    <row r="165" spans="1:10" x14ac:dyDescent="0.25">
      <c r="A165" s="1">
        <v>45722</v>
      </c>
      <c r="B165">
        <v>10214</v>
      </c>
      <c r="C165" t="s">
        <v>33</v>
      </c>
      <c r="D165" s="2">
        <v>70.31</v>
      </c>
      <c r="E165" s="2">
        <v>12.26</v>
      </c>
      <c r="F165" s="2">
        <v>82.57</v>
      </c>
      <c r="G165" t="s">
        <v>37</v>
      </c>
      <c r="H165">
        <v>8</v>
      </c>
      <c r="I165" s="1">
        <v>45725</v>
      </c>
      <c r="J165" s="1" t="str">
        <f>IF(Tabela1[[#This Row],[DATA ENTREGA]]&gt;(Tabela1[[#This Row],[DATA PEDIDO]]+Tabela1[[#This Row],[PRAZO ENTREGA]]),"ENTREGA ATRASADA","ENTREGA NO PRAZO")</f>
        <v>ENTREGA NO PRAZO</v>
      </c>
    </row>
    <row r="166" spans="1:10" x14ac:dyDescent="0.25">
      <c r="A166" s="1">
        <v>45722</v>
      </c>
      <c r="B166">
        <v>10215</v>
      </c>
      <c r="C166" t="s">
        <v>20</v>
      </c>
      <c r="D166" s="2">
        <v>2479.0100000000002</v>
      </c>
      <c r="E166" s="2">
        <v>17.78</v>
      </c>
      <c r="F166" s="2">
        <v>2496.79</v>
      </c>
      <c r="G166" t="s">
        <v>37</v>
      </c>
      <c r="H166">
        <v>8</v>
      </c>
      <c r="I166" s="1">
        <v>45725</v>
      </c>
      <c r="J166" s="1" t="str">
        <f>IF(Tabela1[[#This Row],[DATA ENTREGA]]&gt;(Tabela1[[#This Row],[DATA PEDIDO]]+Tabela1[[#This Row],[PRAZO ENTREGA]]),"ENTREGA ATRASADA","ENTREGA NO PRAZO")</f>
        <v>ENTREGA NO PRAZO</v>
      </c>
    </row>
    <row r="167" spans="1:10" x14ac:dyDescent="0.25">
      <c r="A167" s="1">
        <v>45722</v>
      </c>
      <c r="B167">
        <v>10216</v>
      </c>
      <c r="C167" t="s">
        <v>22</v>
      </c>
      <c r="D167" s="2">
        <v>137</v>
      </c>
      <c r="E167" s="2">
        <v>26</v>
      </c>
      <c r="F167" s="2">
        <v>163</v>
      </c>
      <c r="G167" t="s">
        <v>40</v>
      </c>
      <c r="H167">
        <v>25</v>
      </c>
      <c r="I167" s="1">
        <v>45747</v>
      </c>
      <c r="J167" s="1" t="str">
        <f>IF(Tabela1[[#This Row],[DATA ENTREGA]]&gt;(Tabela1[[#This Row],[DATA PEDIDO]]+Tabela1[[#This Row],[PRAZO ENTREGA]]),"ENTREGA ATRASADA","ENTREGA NO PRAZO")</f>
        <v>ENTREGA NO PRAZO</v>
      </c>
    </row>
    <row r="168" spans="1:10" x14ac:dyDescent="0.25">
      <c r="A168" s="1">
        <v>45723</v>
      </c>
      <c r="B168">
        <v>10218</v>
      </c>
      <c r="C168" t="s">
        <v>15</v>
      </c>
      <c r="D168" s="2">
        <v>119</v>
      </c>
      <c r="E168" s="2">
        <v>29.12</v>
      </c>
      <c r="F168" s="2">
        <v>148.12</v>
      </c>
      <c r="G168" t="s">
        <v>49</v>
      </c>
      <c r="H168">
        <v>12</v>
      </c>
      <c r="I168" s="1">
        <v>45733</v>
      </c>
      <c r="J168" s="1" t="str">
        <f>IF(Tabela1[[#This Row],[DATA ENTREGA]]&gt;(Tabela1[[#This Row],[DATA PEDIDO]]+Tabela1[[#This Row],[PRAZO ENTREGA]]),"ENTREGA ATRASADA","ENTREGA NO PRAZO")</f>
        <v>ENTREGA NO PRAZO</v>
      </c>
    </row>
    <row r="169" spans="1:10" x14ac:dyDescent="0.25">
      <c r="A169" s="1">
        <v>45723</v>
      </c>
      <c r="B169">
        <v>10219</v>
      </c>
      <c r="C169" t="s">
        <v>15</v>
      </c>
      <c r="D169" s="2">
        <v>119</v>
      </c>
      <c r="E169" s="2">
        <v>36.24</v>
      </c>
      <c r="F169" s="2">
        <v>155.24</v>
      </c>
      <c r="G169" t="s">
        <v>16</v>
      </c>
      <c r="H169">
        <v>28</v>
      </c>
      <c r="I169" s="1">
        <v>45747</v>
      </c>
      <c r="J169" s="1" t="str">
        <f>IF(Tabela1[[#This Row],[DATA ENTREGA]]&gt;(Tabela1[[#This Row],[DATA PEDIDO]]+Tabela1[[#This Row],[PRAZO ENTREGA]]),"ENTREGA ATRASADA","ENTREGA NO PRAZO")</f>
        <v>ENTREGA NO PRAZO</v>
      </c>
    </row>
    <row r="170" spans="1:10" x14ac:dyDescent="0.25">
      <c r="A170" s="1">
        <v>45724</v>
      </c>
      <c r="B170">
        <v>10220</v>
      </c>
      <c r="C170" t="s">
        <v>18</v>
      </c>
      <c r="D170" s="2">
        <v>550.70000000000005</v>
      </c>
      <c r="E170" s="2">
        <v>46</v>
      </c>
      <c r="F170" s="2">
        <v>596.70000000000005</v>
      </c>
      <c r="G170" t="s">
        <v>21</v>
      </c>
      <c r="H170">
        <v>28</v>
      </c>
      <c r="I170" s="1">
        <v>45747</v>
      </c>
      <c r="J170" s="1" t="str">
        <f>IF(Tabela1[[#This Row],[DATA ENTREGA]]&gt;(Tabela1[[#This Row],[DATA PEDIDO]]+Tabela1[[#This Row],[PRAZO ENTREGA]]),"ENTREGA ATRASADA","ENTREGA NO PRAZO")</f>
        <v>ENTREGA NO PRAZO</v>
      </c>
    </row>
    <row r="171" spans="1:10" x14ac:dyDescent="0.25">
      <c r="A171" s="1">
        <v>45724</v>
      </c>
      <c r="B171">
        <v>10221</v>
      </c>
      <c r="C171" t="s">
        <v>18</v>
      </c>
      <c r="D171" s="2">
        <v>550.70000000000005</v>
      </c>
      <c r="E171" s="2">
        <v>33.58</v>
      </c>
      <c r="F171" s="2">
        <v>584.28</v>
      </c>
      <c r="G171" t="s">
        <v>43</v>
      </c>
      <c r="H171">
        <v>12</v>
      </c>
      <c r="I171" s="1">
        <v>45733</v>
      </c>
      <c r="J171" s="1" t="str">
        <f>IF(Tabela1[[#This Row],[DATA ENTREGA]]&gt;(Tabela1[[#This Row],[DATA PEDIDO]]+Tabela1[[#This Row],[PRAZO ENTREGA]]),"ENTREGA ATRASADA","ENTREGA NO PRAZO")</f>
        <v>ENTREGA NO PRAZO</v>
      </c>
    </row>
    <row r="172" spans="1:10" x14ac:dyDescent="0.25">
      <c r="A172" s="1">
        <v>45724</v>
      </c>
      <c r="B172">
        <v>10222</v>
      </c>
      <c r="C172" t="s">
        <v>11</v>
      </c>
      <c r="D172" s="2">
        <v>1549</v>
      </c>
      <c r="E172" s="2">
        <v>38.9</v>
      </c>
      <c r="F172" s="2">
        <v>1587.9</v>
      </c>
      <c r="G172" t="s">
        <v>43</v>
      </c>
      <c r="H172">
        <v>16</v>
      </c>
      <c r="I172" s="1">
        <v>45736</v>
      </c>
      <c r="J172" s="1" t="str">
        <f>IF(Tabela1[[#This Row],[DATA ENTREGA]]&gt;(Tabela1[[#This Row],[DATA PEDIDO]]+Tabela1[[#This Row],[PRAZO ENTREGA]]),"ENTREGA ATRASADA","ENTREGA NO PRAZO")</f>
        <v>ENTREGA NO PRAZO</v>
      </c>
    </row>
    <row r="173" spans="1:10" x14ac:dyDescent="0.25">
      <c r="A173" s="1">
        <v>45724</v>
      </c>
      <c r="B173">
        <v>10223</v>
      </c>
      <c r="C173" t="s">
        <v>15</v>
      </c>
      <c r="D173" s="2">
        <v>119</v>
      </c>
      <c r="E173" s="2">
        <v>61.4</v>
      </c>
      <c r="F173" s="2">
        <v>180.4</v>
      </c>
      <c r="G173" t="s">
        <v>31</v>
      </c>
      <c r="H173">
        <v>24</v>
      </c>
      <c r="I173" s="1">
        <v>45747</v>
      </c>
      <c r="J173" s="1" t="str">
        <f>IF(Tabela1[[#This Row],[DATA ENTREGA]]&gt;(Tabela1[[#This Row],[DATA PEDIDO]]+Tabela1[[#This Row],[PRAZO ENTREGA]]),"ENTREGA ATRASADA","ENTREGA NO PRAZO")</f>
        <v>ENTREGA NO PRAZO</v>
      </c>
    </row>
    <row r="174" spans="1:10" x14ac:dyDescent="0.25">
      <c r="A174" s="1">
        <v>45725</v>
      </c>
      <c r="B174">
        <v>10224</v>
      </c>
      <c r="C174" t="s">
        <v>15</v>
      </c>
      <c r="D174" s="2">
        <v>119</v>
      </c>
      <c r="E174" s="2">
        <v>47.52</v>
      </c>
      <c r="F174" s="2">
        <v>166.52</v>
      </c>
      <c r="G174" t="s">
        <v>39</v>
      </c>
      <c r="H174">
        <v>36</v>
      </c>
      <c r="I174" s="1">
        <v>45762</v>
      </c>
      <c r="J174" s="1" t="str">
        <f>IF(Tabela1[[#This Row],[DATA ENTREGA]]&gt;(Tabela1[[#This Row],[DATA PEDIDO]]+Tabela1[[#This Row],[PRAZO ENTREGA]]),"ENTREGA ATRASADA","ENTREGA NO PRAZO")</f>
        <v>ENTREGA ATRASADA</v>
      </c>
    </row>
    <row r="175" spans="1:10" x14ac:dyDescent="0.25">
      <c r="A175" s="1">
        <v>45725</v>
      </c>
      <c r="B175">
        <v>10225</v>
      </c>
      <c r="C175" t="s">
        <v>15</v>
      </c>
      <c r="D175" s="2">
        <v>119</v>
      </c>
      <c r="E175" s="2">
        <v>59.4</v>
      </c>
      <c r="F175" s="2">
        <v>178.4</v>
      </c>
      <c r="G175" t="s">
        <v>24</v>
      </c>
      <c r="H175">
        <v>30</v>
      </c>
      <c r="I175" s="1">
        <v>45757</v>
      </c>
      <c r="J175" s="1" t="str">
        <f>IF(Tabela1[[#This Row],[DATA ENTREGA]]&gt;(Tabela1[[#This Row],[DATA PEDIDO]]+Tabela1[[#This Row],[PRAZO ENTREGA]]),"ENTREGA ATRASADA","ENTREGA NO PRAZO")</f>
        <v>ENTREGA ATRASADA</v>
      </c>
    </row>
    <row r="176" spans="1:10" x14ac:dyDescent="0.25">
      <c r="A176" s="1">
        <v>45725</v>
      </c>
      <c r="B176">
        <v>10226</v>
      </c>
      <c r="C176" t="s">
        <v>19</v>
      </c>
      <c r="D176" s="2">
        <v>2327.0300000000002</v>
      </c>
      <c r="E176" s="2">
        <v>44.85</v>
      </c>
      <c r="F176" s="2">
        <v>2371.88</v>
      </c>
      <c r="G176" t="s">
        <v>26</v>
      </c>
      <c r="H176">
        <v>50</v>
      </c>
      <c r="I176" s="1">
        <v>45772</v>
      </c>
      <c r="J176" s="1" t="str">
        <f>IF(Tabela1[[#This Row],[DATA ENTREGA]]&gt;(Tabela1[[#This Row],[DATA PEDIDO]]+Tabela1[[#This Row],[PRAZO ENTREGA]]),"ENTREGA ATRASADA","ENTREGA NO PRAZO")</f>
        <v>ENTREGA NO PRAZO</v>
      </c>
    </row>
    <row r="177" spans="1:10" x14ac:dyDescent="0.25">
      <c r="A177" s="1">
        <v>45726</v>
      </c>
      <c r="B177">
        <v>10227</v>
      </c>
      <c r="C177" t="s">
        <v>19</v>
      </c>
      <c r="D177" s="2">
        <v>2327.0300000000002</v>
      </c>
      <c r="E177" s="2">
        <v>25.92</v>
      </c>
      <c r="F177" s="2">
        <v>2352.9499999999998</v>
      </c>
      <c r="G177" t="s">
        <v>14</v>
      </c>
      <c r="H177">
        <v>4</v>
      </c>
      <c r="I177" s="1">
        <v>45727</v>
      </c>
      <c r="J177" s="1" t="str">
        <f>IF(Tabela1[[#This Row],[DATA ENTREGA]]&gt;(Tabela1[[#This Row],[DATA PEDIDO]]+Tabela1[[#This Row],[PRAZO ENTREGA]]),"ENTREGA ATRASADA","ENTREGA NO PRAZO")</f>
        <v>ENTREGA NO PRAZO</v>
      </c>
    </row>
    <row r="178" spans="1:10" x14ac:dyDescent="0.25">
      <c r="A178" s="1">
        <v>45726</v>
      </c>
      <c r="B178">
        <v>10228</v>
      </c>
      <c r="C178" t="s">
        <v>15</v>
      </c>
      <c r="D178" s="2">
        <v>119</v>
      </c>
      <c r="E178" s="2">
        <v>49.36</v>
      </c>
      <c r="F178" s="2">
        <v>168.36</v>
      </c>
      <c r="G178" t="s">
        <v>39</v>
      </c>
      <c r="H178">
        <v>20</v>
      </c>
      <c r="I178" s="1">
        <v>45743</v>
      </c>
      <c r="J178" s="1" t="str">
        <f>IF(Tabela1[[#This Row],[DATA ENTREGA]]&gt;(Tabela1[[#This Row],[DATA PEDIDO]]+Tabela1[[#This Row],[PRAZO ENTREGA]]),"ENTREGA ATRASADA","ENTREGA NO PRAZO")</f>
        <v>ENTREGA NO PRAZO</v>
      </c>
    </row>
    <row r="179" spans="1:10" x14ac:dyDescent="0.25">
      <c r="A179" s="1">
        <v>45726</v>
      </c>
      <c r="B179">
        <v>10229</v>
      </c>
      <c r="C179" t="s">
        <v>15</v>
      </c>
      <c r="D179" s="2">
        <v>119</v>
      </c>
      <c r="E179" s="2">
        <v>98.85</v>
      </c>
      <c r="F179" s="2">
        <v>217.85</v>
      </c>
      <c r="G179" t="s">
        <v>26</v>
      </c>
      <c r="H179">
        <v>35</v>
      </c>
      <c r="I179" s="1">
        <v>45756</v>
      </c>
      <c r="J179" s="1" t="str">
        <f>IF(Tabela1[[#This Row],[DATA ENTREGA]]&gt;(Tabela1[[#This Row],[DATA PEDIDO]]+Tabela1[[#This Row],[PRAZO ENTREGA]]),"ENTREGA ATRASADA","ENTREGA NO PRAZO")</f>
        <v>ENTREGA NO PRAZO</v>
      </c>
    </row>
    <row r="180" spans="1:10" x14ac:dyDescent="0.25">
      <c r="A180" s="1">
        <v>45727</v>
      </c>
      <c r="B180">
        <v>10230</v>
      </c>
      <c r="C180" t="s">
        <v>29</v>
      </c>
      <c r="D180" s="2">
        <v>549</v>
      </c>
      <c r="E180" s="2">
        <v>28.32</v>
      </c>
      <c r="F180" s="2">
        <v>577.32000000000005</v>
      </c>
      <c r="G180" t="s">
        <v>41</v>
      </c>
      <c r="H180">
        <v>16</v>
      </c>
      <c r="I180" s="1">
        <v>45743</v>
      </c>
      <c r="J180" s="1" t="str">
        <f>IF(Tabela1[[#This Row],[DATA ENTREGA]]&gt;(Tabela1[[#This Row],[DATA PEDIDO]]+Tabela1[[#This Row],[PRAZO ENTREGA]]),"ENTREGA ATRASADA","ENTREGA NO PRAZO")</f>
        <v>ENTREGA NO PRAZO</v>
      </c>
    </row>
    <row r="181" spans="1:10" x14ac:dyDescent="0.25">
      <c r="A181" s="1">
        <v>45727</v>
      </c>
      <c r="B181">
        <v>10231</v>
      </c>
      <c r="C181" t="s">
        <v>17</v>
      </c>
      <c r="D181" s="2">
        <v>99.9</v>
      </c>
      <c r="E181" s="2">
        <v>32.75</v>
      </c>
      <c r="F181" s="2">
        <v>132.65</v>
      </c>
      <c r="G181" t="s">
        <v>23</v>
      </c>
      <c r="H181">
        <v>15</v>
      </c>
      <c r="I181" s="1">
        <v>45739</v>
      </c>
      <c r="J181" s="1" t="str">
        <f>IF(Tabela1[[#This Row],[DATA ENTREGA]]&gt;(Tabela1[[#This Row],[DATA PEDIDO]]+Tabela1[[#This Row],[PRAZO ENTREGA]]),"ENTREGA ATRASADA","ENTREGA NO PRAZO")</f>
        <v>ENTREGA NO PRAZO</v>
      </c>
    </row>
    <row r="182" spans="1:10" x14ac:dyDescent="0.25">
      <c r="A182" s="1">
        <v>45727</v>
      </c>
      <c r="B182">
        <v>10232</v>
      </c>
      <c r="C182" t="s">
        <v>15</v>
      </c>
      <c r="D182" s="2">
        <v>119</v>
      </c>
      <c r="E182" s="2">
        <v>18.940000000000001</v>
      </c>
      <c r="F182" s="2">
        <v>137.94</v>
      </c>
      <c r="G182" t="s">
        <v>12</v>
      </c>
      <c r="H182">
        <v>10</v>
      </c>
      <c r="I182" s="1">
        <v>45739</v>
      </c>
      <c r="J182" s="1" t="str">
        <f>IF(Tabela1[[#This Row],[DATA ENTREGA]]&gt;(Tabela1[[#This Row],[DATA PEDIDO]]+Tabela1[[#This Row],[PRAZO ENTREGA]]),"ENTREGA ATRASADA","ENTREGA NO PRAZO")</f>
        <v>ENTREGA ATRASADA</v>
      </c>
    </row>
    <row r="183" spans="1:10" x14ac:dyDescent="0.25">
      <c r="A183" s="1">
        <v>45727</v>
      </c>
      <c r="B183">
        <v>10233</v>
      </c>
      <c r="C183" t="s">
        <v>18</v>
      </c>
      <c r="D183" s="2">
        <v>550.70000000000005</v>
      </c>
      <c r="E183" s="2">
        <v>77.2</v>
      </c>
      <c r="F183" s="2">
        <v>627.9</v>
      </c>
      <c r="G183" t="s">
        <v>28</v>
      </c>
      <c r="H183">
        <v>20</v>
      </c>
      <c r="I183" s="1">
        <v>45747</v>
      </c>
      <c r="J183" s="1" t="str">
        <f>IF(Tabela1[[#This Row],[DATA ENTREGA]]&gt;(Tabela1[[#This Row],[DATA PEDIDO]]+Tabela1[[#This Row],[PRAZO ENTREGA]]),"ENTREGA ATRASADA","ENTREGA NO PRAZO")</f>
        <v>ENTREGA NO PRAZO</v>
      </c>
    </row>
    <row r="184" spans="1:10" x14ac:dyDescent="0.25">
      <c r="A184" s="1">
        <v>45728</v>
      </c>
      <c r="B184">
        <v>10236</v>
      </c>
      <c r="C184" t="s">
        <v>15</v>
      </c>
      <c r="D184" s="2">
        <v>119</v>
      </c>
      <c r="E184" s="2">
        <v>23.8</v>
      </c>
      <c r="F184" s="2">
        <v>142.80000000000001</v>
      </c>
      <c r="G184" t="s">
        <v>14</v>
      </c>
      <c r="H184">
        <v>6</v>
      </c>
      <c r="I184" s="1">
        <v>45731</v>
      </c>
      <c r="J184" s="1" t="str">
        <f>IF(Tabela1[[#This Row],[DATA ENTREGA]]&gt;(Tabela1[[#This Row],[DATA PEDIDO]]+Tabela1[[#This Row],[PRAZO ENTREGA]]),"ENTREGA ATRASADA","ENTREGA NO PRAZO")</f>
        <v>ENTREGA NO PRAZO</v>
      </c>
    </row>
    <row r="185" spans="1:10" x14ac:dyDescent="0.25">
      <c r="A185" s="1">
        <v>45729</v>
      </c>
      <c r="B185">
        <v>10237</v>
      </c>
      <c r="C185" t="s">
        <v>36</v>
      </c>
      <c r="D185" s="2">
        <v>6564.99</v>
      </c>
      <c r="E185" s="2">
        <v>32.450000000000003</v>
      </c>
      <c r="F185" s="2">
        <v>6597.44</v>
      </c>
      <c r="G185" t="s">
        <v>27</v>
      </c>
      <c r="H185">
        <v>25</v>
      </c>
      <c r="I185" s="1">
        <v>45750</v>
      </c>
      <c r="J185" s="1" t="str">
        <f>IF(Tabela1[[#This Row],[DATA ENTREGA]]&gt;(Tabela1[[#This Row],[DATA PEDIDO]]+Tabela1[[#This Row],[PRAZO ENTREGA]]),"ENTREGA ATRASADA","ENTREGA NO PRAZO")</f>
        <v>ENTREGA NO PRAZO</v>
      </c>
    </row>
    <row r="186" spans="1:10" x14ac:dyDescent="0.25">
      <c r="A186" s="1">
        <v>45729</v>
      </c>
      <c r="B186">
        <v>10238</v>
      </c>
      <c r="C186" t="s">
        <v>19</v>
      </c>
      <c r="D186" s="2">
        <v>2327.0300000000002</v>
      </c>
      <c r="E186" s="2">
        <v>96.75</v>
      </c>
      <c r="F186" s="2">
        <v>2423.7800000000002</v>
      </c>
      <c r="G186" t="s">
        <v>48</v>
      </c>
      <c r="H186">
        <v>35</v>
      </c>
      <c r="I186" s="1">
        <v>45766</v>
      </c>
      <c r="J186" s="1" t="str">
        <f>IF(Tabela1[[#This Row],[DATA ENTREGA]]&gt;(Tabela1[[#This Row],[DATA PEDIDO]]+Tabela1[[#This Row],[PRAZO ENTREGA]]),"ENTREGA ATRASADA","ENTREGA NO PRAZO")</f>
        <v>ENTREGA ATRASADA</v>
      </c>
    </row>
    <row r="187" spans="1:10" x14ac:dyDescent="0.25">
      <c r="A187" s="1">
        <v>45729</v>
      </c>
      <c r="B187">
        <v>10239</v>
      </c>
      <c r="C187" t="s">
        <v>33</v>
      </c>
      <c r="D187" s="2">
        <v>70.31</v>
      </c>
      <c r="E187" s="2">
        <v>27.25</v>
      </c>
      <c r="F187" s="2">
        <v>97.56</v>
      </c>
      <c r="G187" t="s">
        <v>48</v>
      </c>
      <c r="H187">
        <v>10</v>
      </c>
      <c r="I187" s="1">
        <v>45739</v>
      </c>
      <c r="J187" s="1" t="str">
        <f>IF(Tabela1[[#This Row],[DATA ENTREGA]]&gt;(Tabela1[[#This Row],[DATA PEDIDO]]+Tabela1[[#This Row],[PRAZO ENTREGA]]),"ENTREGA ATRASADA","ENTREGA NO PRAZO")</f>
        <v>ENTREGA NO PRAZO</v>
      </c>
    </row>
    <row r="188" spans="1:10" x14ac:dyDescent="0.25">
      <c r="A188" s="1">
        <v>45730</v>
      </c>
      <c r="B188">
        <v>10240</v>
      </c>
      <c r="C188" t="s">
        <v>36</v>
      </c>
      <c r="D188" s="2">
        <v>6564.99</v>
      </c>
      <c r="E188" s="2">
        <v>38.24</v>
      </c>
      <c r="F188" s="2">
        <v>6603.23</v>
      </c>
      <c r="G188" t="s">
        <v>43</v>
      </c>
      <c r="H188">
        <v>4</v>
      </c>
      <c r="I188" s="1">
        <v>45731</v>
      </c>
      <c r="J188" s="1" t="str">
        <f>IF(Tabela1[[#This Row],[DATA ENTREGA]]&gt;(Tabela1[[#This Row],[DATA PEDIDO]]+Tabela1[[#This Row],[PRAZO ENTREGA]]),"ENTREGA ATRASADA","ENTREGA NO PRAZO")</f>
        <v>ENTREGA NO PRAZO</v>
      </c>
    </row>
    <row r="189" spans="1:10" x14ac:dyDescent="0.25">
      <c r="A189" s="1">
        <v>45730</v>
      </c>
      <c r="B189">
        <v>10241</v>
      </c>
      <c r="C189" t="s">
        <v>11</v>
      </c>
      <c r="D189" s="2">
        <v>1549</v>
      </c>
      <c r="E189" s="2">
        <v>38.28</v>
      </c>
      <c r="F189" s="2">
        <v>1587.28</v>
      </c>
      <c r="G189" t="s">
        <v>46</v>
      </c>
      <c r="H189">
        <v>4</v>
      </c>
      <c r="I189" s="1">
        <v>45735</v>
      </c>
      <c r="J189" s="1" t="str">
        <f>IF(Tabela1[[#This Row],[DATA ENTREGA]]&gt;(Tabela1[[#This Row],[DATA PEDIDO]]+Tabela1[[#This Row],[PRAZO ENTREGA]]),"ENTREGA ATRASADA","ENTREGA NO PRAZO")</f>
        <v>ENTREGA ATRASADA</v>
      </c>
    </row>
    <row r="190" spans="1:10" x14ac:dyDescent="0.25">
      <c r="A190" s="1">
        <v>45730</v>
      </c>
      <c r="B190">
        <v>10242</v>
      </c>
      <c r="C190" t="s">
        <v>22</v>
      </c>
      <c r="D190" s="2">
        <v>137</v>
      </c>
      <c r="E190" s="2">
        <v>34.08</v>
      </c>
      <c r="F190" s="2">
        <v>171.08</v>
      </c>
      <c r="G190" t="s">
        <v>46</v>
      </c>
      <c r="H190">
        <v>18</v>
      </c>
      <c r="I190" s="1">
        <v>45744</v>
      </c>
      <c r="J190" s="1" t="str">
        <f>IF(Tabela1[[#This Row],[DATA ENTREGA]]&gt;(Tabela1[[#This Row],[DATA PEDIDO]]+Tabela1[[#This Row],[PRAZO ENTREGA]]),"ENTREGA ATRASADA","ENTREGA NO PRAZO")</f>
        <v>ENTREGA NO PRAZO</v>
      </c>
    </row>
    <row r="191" spans="1:10" x14ac:dyDescent="0.25">
      <c r="A191" s="1">
        <v>45730</v>
      </c>
      <c r="B191">
        <v>10243</v>
      </c>
      <c r="C191" t="s">
        <v>13</v>
      </c>
      <c r="D191" s="2">
        <v>162.80000000000001</v>
      </c>
      <c r="E191" s="2">
        <v>37.119999999999997</v>
      </c>
      <c r="F191" s="2">
        <v>199.92</v>
      </c>
      <c r="G191" t="s">
        <v>43</v>
      </c>
      <c r="H191">
        <v>14</v>
      </c>
      <c r="I191" s="1">
        <v>45744</v>
      </c>
      <c r="J191" s="1" t="str">
        <f>IF(Tabela1[[#This Row],[DATA ENTREGA]]&gt;(Tabela1[[#This Row],[DATA PEDIDO]]+Tabela1[[#This Row],[PRAZO ENTREGA]]),"ENTREGA ATRASADA","ENTREGA NO PRAZO")</f>
        <v>ENTREGA NO PRAZO</v>
      </c>
    </row>
    <row r="192" spans="1:10" x14ac:dyDescent="0.25">
      <c r="A192" s="1">
        <v>45731</v>
      </c>
      <c r="B192">
        <v>10244</v>
      </c>
      <c r="C192" t="s">
        <v>17</v>
      </c>
      <c r="D192" s="2">
        <v>99.9</v>
      </c>
      <c r="E192" s="2">
        <v>74.88</v>
      </c>
      <c r="F192" s="2">
        <v>174.78</v>
      </c>
      <c r="G192" t="s">
        <v>16</v>
      </c>
      <c r="H192">
        <v>28</v>
      </c>
      <c r="I192" s="1">
        <v>45759</v>
      </c>
      <c r="J192" s="1" t="str">
        <f>IF(Tabela1[[#This Row],[DATA ENTREGA]]&gt;(Tabela1[[#This Row],[DATA PEDIDO]]+Tabela1[[#This Row],[PRAZO ENTREGA]]),"ENTREGA ATRASADA","ENTREGA NO PRAZO")</f>
        <v>ENTREGA NO PRAZO</v>
      </c>
    </row>
    <row r="193" spans="1:10" x14ac:dyDescent="0.25">
      <c r="A193" s="1">
        <v>45731</v>
      </c>
      <c r="B193">
        <v>10246</v>
      </c>
      <c r="C193" t="s">
        <v>42</v>
      </c>
      <c r="D193" s="2">
        <v>2213.3000000000002</v>
      </c>
      <c r="E193" s="2">
        <v>48.87</v>
      </c>
      <c r="F193" s="2">
        <v>2262.17</v>
      </c>
      <c r="G193" t="s">
        <v>30</v>
      </c>
      <c r="H193">
        <v>30</v>
      </c>
      <c r="I193" s="1">
        <v>45762</v>
      </c>
      <c r="J193" s="1" t="str">
        <f>IF(Tabela1[[#This Row],[DATA ENTREGA]]&gt;(Tabela1[[#This Row],[DATA PEDIDO]]+Tabela1[[#This Row],[PRAZO ENTREGA]]),"ENTREGA ATRASADA","ENTREGA NO PRAZO")</f>
        <v>ENTREGA ATRASADA</v>
      </c>
    </row>
    <row r="194" spans="1:10" x14ac:dyDescent="0.25">
      <c r="A194" s="1">
        <v>45732</v>
      </c>
      <c r="B194">
        <v>10247</v>
      </c>
      <c r="C194" t="s">
        <v>29</v>
      </c>
      <c r="D194" s="2">
        <v>549</v>
      </c>
      <c r="E194" s="2">
        <v>35.64</v>
      </c>
      <c r="F194" s="2">
        <v>584.64</v>
      </c>
      <c r="G194" t="s">
        <v>41</v>
      </c>
      <c r="H194">
        <v>8</v>
      </c>
      <c r="I194" s="1">
        <v>45739</v>
      </c>
      <c r="J194" s="1" t="str">
        <f>IF(Tabela1[[#This Row],[DATA ENTREGA]]&gt;(Tabela1[[#This Row],[DATA PEDIDO]]+Tabela1[[#This Row],[PRAZO ENTREGA]]),"ENTREGA ATRASADA","ENTREGA NO PRAZO")</f>
        <v>ENTREGA NO PRAZO</v>
      </c>
    </row>
    <row r="195" spans="1:10" x14ac:dyDescent="0.25">
      <c r="A195" s="1">
        <v>45732</v>
      </c>
      <c r="B195">
        <v>10248</v>
      </c>
      <c r="C195" t="s">
        <v>29</v>
      </c>
      <c r="D195" s="2">
        <v>549</v>
      </c>
      <c r="E195" s="2">
        <v>69.52</v>
      </c>
      <c r="F195" s="2">
        <v>618.52</v>
      </c>
      <c r="G195" t="s">
        <v>21</v>
      </c>
      <c r="H195">
        <v>4</v>
      </c>
      <c r="I195" s="1">
        <v>45732</v>
      </c>
      <c r="J195" s="1" t="str">
        <f>IF(Tabela1[[#This Row],[DATA ENTREGA]]&gt;(Tabela1[[#This Row],[DATA PEDIDO]]+Tabela1[[#This Row],[PRAZO ENTREGA]]),"ENTREGA ATRASADA","ENTREGA NO PRAZO")</f>
        <v>ENTREGA NO PRAZO</v>
      </c>
    </row>
    <row r="196" spans="1:10" x14ac:dyDescent="0.25">
      <c r="A196" s="1">
        <v>45733</v>
      </c>
      <c r="B196">
        <v>10251</v>
      </c>
      <c r="C196" t="s">
        <v>15</v>
      </c>
      <c r="D196" s="2">
        <v>119</v>
      </c>
      <c r="E196" s="2">
        <v>67.5</v>
      </c>
      <c r="F196" s="2">
        <v>186.5</v>
      </c>
      <c r="G196" t="s">
        <v>24</v>
      </c>
      <c r="H196">
        <v>25</v>
      </c>
      <c r="I196" s="1">
        <v>45755</v>
      </c>
      <c r="J196" s="1" t="str">
        <f>IF(Tabela1[[#This Row],[DATA ENTREGA]]&gt;(Tabela1[[#This Row],[DATA PEDIDO]]+Tabela1[[#This Row],[PRAZO ENTREGA]]),"ENTREGA ATRASADA","ENTREGA NO PRAZO")</f>
        <v>ENTREGA NO PRAZO</v>
      </c>
    </row>
    <row r="197" spans="1:10" x14ac:dyDescent="0.25">
      <c r="A197" s="1">
        <v>45733</v>
      </c>
      <c r="B197">
        <v>10252</v>
      </c>
      <c r="C197" t="s">
        <v>15</v>
      </c>
      <c r="D197" s="2">
        <v>119</v>
      </c>
      <c r="E197" s="2">
        <v>59.46</v>
      </c>
      <c r="F197" s="2">
        <v>178.46</v>
      </c>
      <c r="G197" t="s">
        <v>30</v>
      </c>
      <c r="H197">
        <v>15</v>
      </c>
      <c r="I197" s="1">
        <v>45750</v>
      </c>
      <c r="J197" s="1" t="str">
        <f>IF(Tabela1[[#This Row],[DATA ENTREGA]]&gt;(Tabela1[[#This Row],[DATA PEDIDO]]+Tabela1[[#This Row],[PRAZO ENTREGA]]),"ENTREGA ATRASADA","ENTREGA NO PRAZO")</f>
        <v>ENTREGA ATRASADA</v>
      </c>
    </row>
    <row r="198" spans="1:10" x14ac:dyDescent="0.25">
      <c r="A198" s="1">
        <v>45733</v>
      </c>
      <c r="B198">
        <v>10253</v>
      </c>
      <c r="C198" t="s">
        <v>29</v>
      </c>
      <c r="D198" s="2">
        <v>549</v>
      </c>
      <c r="E198" s="2">
        <v>77.150000000000006</v>
      </c>
      <c r="F198" s="2">
        <v>626.15</v>
      </c>
      <c r="G198" t="s">
        <v>34</v>
      </c>
      <c r="H198">
        <v>45</v>
      </c>
      <c r="I198" s="1">
        <v>45775</v>
      </c>
      <c r="J198" s="1" t="str">
        <f>IF(Tabela1[[#This Row],[DATA ENTREGA]]&gt;(Tabela1[[#This Row],[DATA PEDIDO]]+Tabela1[[#This Row],[PRAZO ENTREGA]]),"ENTREGA ATRASADA","ENTREGA NO PRAZO")</f>
        <v>ENTREGA NO PRAZO</v>
      </c>
    </row>
    <row r="199" spans="1:10" x14ac:dyDescent="0.25">
      <c r="A199" s="1">
        <v>45734</v>
      </c>
      <c r="B199">
        <v>10254</v>
      </c>
      <c r="C199" t="s">
        <v>18</v>
      </c>
      <c r="D199" s="2">
        <v>550.70000000000005</v>
      </c>
      <c r="E199" s="2">
        <v>35.76</v>
      </c>
      <c r="F199" s="2">
        <v>586.46</v>
      </c>
      <c r="G199" t="s">
        <v>14</v>
      </c>
      <c r="H199">
        <v>12</v>
      </c>
      <c r="I199" s="1">
        <v>45744</v>
      </c>
      <c r="J199" s="1" t="str">
        <f>IF(Tabela1[[#This Row],[DATA ENTREGA]]&gt;(Tabela1[[#This Row],[DATA PEDIDO]]+Tabela1[[#This Row],[PRAZO ENTREGA]]),"ENTREGA ATRASADA","ENTREGA NO PRAZO")</f>
        <v>ENTREGA NO PRAZO</v>
      </c>
    </row>
    <row r="200" spans="1:10" x14ac:dyDescent="0.25">
      <c r="A200" s="1">
        <v>45734</v>
      </c>
      <c r="B200">
        <v>10255</v>
      </c>
      <c r="C200" t="s">
        <v>15</v>
      </c>
      <c r="D200" s="2">
        <v>119</v>
      </c>
      <c r="E200" s="2">
        <v>27.88</v>
      </c>
      <c r="F200" s="2">
        <v>146.88</v>
      </c>
      <c r="G200" t="s">
        <v>12</v>
      </c>
      <c r="H200">
        <v>8</v>
      </c>
      <c r="I200" s="1">
        <v>45742</v>
      </c>
      <c r="J200" s="1" t="str">
        <f>IF(Tabela1[[#This Row],[DATA ENTREGA]]&gt;(Tabela1[[#This Row],[DATA PEDIDO]]+Tabela1[[#This Row],[PRAZO ENTREGA]]),"ENTREGA ATRASADA","ENTREGA NO PRAZO")</f>
        <v>ENTREGA NO PRAZO</v>
      </c>
    </row>
    <row r="201" spans="1:10" x14ac:dyDescent="0.25">
      <c r="A201" s="1">
        <v>45734</v>
      </c>
      <c r="B201">
        <v>10256</v>
      </c>
      <c r="C201" t="s">
        <v>19</v>
      </c>
      <c r="D201" s="2">
        <v>2327.0300000000002</v>
      </c>
      <c r="E201" s="2">
        <v>17.98</v>
      </c>
      <c r="F201" s="2">
        <v>2345.0100000000002</v>
      </c>
      <c r="G201" t="s">
        <v>43</v>
      </c>
      <c r="H201">
        <v>20</v>
      </c>
      <c r="I201" s="1">
        <v>45753</v>
      </c>
      <c r="J201" s="1" t="str">
        <f>IF(Tabela1[[#This Row],[DATA ENTREGA]]&gt;(Tabela1[[#This Row],[DATA PEDIDO]]+Tabela1[[#This Row],[PRAZO ENTREGA]]),"ENTREGA ATRASADA","ENTREGA NO PRAZO")</f>
        <v>ENTREGA NO PRAZO</v>
      </c>
    </row>
    <row r="202" spans="1:10" x14ac:dyDescent="0.25">
      <c r="A202" s="1">
        <v>45735</v>
      </c>
      <c r="B202">
        <v>10258</v>
      </c>
      <c r="C202" t="s">
        <v>29</v>
      </c>
      <c r="D202" s="2">
        <v>549</v>
      </c>
      <c r="E202" s="2">
        <v>46.17</v>
      </c>
      <c r="F202" s="2">
        <v>595.16999999999996</v>
      </c>
      <c r="G202" t="s">
        <v>30</v>
      </c>
      <c r="H202">
        <v>30</v>
      </c>
      <c r="I202" s="1">
        <v>45760</v>
      </c>
      <c r="J202" s="1" t="str">
        <f>IF(Tabela1[[#This Row],[DATA ENTREGA]]&gt;(Tabela1[[#This Row],[DATA PEDIDO]]+Tabela1[[#This Row],[PRAZO ENTREGA]]),"ENTREGA ATRASADA","ENTREGA NO PRAZO")</f>
        <v>ENTREGA NO PRAZO</v>
      </c>
    </row>
    <row r="203" spans="1:10" x14ac:dyDescent="0.25">
      <c r="A203" s="1">
        <v>45736</v>
      </c>
      <c r="B203">
        <v>10260</v>
      </c>
      <c r="C203" t="s">
        <v>29</v>
      </c>
      <c r="D203" s="2">
        <v>549</v>
      </c>
      <c r="E203" s="2">
        <v>12.02</v>
      </c>
      <c r="F203" s="2">
        <v>561.02</v>
      </c>
      <c r="G203" t="s">
        <v>41</v>
      </c>
      <c r="H203">
        <v>18</v>
      </c>
      <c r="I203" s="1">
        <v>45749</v>
      </c>
      <c r="J203" s="1" t="str">
        <f>IF(Tabela1[[#This Row],[DATA ENTREGA]]&gt;(Tabela1[[#This Row],[DATA PEDIDO]]+Tabela1[[#This Row],[PRAZO ENTREGA]]),"ENTREGA ATRASADA","ENTREGA NO PRAZO")</f>
        <v>ENTREGA NO PRAZO</v>
      </c>
    </row>
    <row r="204" spans="1:10" x14ac:dyDescent="0.25">
      <c r="A204" s="1">
        <v>45736</v>
      </c>
      <c r="B204">
        <v>10262</v>
      </c>
      <c r="C204" t="s">
        <v>15</v>
      </c>
      <c r="D204" s="2">
        <v>119</v>
      </c>
      <c r="E204" s="2">
        <v>34.04</v>
      </c>
      <c r="F204" s="2">
        <v>153.04</v>
      </c>
      <c r="G204" t="s">
        <v>45</v>
      </c>
      <c r="H204">
        <v>8</v>
      </c>
      <c r="I204" s="1">
        <v>45742</v>
      </c>
      <c r="J204" s="1" t="str">
        <f>IF(Tabela1[[#This Row],[DATA ENTREGA]]&gt;(Tabela1[[#This Row],[DATA PEDIDO]]+Tabela1[[#This Row],[PRAZO ENTREGA]]),"ENTREGA ATRASADA","ENTREGA NO PRAZO")</f>
        <v>ENTREGA NO PRAZO</v>
      </c>
    </row>
    <row r="205" spans="1:10" x14ac:dyDescent="0.25">
      <c r="A205" s="1">
        <v>45737</v>
      </c>
      <c r="B205">
        <v>10264</v>
      </c>
      <c r="C205" t="s">
        <v>15</v>
      </c>
      <c r="D205" s="2">
        <v>119</v>
      </c>
      <c r="E205" s="2">
        <v>18.149999999999999</v>
      </c>
      <c r="F205" s="2">
        <v>137.15</v>
      </c>
      <c r="G205" t="s">
        <v>30</v>
      </c>
      <c r="H205">
        <v>30</v>
      </c>
      <c r="I205" s="1">
        <v>45765</v>
      </c>
      <c r="J205" s="1" t="str">
        <f>IF(Tabela1[[#This Row],[DATA ENTREGA]]&gt;(Tabela1[[#This Row],[DATA PEDIDO]]+Tabela1[[#This Row],[PRAZO ENTREGA]]),"ENTREGA ATRASADA","ENTREGA NO PRAZO")</f>
        <v>ENTREGA NO PRAZO</v>
      </c>
    </row>
    <row r="206" spans="1:10" x14ac:dyDescent="0.25">
      <c r="A206" s="1">
        <v>45737</v>
      </c>
      <c r="B206">
        <v>10265</v>
      </c>
      <c r="C206" t="s">
        <v>15</v>
      </c>
      <c r="D206" s="2">
        <v>119</v>
      </c>
      <c r="E206" s="2">
        <v>97.75</v>
      </c>
      <c r="F206" s="2">
        <v>216.75</v>
      </c>
      <c r="G206" t="s">
        <v>27</v>
      </c>
      <c r="H206">
        <v>40</v>
      </c>
      <c r="I206" s="1">
        <v>45777</v>
      </c>
      <c r="J206" s="1" t="str">
        <f>IF(Tabela1[[#This Row],[DATA ENTREGA]]&gt;(Tabela1[[#This Row],[DATA PEDIDO]]+Tabela1[[#This Row],[PRAZO ENTREGA]]),"ENTREGA ATRASADA","ENTREGA NO PRAZO")</f>
        <v>ENTREGA NO PRAZO</v>
      </c>
    </row>
    <row r="207" spans="1:10" x14ac:dyDescent="0.25">
      <c r="A207" s="1">
        <v>45737</v>
      </c>
      <c r="B207">
        <v>10266</v>
      </c>
      <c r="C207" t="s">
        <v>15</v>
      </c>
      <c r="D207" s="2">
        <v>119</v>
      </c>
      <c r="E207" s="2">
        <v>52.75</v>
      </c>
      <c r="F207" s="2">
        <v>171.75</v>
      </c>
      <c r="G207" t="s">
        <v>40</v>
      </c>
      <c r="H207">
        <v>40</v>
      </c>
      <c r="I207" s="1">
        <v>45777</v>
      </c>
      <c r="J207" s="1" t="str">
        <f>IF(Tabela1[[#This Row],[DATA ENTREGA]]&gt;(Tabela1[[#This Row],[DATA PEDIDO]]+Tabela1[[#This Row],[PRAZO ENTREGA]]),"ENTREGA ATRASADA","ENTREGA NO PRAZO")</f>
        <v>ENTREGA NO PRAZO</v>
      </c>
    </row>
    <row r="208" spans="1:10" x14ac:dyDescent="0.25">
      <c r="A208" s="1">
        <v>45738</v>
      </c>
      <c r="B208">
        <v>10268</v>
      </c>
      <c r="C208" t="s">
        <v>19</v>
      </c>
      <c r="D208" s="2">
        <v>2327.0300000000002</v>
      </c>
      <c r="E208" s="2">
        <v>38.6</v>
      </c>
      <c r="F208" s="2">
        <v>2365.63</v>
      </c>
      <c r="G208" t="s">
        <v>49</v>
      </c>
      <c r="H208">
        <v>40</v>
      </c>
      <c r="I208" s="1">
        <v>45773</v>
      </c>
      <c r="J208" s="1" t="str">
        <f>IF(Tabela1[[#This Row],[DATA ENTREGA]]&gt;(Tabela1[[#This Row],[DATA PEDIDO]]+Tabela1[[#This Row],[PRAZO ENTREGA]]),"ENTREGA ATRASADA","ENTREGA NO PRAZO")</f>
        <v>ENTREGA NO PRAZO</v>
      </c>
    </row>
    <row r="209" spans="1:10" x14ac:dyDescent="0.25">
      <c r="A209" s="1">
        <v>45738</v>
      </c>
      <c r="B209">
        <v>10269</v>
      </c>
      <c r="C209" t="s">
        <v>18</v>
      </c>
      <c r="D209" s="2">
        <v>550.70000000000005</v>
      </c>
      <c r="E209" s="2">
        <v>39.630000000000003</v>
      </c>
      <c r="F209" s="2">
        <v>590.33000000000004</v>
      </c>
      <c r="G209" t="s">
        <v>44</v>
      </c>
      <c r="H209">
        <v>18</v>
      </c>
      <c r="I209" s="1">
        <v>45757</v>
      </c>
      <c r="J209" s="1" t="str">
        <f>IF(Tabela1[[#This Row],[DATA ENTREGA]]&gt;(Tabela1[[#This Row],[DATA PEDIDO]]+Tabela1[[#This Row],[PRAZO ENTREGA]]),"ENTREGA ATRASADA","ENTREGA NO PRAZO")</f>
        <v>ENTREGA ATRASADA</v>
      </c>
    </row>
    <row r="210" spans="1:10" x14ac:dyDescent="0.25">
      <c r="A210" s="1">
        <v>45739</v>
      </c>
      <c r="B210">
        <v>10270</v>
      </c>
      <c r="C210" t="s">
        <v>33</v>
      </c>
      <c r="D210" s="2">
        <v>70.31</v>
      </c>
      <c r="E210" s="2">
        <v>85.6</v>
      </c>
      <c r="F210" s="2">
        <v>155.91</v>
      </c>
      <c r="G210" t="s">
        <v>24</v>
      </c>
      <c r="H210">
        <v>30</v>
      </c>
      <c r="I210" s="1">
        <v>45771</v>
      </c>
      <c r="J210" s="1" t="str">
        <f>IF(Tabela1[[#This Row],[DATA ENTREGA]]&gt;(Tabela1[[#This Row],[DATA PEDIDO]]+Tabela1[[#This Row],[PRAZO ENTREGA]]),"ENTREGA ATRASADA","ENTREGA NO PRAZO")</f>
        <v>ENTREGA ATRASADA</v>
      </c>
    </row>
    <row r="211" spans="1:10" x14ac:dyDescent="0.25">
      <c r="A211" s="1">
        <v>45739</v>
      </c>
      <c r="B211">
        <v>10271</v>
      </c>
      <c r="C211" t="s">
        <v>9</v>
      </c>
      <c r="D211" s="2">
        <v>640</v>
      </c>
      <c r="E211" s="2">
        <v>18.12</v>
      </c>
      <c r="F211" s="2">
        <v>658.12</v>
      </c>
      <c r="G211" t="s">
        <v>37</v>
      </c>
      <c r="H211">
        <v>1</v>
      </c>
      <c r="I211" s="1">
        <v>45742</v>
      </c>
      <c r="J211" s="1" t="str">
        <f>IF(Tabela1[[#This Row],[DATA ENTREGA]]&gt;(Tabela1[[#This Row],[DATA PEDIDO]]+Tabela1[[#This Row],[PRAZO ENTREGA]]),"ENTREGA ATRASADA","ENTREGA NO PRAZO")</f>
        <v>ENTREGA ATRASADA</v>
      </c>
    </row>
    <row r="212" spans="1:10" x14ac:dyDescent="0.25">
      <c r="A212" s="1">
        <v>45739</v>
      </c>
      <c r="B212">
        <v>10273</v>
      </c>
      <c r="C212" t="s">
        <v>15</v>
      </c>
      <c r="D212" s="2">
        <v>119</v>
      </c>
      <c r="E212" s="2">
        <v>21.26</v>
      </c>
      <c r="F212" s="2">
        <v>140.26</v>
      </c>
      <c r="G212" t="s">
        <v>46</v>
      </c>
      <c r="H212">
        <v>6</v>
      </c>
      <c r="I212" s="1">
        <v>45741</v>
      </c>
      <c r="J212" s="1" t="str">
        <f>IF(Tabela1[[#This Row],[DATA ENTREGA]]&gt;(Tabela1[[#This Row],[DATA PEDIDO]]+Tabela1[[#This Row],[PRAZO ENTREGA]]),"ENTREGA ATRASADA","ENTREGA NO PRAZO")</f>
        <v>ENTREGA NO PRAZO</v>
      </c>
    </row>
    <row r="213" spans="1:10" x14ac:dyDescent="0.25">
      <c r="A213" s="1">
        <v>45740</v>
      </c>
      <c r="B213">
        <v>10274</v>
      </c>
      <c r="C213" t="s">
        <v>29</v>
      </c>
      <c r="D213" s="2">
        <v>549</v>
      </c>
      <c r="E213" s="2">
        <v>43.2</v>
      </c>
      <c r="F213" s="2">
        <v>592.20000000000005</v>
      </c>
      <c r="G213" t="s">
        <v>27</v>
      </c>
      <c r="H213">
        <v>10</v>
      </c>
      <c r="I213" s="1">
        <v>45750</v>
      </c>
      <c r="J213" s="1" t="str">
        <f>IF(Tabela1[[#This Row],[DATA ENTREGA]]&gt;(Tabela1[[#This Row],[DATA PEDIDO]]+Tabela1[[#This Row],[PRAZO ENTREGA]]),"ENTREGA ATRASADA","ENTREGA NO PRAZO")</f>
        <v>ENTREGA NO PRAZO</v>
      </c>
    </row>
    <row r="214" spans="1:10" x14ac:dyDescent="0.25">
      <c r="A214" s="1">
        <v>45740</v>
      </c>
      <c r="B214">
        <v>10275</v>
      </c>
      <c r="C214" t="s">
        <v>29</v>
      </c>
      <c r="D214" s="2">
        <v>549</v>
      </c>
      <c r="E214" s="2">
        <v>6.87</v>
      </c>
      <c r="F214" s="2">
        <v>555.87</v>
      </c>
      <c r="G214" t="s">
        <v>37</v>
      </c>
      <c r="H214">
        <v>9</v>
      </c>
      <c r="I214" s="1">
        <v>45745</v>
      </c>
      <c r="J214" s="1" t="str">
        <f>IF(Tabela1[[#This Row],[DATA ENTREGA]]&gt;(Tabela1[[#This Row],[DATA PEDIDO]]+Tabela1[[#This Row],[PRAZO ENTREGA]]),"ENTREGA ATRASADA","ENTREGA NO PRAZO")</f>
        <v>ENTREGA NO PRAZO</v>
      </c>
    </row>
    <row r="215" spans="1:10" x14ac:dyDescent="0.25">
      <c r="A215" s="1">
        <v>45740</v>
      </c>
      <c r="B215">
        <v>10276</v>
      </c>
      <c r="C215" t="s">
        <v>22</v>
      </c>
      <c r="D215" s="2">
        <v>137</v>
      </c>
      <c r="E215" s="2">
        <v>88.2</v>
      </c>
      <c r="F215" s="2">
        <v>225.2</v>
      </c>
      <c r="G215" t="s">
        <v>23</v>
      </c>
      <c r="H215">
        <v>30</v>
      </c>
      <c r="I215" s="1">
        <v>45769</v>
      </c>
      <c r="J215" s="1" t="str">
        <f>IF(Tabela1[[#This Row],[DATA ENTREGA]]&gt;(Tabela1[[#This Row],[DATA PEDIDO]]+Tabela1[[#This Row],[PRAZO ENTREGA]]),"ENTREGA ATRASADA","ENTREGA NO PRAZO")</f>
        <v>ENTREGA NO PRAZO</v>
      </c>
    </row>
    <row r="216" spans="1:10" x14ac:dyDescent="0.25">
      <c r="A216" s="1">
        <v>45741</v>
      </c>
      <c r="B216">
        <v>10277</v>
      </c>
      <c r="C216" t="s">
        <v>19</v>
      </c>
      <c r="D216" s="2">
        <v>2327.0300000000002</v>
      </c>
      <c r="E216" s="2">
        <v>68.900000000000006</v>
      </c>
      <c r="F216" s="2">
        <v>2395.9299999999998</v>
      </c>
      <c r="G216" t="s">
        <v>34</v>
      </c>
      <c r="H216">
        <v>20</v>
      </c>
      <c r="I216" s="1">
        <v>45761</v>
      </c>
      <c r="J216" s="1" t="str">
        <f>IF(Tabela1[[#This Row],[DATA ENTREGA]]&gt;(Tabela1[[#This Row],[DATA PEDIDO]]+Tabela1[[#This Row],[PRAZO ENTREGA]]),"ENTREGA ATRASADA","ENTREGA NO PRAZO")</f>
        <v>ENTREGA NO PRAZO</v>
      </c>
    </row>
    <row r="217" spans="1:10" x14ac:dyDescent="0.25">
      <c r="A217" s="1">
        <v>45741</v>
      </c>
      <c r="B217">
        <v>10278</v>
      </c>
      <c r="C217" t="s">
        <v>15</v>
      </c>
      <c r="D217" s="2">
        <v>119</v>
      </c>
      <c r="E217" s="2">
        <v>36.200000000000003</v>
      </c>
      <c r="F217" s="2">
        <v>155.19999999999999</v>
      </c>
      <c r="G217" t="s">
        <v>39</v>
      </c>
      <c r="H217">
        <v>16</v>
      </c>
      <c r="I217" s="1">
        <v>45754</v>
      </c>
      <c r="J217" s="1" t="str">
        <f>IF(Tabela1[[#This Row],[DATA ENTREGA]]&gt;(Tabela1[[#This Row],[DATA PEDIDO]]+Tabela1[[#This Row],[PRAZO ENTREGA]]),"ENTREGA ATRASADA","ENTREGA NO PRAZO")</f>
        <v>ENTREGA NO PRAZO</v>
      </c>
    </row>
    <row r="218" spans="1:10" x14ac:dyDescent="0.25">
      <c r="A218" s="1">
        <v>45741</v>
      </c>
      <c r="B218">
        <v>10279</v>
      </c>
      <c r="C218" t="s">
        <v>29</v>
      </c>
      <c r="D218" s="2">
        <v>549</v>
      </c>
      <c r="E218" s="2">
        <v>79.319999999999993</v>
      </c>
      <c r="F218" s="2">
        <v>628.32000000000005</v>
      </c>
      <c r="G218" t="s">
        <v>16</v>
      </c>
      <c r="H218">
        <v>32</v>
      </c>
      <c r="I218" s="1">
        <v>45775</v>
      </c>
      <c r="J218" s="1" t="str">
        <f>IF(Tabela1[[#This Row],[DATA ENTREGA]]&gt;(Tabela1[[#This Row],[DATA PEDIDO]]+Tabela1[[#This Row],[PRAZO ENTREGA]]),"ENTREGA ATRASADA","ENTREGA NO PRAZO")</f>
        <v>ENTREGA ATRASADA</v>
      </c>
    </row>
    <row r="219" spans="1:10" x14ac:dyDescent="0.25">
      <c r="A219" s="1">
        <v>45742</v>
      </c>
      <c r="B219">
        <v>10280</v>
      </c>
      <c r="C219" t="s">
        <v>19</v>
      </c>
      <c r="D219" s="2">
        <v>2327.0300000000002</v>
      </c>
      <c r="E219" s="2">
        <v>35.130000000000003</v>
      </c>
      <c r="F219" s="2">
        <v>2362.16</v>
      </c>
      <c r="G219" t="s">
        <v>44</v>
      </c>
      <c r="H219">
        <v>9</v>
      </c>
      <c r="I219" s="1">
        <v>45750</v>
      </c>
      <c r="J219" s="1" t="str">
        <f>IF(Tabela1[[#This Row],[DATA ENTREGA]]&gt;(Tabela1[[#This Row],[DATA PEDIDO]]+Tabela1[[#This Row],[PRAZO ENTREGA]]),"ENTREGA ATRASADA","ENTREGA NO PRAZO")</f>
        <v>ENTREGA NO PRAZO</v>
      </c>
    </row>
    <row r="220" spans="1:10" x14ac:dyDescent="0.25">
      <c r="A220" s="1">
        <v>45742</v>
      </c>
      <c r="B220">
        <v>10281</v>
      </c>
      <c r="C220" t="s">
        <v>18</v>
      </c>
      <c r="D220" s="2">
        <v>550.70000000000005</v>
      </c>
      <c r="E220" s="2">
        <v>16.420000000000002</v>
      </c>
      <c r="F220" s="2">
        <v>567.12</v>
      </c>
      <c r="G220" t="s">
        <v>38</v>
      </c>
      <c r="H220">
        <v>16</v>
      </c>
      <c r="I220" s="1">
        <v>45757</v>
      </c>
      <c r="J220" s="1" t="str">
        <f>IF(Tabela1[[#This Row],[DATA ENTREGA]]&gt;(Tabela1[[#This Row],[DATA PEDIDO]]+Tabela1[[#This Row],[PRAZO ENTREGA]]),"ENTREGA ATRASADA","ENTREGA NO PRAZO")</f>
        <v>ENTREGA NO PRAZO</v>
      </c>
    </row>
    <row r="221" spans="1:10" x14ac:dyDescent="0.25">
      <c r="A221" s="1">
        <v>45742</v>
      </c>
      <c r="B221">
        <v>10282</v>
      </c>
      <c r="C221" t="s">
        <v>15</v>
      </c>
      <c r="D221" s="2">
        <v>119</v>
      </c>
      <c r="E221" s="2">
        <v>97.55</v>
      </c>
      <c r="F221" s="2">
        <v>216.55</v>
      </c>
      <c r="G221" t="s">
        <v>26</v>
      </c>
      <c r="H221">
        <v>40</v>
      </c>
      <c r="I221" s="1">
        <v>45784</v>
      </c>
      <c r="J221" s="1" t="str">
        <f>IF(Tabela1[[#This Row],[DATA ENTREGA]]&gt;(Tabela1[[#This Row],[DATA PEDIDO]]+Tabela1[[#This Row],[PRAZO ENTREGA]]),"ENTREGA ATRASADA","ENTREGA NO PRAZO")</f>
        <v>ENTREGA ATRASADA</v>
      </c>
    </row>
    <row r="222" spans="1:10" x14ac:dyDescent="0.25">
      <c r="A222" s="1">
        <v>45743</v>
      </c>
      <c r="B222">
        <v>10285</v>
      </c>
      <c r="C222" t="s">
        <v>29</v>
      </c>
      <c r="D222" s="2">
        <v>549</v>
      </c>
      <c r="E222" s="2">
        <v>66.400000000000006</v>
      </c>
      <c r="F222" s="2">
        <v>615.4</v>
      </c>
      <c r="G222" t="s">
        <v>24</v>
      </c>
      <c r="H222">
        <v>10</v>
      </c>
      <c r="I222" s="1">
        <v>45750</v>
      </c>
      <c r="J222" s="1" t="str">
        <f>IF(Tabela1[[#This Row],[DATA ENTREGA]]&gt;(Tabela1[[#This Row],[DATA PEDIDO]]+Tabela1[[#This Row],[PRAZO ENTREGA]]),"ENTREGA ATRASADA","ENTREGA NO PRAZO")</f>
        <v>ENTREGA NO PRAZO</v>
      </c>
    </row>
    <row r="223" spans="1:10" x14ac:dyDescent="0.25">
      <c r="A223" s="1">
        <v>45743</v>
      </c>
      <c r="B223">
        <v>10286</v>
      </c>
      <c r="C223" t="s">
        <v>15</v>
      </c>
      <c r="D223" s="2">
        <v>119</v>
      </c>
      <c r="E223" s="2">
        <v>88.3</v>
      </c>
      <c r="F223" s="2">
        <v>207.3</v>
      </c>
      <c r="G223" t="s">
        <v>24</v>
      </c>
      <c r="H223">
        <v>20</v>
      </c>
      <c r="I223" s="1">
        <v>45760</v>
      </c>
      <c r="J223" s="1" t="str">
        <f>IF(Tabela1[[#This Row],[DATA ENTREGA]]&gt;(Tabela1[[#This Row],[DATA PEDIDO]]+Tabela1[[#This Row],[PRAZO ENTREGA]]),"ENTREGA ATRASADA","ENTREGA NO PRAZO")</f>
        <v>ENTREGA NO PRAZO</v>
      </c>
    </row>
    <row r="224" spans="1:10" x14ac:dyDescent="0.25">
      <c r="A224" s="1">
        <v>45744</v>
      </c>
      <c r="B224">
        <v>10287</v>
      </c>
      <c r="C224" t="s">
        <v>20</v>
      </c>
      <c r="D224" s="2">
        <v>2479.0100000000002</v>
      </c>
      <c r="E224" s="2">
        <v>30.12</v>
      </c>
      <c r="F224" s="2">
        <v>2509.13</v>
      </c>
      <c r="G224" t="s">
        <v>14</v>
      </c>
      <c r="H224">
        <v>4</v>
      </c>
      <c r="I224" s="1">
        <v>45749</v>
      </c>
      <c r="J224" s="1" t="str">
        <f>IF(Tabela1[[#This Row],[DATA ENTREGA]]&gt;(Tabela1[[#This Row],[DATA PEDIDO]]+Tabela1[[#This Row],[PRAZO ENTREGA]]),"ENTREGA ATRASADA","ENTREGA NO PRAZO")</f>
        <v>ENTREGA ATRASADA</v>
      </c>
    </row>
    <row r="225" spans="1:10" x14ac:dyDescent="0.25">
      <c r="A225" s="1">
        <v>45744</v>
      </c>
      <c r="B225">
        <v>10288</v>
      </c>
      <c r="C225" t="s">
        <v>15</v>
      </c>
      <c r="D225" s="2">
        <v>119</v>
      </c>
      <c r="E225" s="2">
        <v>50.2</v>
      </c>
      <c r="F225" s="2">
        <v>169.2</v>
      </c>
      <c r="G225" t="s">
        <v>10</v>
      </c>
      <c r="H225">
        <v>20</v>
      </c>
      <c r="I225" s="1">
        <v>45766</v>
      </c>
      <c r="J225" s="1" t="str">
        <f>IF(Tabela1[[#This Row],[DATA ENTREGA]]&gt;(Tabela1[[#This Row],[DATA PEDIDO]]+Tabela1[[#This Row],[PRAZO ENTREGA]]),"ENTREGA ATRASADA","ENTREGA NO PRAZO")</f>
        <v>ENTREGA ATRASADA</v>
      </c>
    </row>
    <row r="226" spans="1:10" x14ac:dyDescent="0.25">
      <c r="A226" s="1">
        <v>45744</v>
      </c>
      <c r="B226">
        <v>10289</v>
      </c>
      <c r="C226" t="s">
        <v>15</v>
      </c>
      <c r="D226" s="2">
        <v>119</v>
      </c>
      <c r="E226" s="2">
        <v>16.8</v>
      </c>
      <c r="F226" s="2">
        <v>135.80000000000001</v>
      </c>
      <c r="G226" t="s">
        <v>14</v>
      </c>
      <c r="H226">
        <v>20</v>
      </c>
      <c r="I226" s="1">
        <v>45765</v>
      </c>
      <c r="J226" s="1" t="str">
        <f>IF(Tabela1[[#This Row],[DATA ENTREGA]]&gt;(Tabela1[[#This Row],[DATA PEDIDO]]+Tabela1[[#This Row],[PRAZO ENTREGA]]),"ENTREGA ATRASADA","ENTREGA NO PRAZO")</f>
        <v>ENTREGA ATRASADA</v>
      </c>
    </row>
    <row r="227" spans="1:10" x14ac:dyDescent="0.25">
      <c r="A227" s="1">
        <v>45745</v>
      </c>
      <c r="B227">
        <v>10290</v>
      </c>
      <c r="C227" t="s">
        <v>15</v>
      </c>
      <c r="D227" s="2">
        <v>119</v>
      </c>
      <c r="E227" s="2">
        <v>30.85</v>
      </c>
      <c r="F227" s="2">
        <v>149.85</v>
      </c>
      <c r="G227" t="s">
        <v>24</v>
      </c>
      <c r="H227">
        <v>45</v>
      </c>
      <c r="I227" s="1">
        <v>45790</v>
      </c>
      <c r="J227" s="1" t="str">
        <f>IF(Tabela1[[#This Row],[DATA ENTREGA]]&gt;(Tabela1[[#This Row],[DATA PEDIDO]]+Tabela1[[#This Row],[PRAZO ENTREGA]]),"ENTREGA ATRASADA","ENTREGA NO PRAZO")</f>
        <v>ENTREGA NO PRAZO</v>
      </c>
    </row>
    <row r="228" spans="1:10" x14ac:dyDescent="0.25">
      <c r="A228" s="1">
        <v>45745</v>
      </c>
      <c r="B228">
        <v>10291</v>
      </c>
      <c r="C228" t="s">
        <v>29</v>
      </c>
      <c r="D228" s="2">
        <v>549</v>
      </c>
      <c r="E228" s="2">
        <v>83.05</v>
      </c>
      <c r="F228" s="2">
        <v>632.04999999999995</v>
      </c>
      <c r="G228" t="s">
        <v>28</v>
      </c>
      <c r="H228">
        <v>50</v>
      </c>
      <c r="I228" s="1">
        <v>45795</v>
      </c>
      <c r="J228" s="1" t="str">
        <f>IF(Tabela1[[#This Row],[DATA ENTREGA]]&gt;(Tabela1[[#This Row],[DATA PEDIDO]]+Tabela1[[#This Row],[PRAZO ENTREGA]]),"ENTREGA ATRASADA","ENTREGA NO PRAZO")</f>
        <v>ENTREGA NO PRAZO</v>
      </c>
    </row>
    <row r="229" spans="1:10" x14ac:dyDescent="0.25">
      <c r="A229" s="1">
        <v>45745</v>
      </c>
      <c r="B229">
        <v>10292</v>
      </c>
      <c r="C229" t="s">
        <v>15</v>
      </c>
      <c r="D229" s="2">
        <v>119</v>
      </c>
      <c r="E229" s="2">
        <v>32.72</v>
      </c>
      <c r="F229" s="2">
        <v>151.72</v>
      </c>
      <c r="G229" t="s">
        <v>41</v>
      </c>
      <c r="H229">
        <v>4</v>
      </c>
      <c r="I229" s="1">
        <v>45750</v>
      </c>
      <c r="J229" s="1" t="str">
        <f>IF(Tabela1[[#This Row],[DATA ENTREGA]]&gt;(Tabela1[[#This Row],[DATA PEDIDO]]+Tabela1[[#This Row],[PRAZO ENTREGA]]),"ENTREGA ATRASADA","ENTREGA NO PRAZO")</f>
        <v>ENTREGA ATRASADA</v>
      </c>
    </row>
    <row r="230" spans="1:10" x14ac:dyDescent="0.25">
      <c r="A230" s="1">
        <v>45745</v>
      </c>
      <c r="B230">
        <v>10293</v>
      </c>
      <c r="C230" t="s">
        <v>25</v>
      </c>
      <c r="D230" s="2">
        <v>239</v>
      </c>
      <c r="E230" s="2">
        <v>37.799999999999997</v>
      </c>
      <c r="F230" s="2">
        <v>276.8</v>
      </c>
      <c r="G230" t="s">
        <v>45</v>
      </c>
      <c r="H230">
        <v>20</v>
      </c>
      <c r="I230" s="1">
        <v>45763</v>
      </c>
      <c r="J230" s="1" t="str">
        <f>IF(Tabela1[[#This Row],[DATA ENTREGA]]&gt;(Tabela1[[#This Row],[DATA PEDIDO]]+Tabela1[[#This Row],[PRAZO ENTREGA]]),"ENTREGA ATRASADA","ENTREGA NO PRAZO")</f>
        <v>ENTREGA NO PRAZO</v>
      </c>
    </row>
    <row r="231" spans="1:10" x14ac:dyDescent="0.25">
      <c r="A231" s="1">
        <v>45746</v>
      </c>
      <c r="B231">
        <v>10294</v>
      </c>
      <c r="C231" t="s">
        <v>18</v>
      </c>
      <c r="D231" s="2">
        <v>550.70000000000005</v>
      </c>
      <c r="E231" s="2">
        <v>26.15</v>
      </c>
      <c r="F231" s="2">
        <v>576.85</v>
      </c>
      <c r="G231" t="s">
        <v>28</v>
      </c>
      <c r="H231">
        <v>35</v>
      </c>
      <c r="I231" s="1">
        <v>45780</v>
      </c>
      <c r="J231" s="1" t="str">
        <f>IF(Tabela1[[#This Row],[DATA ENTREGA]]&gt;(Tabela1[[#This Row],[DATA PEDIDO]]+Tabela1[[#This Row],[PRAZO ENTREGA]]),"ENTREGA ATRASADA","ENTREGA NO PRAZO")</f>
        <v>ENTREGA NO PRAZO</v>
      </c>
    </row>
    <row r="232" spans="1:10" x14ac:dyDescent="0.25">
      <c r="A232" s="1">
        <v>45746</v>
      </c>
      <c r="B232">
        <v>10295</v>
      </c>
      <c r="C232" t="s">
        <v>19</v>
      </c>
      <c r="D232" s="2">
        <v>2327.0300000000002</v>
      </c>
      <c r="E232" s="2">
        <v>12.28</v>
      </c>
      <c r="F232" s="2">
        <v>2339.31</v>
      </c>
      <c r="G232" t="s">
        <v>14</v>
      </c>
      <c r="H232">
        <v>6</v>
      </c>
      <c r="I232" s="1">
        <v>45751</v>
      </c>
      <c r="J232" s="1" t="str">
        <f>IF(Tabela1[[#This Row],[DATA ENTREGA]]&gt;(Tabela1[[#This Row],[DATA PEDIDO]]+Tabela1[[#This Row],[PRAZO ENTREGA]]),"ENTREGA ATRASADA","ENTREGA NO PRAZO")</f>
        <v>ENTREGA NO PRAZO</v>
      </c>
    </row>
    <row r="233" spans="1:10" x14ac:dyDescent="0.25">
      <c r="A233" s="1">
        <v>45747</v>
      </c>
      <c r="B233">
        <v>10297</v>
      </c>
      <c r="C233" t="s">
        <v>15</v>
      </c>
      <c r="D233" s="2">
        <v>119</v>
      </c>
      <c r="E233" s="2">
        <v>41.65</v>
      </c>
      <c r="F233" s="2">
        <v>160.65</v>
      </c>
      <c r="G233" t="s">
        <v>10</v>
      </c>
      <c r="H233">
        <v>50</v>
      </c>
      <c r="I233" s="1">
        <v>45797</v>
      </c>
      <c r="J233" s="1" t="str">
        <f>IF(Tabela1[[#This Row],[DATA ENTREGA]]&gt;(Tabela1[[#This Row],[DATA PEDIDO]]+Tabela1[[#This Row],[PRAZO ENTREGA]]),"ENTREGA ATRASADA","ENTREGA NO PRAZO")</f>
        <v>ENTREGA NO PRAZO</v>
      </c>
    </row>
    <row r="234" spans="1:10" x14ac:dyDescent="0.25">
      <c r="A234" s="1">
        <v>45747</v>
      </c>
      <c r="B234">
        <v>10298</v>
      </c>
      <c r="C234" t="s">
        <v>29</v>
      </c>
      <c r="D234" s="2">
        <v>549</v>
      </c>
      <c r="E234" s="2">
        <v>75.7</v>
      </c>
      <c r="F234" s="2">
        <v>624.70000000000005</v>
      </c>
      <c r="G234" t="s">
        <v>28</v>
      </c>
      <c r="H234">
        <v>30</v>
      </c>
      <c r="I234" s="1">
        <v>45778</v>
      </c>
      <c r="J234" s="1" t="str">
        <f>IF(Tabela1[[#This Row],[DATA ENTREGA]]&gt;(Tabela1[[#This Row],[DATA PEDIDO]]+Tabela1[[#This Row],[PRAZO ENTREGA]]),"ENTREGA ATRASADA","ENTREGA NO PRAZO")</f>
        <v>ENTREGA ATRASADA</v>
      </c>
    </row>
    <row r="235" spans="1:10" x14ac:dyDescent="0.25">
      <c r="A235" s="1">
        <v>45748</v>
      </c>
      <c r="B235">
        <v>10302</v>
      </c>
      <c r="C235" t="s">
        <v>20</v>
      </c>
      <c r="D235" s="2">
        <v>2479.0100000000002</v>
      </c>
      <c r="E235" s="2">
        <v>98.55</v>
      </c>
      <c r="F235" s="2">
        <v>2577.56</v>
      </c>
      <c r="G235" t="s">
        <v>34</v>
      </c>
      <c r="H235">
        <v>35</v>
      </c>
      <c r="I235" s="1">
        <v>45780</v>
      </c>
      <c r="J235" s="1" t="str">
        <f>IF(Tabela1[[#This Row],[DATA ENTREGA]]&gt;(Tabela1[[#This Row],[DATA PEDIDO]]+Tabela1[[#This Row],[PRAZO ENTREGA]]),"ENTREGA ATRASADA","ENTREGA NO PRAZO")</f>
        <v>ENTREGA NO PRAZO</v>
      </c>
    </row>
    <row r="236" spans="1:10" x14ac:dyDescent="0.25">
      <c r="A236" s="1">
        <v>45748</v>
      </c>
      <c r="B236">
        <v>10303</v>
      </c>
      <c r="C236" t="s">
        <v>18</v>
      </c>
      <c r="D236" s="2">
        <v>550.70000000000005</v>
      </c>
      <c r="E236" s="2">
        <v>11.3</v>
      </c>
      <c r="F236" s="2">
        <v>562</v>
      </c>
      <c r="G236" t="s">
        <v>12</v>
      </c>
      <c r="H236">
        <v>6</v>
      </c>
      <c r="I236" s="1">
        <v>45749</v>
      </c>
      <c r="J236" s="1" t="str">
        <f>IF(Tabela1[[#This Row],[DATA ENTREGA]]&gt;(Tabela1[[#This Row],[DATA PEDIDO]]+Tabela1[[#This Row],[PRAZO ENTREGA]]),"ENTREGA ATRASADA","ENTREGA NO PRAZO")</f>
        <v>ENTREGA NO PRAZO</v>
      </c>
    </row>
    <row r="237" spans="1:10" x14ac:dyDescent="0.25">
      <c r="A237" s="1">
        <v>45749</v>
      </c>
      <c r="B237">
        <v>10304</v>
      </c>
      <c r="C237" t="s">
        <v>19</v>
      </c>
      <c r="D237" s="2">
        <v>2327.0300000000002</v>
      </c>
      <c r="E237" s="2">
        <v>16.22</v>
      </c>
      <c r="F237" s="2">
        <v>2343.25</v>
      </c>
      <c r="G237" t="s">
        <v>38</v>
      </c>
      <c r="H237">
        <v>20</v>
      </c>
      <c r="I237" s="1">
        <v>45764</v>
      </c>
      <c r="J237" s="1" t="str">
        <f>IF(Tabela1[[#This Row],[DATA ENTREGA]]&gt;(Tabela1[[#This Row],[DATA PEDIDO]]+Tabela1[[#This Row],[PRAZO ENTREGA]]),"ENTREGA ATRASADA","ENTREGA NO PRAZO")</f>
        <v>ENTREGA NO PRAZO</v>
      </c>
    </row>
    <row r="238" spans="1:10" x14ac:dyDescent="0.25">
      <c r="A238" s="1">
        <v>45749</v>
      </c>
      <c r="B238">
        <v>10305</v>
      </c>
      <c r="C238" t="s">
        <v>11</v>
      </c>
      <c r="D238" s="2">
        <v>1549</v>
      </c>
      <c r="E238" s="2">
        <v>42.24</v>
      </c>
      <c r="F238" s="2">
        <v>1591.24</v>
      </c>
      <c r="G238" t="s">
        <v>21</v>
      </c>
      <c r="H238">
        <v>4</v>
      </c>
      <c r="I238" s="1">
        <v>45754</v>
      </c>
      <c r="J238" s="1" t="str">
        <f>IF(Tabela1[[#This Row],[DATA ENTREGA]]&gt;(Tabela1[[#This Row],[DATA PEDIDO]]+Tabela1[[#This Row],[PRAZO ENTREGA]]),"ENTREGA ATRASADA","ENTREGA NO PRAZO")</f>
        <v>ENTREGA ATRASADA</v>
      </c>
    </row>
    <row r="239" spans="1:10" x14ac:dyDescent="0.25">
      <c r="A239" s="1">
        <v>45749</v>
      </c>
      <c r="B239">
        <v>10306</v>
      </c>
      <c r="C239" t="s">
        <v>35</v>
      </c>
      <c r="D239" s="2">
        <v>115.9</v>
      </c>
      <c r="E239" s="2">
        <v>35.96</v>
      </c>
      <c r="F239" s="2">
        <v>151.86000000000001</v>
      </c>
      <c r="G239" t="s">
        <v>43</v>
      </c>
      <c r="H239">
        <v>14</v>
      </c>
      <c r="I239" s="1">
        <v>45762</v>
      </c>
      <c r="J239" s="1" t="str">
        <f>IF(Tabela1[[#This Row],[DATA ENTREGA]]&gt;(Tabela1[[#This Row],[DATA PEDIDO]]+Tabela1[[#This Row],[PRAZO ENTREGA]]),"ENTREGA ATRASADA","ENTREGA NO PRAZO")</f>
        <v>ENTREGA NO PRAZO</v>
      </c>
    </row>
    <row r="240" spans="1:10" x14ac:dyDescent="0.25">
      <c r="A240" s="1">
        <v>45750</v>
      </c>
      <c r="B240">
        <v>10307</v>
      </c>
      <c r="C240" t="s">
        <v>19</v>
      </c>
      <c r="D240" s="2">
        <v>2327.0300000000002</v>
      </c>
      <c r="E240" s="2">
        <v>70</v>
      </c>
      <c r="F240" s="2">
        <v>2397.0300000000002</v>
      </c>
      <c r="G240" t="s">
        <v>45</v>
      </c>
      <c r="H240">
        <v>32</v>
      </c>
      <c r="I240" s="1">
        <v>45781</v>
      </c>
      <c r="J240" s="1" t="str">
        <f>IF(Tabela1[[#This Row],[DATA ENTREGA]]&gt;(Tabela1[[#This Row],[DATA PEDIDO]]+Tabela1[[#This Row],[PRAZO ENTREGA]]),"ENTREGA ATRASADA","ENTREGA NO PRAZO")</f>
        <v>ENTREGA NO PRAZO</v>
      </c>
    </row>
    <row r="241" spans="1:10" x14ac:dyDescent="0.25">
      <c r="A241" s="1">
        <v>45750</v>
      </c>
      <c r="B241">
        <v>10308</v>
      </c>
      <c r="C241" t="s">
        <v>15</v>
      </c>
      <c r="D241" s="2">
        <v>119</v>
      </c>
      <c r="E241" s="2">
        <v>10.38</v>
      </c>
      <c r="F241" s="2">
        <v>129.38</v>
      </c>
      <c r="G241" t="s">
        <v>37</v>
      </c>
      <c r="H241">
        <v>3</v>
      </c>
      <c r="I241" s="1">
        <v>45750</v>
      </c>
      <c r="J241" s="1" t="str">
        <f>IF(Tabela1[[#This Row],[DATA ENTREGA]]&gt;(Tabela1[[#This Row],[DATA PEDIDO]]+Tabela1[[#This Row],[PRAZO ENTREGA]]),"ENTREGA ATRASADA","ENTREGA NO PRAZO")</f>
        <v>ENTREGA NO PRAZO</v>
      </c>
    </row>
    <row r="242" spans="1:10" x14ac:dyDescent="0.25">
      <c r="A242" s="1">
        <v>45750</v>
      </c>
      <c r="B242">
        <v>10309</v>
      </c>
      <c r="C242" t="s">
        <v>33</v>
      </c>
      <c r="D242" s="2">
        <v>70.31</v>
      </c>
      <c r="E242" s="2">
        <v>32.450000000000003</v>
      </c>
      <c r="F242" s="2">
        <v>102.76</v>
      </c>
      <c r="G242" t="s">
        <v>40</v>
      </c>
      <c r="H242">
        <v>25</v>
      </c>
      <c r="I242" s="1">
        <v>45774</v>
      </c>
      <c r="J242" s="1" t="str">
        <f>IF(Tabela1[[#This Row],[DATA ENTREGA]]&gt;(Tabela1[[#This Row],[DATA PEDIDO]]+Tabela1[[#This Row],[PRAZO ENTREGA]]),"ENTREGA ATRASADA","ENTREGA NO PRAZO")</f>
        <v>ENTREGA NO PRAZO</v>
      </c>
    </row>
    <row r="243" spans="1:10" x14ac:dyDescent="0.25">
      <c r="A243" s="1">
        <v>45751</v>
      </c>
      <c r="B243">
        <v>10310</v>
      </c>
      <c r="C243" t="s">
        <v>15</v>
      </c>
      <c r="D243" s="2">
        <v>119</v>
      </c>
      <c r="E243" s="2">
        <v>56.12</v>
      </c>
      <c r="F243" s="2">
        <v>175.12</v>
      </c>
      <c r="G243" t="s">
        <v>21</v>
      </c>
      <c r="H243">
        <v>28</v>
      </c>
      <c r="I243" s="1">
        <v>45781</v>
      </c>
      <c r="J243" s="1" t="str">
        <f>IF(Tabela1[[#This Row],[DATA ENTREGA]]&gt;(Tabela1[[#This Row],[DATA PEDIDO]]+Tabela1[[#This Row],[PRAZO ENTREGA]]),"ENTREGA ATRASADA","ENTREGA NO PRAZO")</f>
        <v>ENTREGA ATRASADA</v>
      </c>
    </row>
    <row r="244" spans="1:10" x14ac:dyDescent="0.25">
      <c r="A244" s="1">
        <v>45751</v>
      </c>
      <c r="B244">
        <v>10311</v>
      </c>
      <c r="C244" t="s">
        <v>18</v>
      </c>
      <c r="D244" s="2">
        <v>550.70000000000005</v>
      </c>
      <c r="E244" s="2">
        <v>91.2</v>
      </c>
      <c r="F244" s="2">
        <v>641.9</v>
      </c>
      <c r="G244" t="s">
        <v>27</v>
      </c>
      <c r="H244">
        <v>40</v>
      </c>
      <c r="I244" s="1">
        <v>45793</v>
      </c>
      <c r="J244" s="1" t="str">
        <f>IF(Tabela1[[#This Row],[DATA ENTREGA]]&gt;(Tabela1[[#This Row],[DATA PEDIDO]]+Tabela1[[#This Row],[PRAZO ENTREGA]]),"ENTREGA ATRASADA","ENTREGA NO PRAZO")</f>
        <v>ENTREGA ATRASADA</v>
      </c>
    </row>
    <row r="245" spans="1:10" x14ac:dyDescent="0.25">
      <c r="A245" s="1">
        <v>45751</v>
      </c>
      <c r="B245">
        <v>10312</v>
      </c>
      <c r="C245" t="s">
        <v>22</v>
      </c>
      <c r="D245" s="2">
        <v>137</v>
      </c>
      <c r="E245" s="2">
        <v>81.5</v>
      </c>
      <c r="F245" s="2">
        <v>218.5</v>
      </c>
      <c r="G245" t="s">
        <v>10</v>
      </c>
      <c r="H245">
        <v>40</v>
      </c>
      <c r="I245" s="1">
        <v>45788</v>
      </c>
      <c r="J245" s="1" t="str">
        <f>IF(Tabela1[[#This Row],[DATA ENTREGA]]&gt;(Tabela1[[#This Row],[DATA PEDIDO]]+Tabela1[[#This Row],[PRAZO ENTREGA]]),"ENTREGA ATRASADA","ENTREGA NO PRAZO")</f>
        <v>ENTREGA NO PRAZO</v>
      </c>
    </row>
    <row r="246" spans="1:10" x14ac:dyDescent="0.25">
      <c r="A246" s="1">
        <v>45752</v>
      </c>
      <c r="B246">
        <v>10314</v>
      </c>
      <c r="C246" t="s">
        <v>18</v>
      </c>
      <c r="D246" s="2">
        <v>550.70000000000005</v>
      </c>
      <c r="E246" s="2">
        <v>91.25</v>
      </c>
      <c r="F246" s="2">
        <v>641.95000000000005</v>
      </c>
      <c r="G246" t="s">
        <v>48</v>
      </c>
      <c r="H246">
        <v>5</v>
      </c>
      <c r="I246" s="1">
        <v>45755</v>
      </c>
      <c r="J246" s="1" t="str">
        <f>IF(Tabela1[[#This Row],[DATA ENTREGA]]&gt;(Tabela1[[#This Row],[DATA PEDIDO]]+Tabela1[[#This Row],[PRAZO ENTREGA]]),"ENTREGA ATRASADA","ENTREGA NO PRAZO")</f>
        <v>ENTREGA NO PRAZO</v>
      </c>
    </row>
    <row r="247" spans="1:10" x14ac:dyDescent="0.25">
      <c r="A247" s="1">
        <v>45752</v>
      </c>
      <c r="B247">
        <v>10315</v>
      </c>
      <c r="C247" t="s">
        <v>19</v>
      </c>
      <c r="D247" s="2">
        <v>2327.0300000000002</v>
      </c>
      <c r="E247" s="2">
        <v>61.04</v>
      </c>
      <c r="F247" s="2">
        <v>2388.0700000000002</v>
      </c>
      <c r="G247" t="s">
        <v>47</v>
      </c>
      <c r="H247">
        <v>12</v>
      </c>
      <c r="I247" s="1">
        <v>45766</v>
      </c>
      <c r="J247" s="1" t="str">
        <f>IF(Tabela1[[#This Row],[DATA ENTREGA]]&gt;(Tabela1[[#This Row],[DATA PEDIDO]]+Tabela1[[#This Row],[PRAZO ENTREGA]]),"ENTREGA ATRASADA","ENTREGA NO PRAZO")</f>
        <v>ENTREGA ATRASADA</v>
      </c>
    </row>
    <row r="248" spans="1:10" x14ac:dyDescent="0.25">
      <c r="A248" s="1">
        <v>45752</v>
      </c>
      <c r="B248">
        <v>10316</v>
      </c>
      <c r="C248" t="s">
        <v>42</v>
      </c>
      <c r="D248" s="2">
        <v>2213.3000000000002</v>
      </c>
      <c r="E248" s="2">
        <v>35.96</v>
      </c>
      <c r="F248" s="2">
        <v>2249.2600000000002</v>
      </c>
      <c r="G248" t="s">
        <v>39</v>
      </c>
      <c r="H248">
        <v>32</v>
      </c>
      <c r="I248" s="1">
        <v>45783</v>
      </c>
      <c r="J248" s="1" t="str">
        <f>IF(Tabela1[[#This Row],[DATA ENTREGA]]&gt;(Tabela1[[#This Row],[DATA PEDIDO]]+Tabela1[[#This Row],[PRAZO ENTREGA]]),"ENTREGA ATRASADA","ENTREGA NO PRAZO")</f>
        <v>ENTREGA NO PRAZO</v>
      </c>
    </row>
    <row r="249" spans="1:10" x14ac:dyDescent="0.25">
      <c r="A249" s="1">
        <v>45753</v>
      </c>
      <c r="B249">
        <v>10317</v>
      </c>
      <c r="C249" t="s">
        <v>15</v>
      </c>
      <c r="D249" s="2">
        <v>119</v>
      </c>
      <c r="E249" s="2">
        <v>51.15</v>
      </c>
      <c r="F249" s="2">
        <v>170.15</v>
      </c>
      <c r="G249" t="s">
        <v>10</v>
      </c>
      <c r="H249">
        <v>10</v>
      </c>
      <c r="I249" s="1">
        <v>45764</v>
      </c>
      <c r="J249" s="1" t="str">
        <f>IF(Tabela1[[#This Row],[DATA ENTREGA]]&gt;(Tabela1[[#This Row],[DATA PEDIDO]]+Tabela1[[#This Row],[PRAZO ENTREGA]]),"ENTREGA ATRASADA","ENTREGA NO PRAZO")</f>
        <v>ENTREGA ATRASADA</v>
      </c>
    </row>
    <row r="250" spans="1:10" x14ac:dyDescent="0.25">
      <c r="A250" s="1">
        <v>45753</v>
      </c>
      <c r="B250">
        <v>10318</v>
      </c>
      <c r="C250" t="s">
        <v>19</v>
      </c>
      <c r="D250" s="2">
        <v>2327.0300000000002</v>
      </c>
      <c r="E250" s="2">
        <v>26.24</v>
      </c>
      <c r="F250" s="2">
        <v>2353.27</v>
      </c>
      <c r="G250" t="s">
        <v>39</v>
      </c>
      <c r="H250">
        <v>8</v>
      </c>
      <c r="I250" s="1">
        <v>45758</v>
      </c>
      <c r="J250" s="1" t="str">
        <f>IF(Tabela1[[#This Row],[DATA ENTREGA]]&gt;(Tabela1[[#This Row],[DATA PEDIDO]]+Tabela1[[#This Row],[PRAZO ENTREGA]]),"ENTREGA ATRASADA","ENTREGA NO PRAZO")</f>
        <v>ENTREGA NO PRAZO</v>
      </c>
    </row>
    <row r="251" spans="1:10" x14ac:dyDescent="0.25">
      <c r="A251" s="1">
        <v>45753</v>
      </c>
      <c r="B251">
        <v>10319</v>
      </c>
      <c r="C251" t="s">
        <v>33</v>
      </c>
      <c r="D251" s="2">
        <v>70.31</v>
      </c>
      <c r="E251" s="2">
        <v>16.440000000000001</v>
      </c>
      <c r="F251" s="2">
        <v>86.75</v>
      </c>
      <c r="G251" t="s">
        <v>38</v>
      </c>
      <c r="H251">
        <v>20</v>
      </c>
      <c r="I251" s="1">
        <v>45770</v>
      </c>
      <c r="J251" s="1" t="str">
        <f>IF(Tabela1[[#This Row],[DATA ENTREGA]]&gt;(Tabela1[[#This Row],[DATA PEDIDO]]+Tabela1[[#This Row],[PRAZO ENTREGA]]),"ENTREGA ATRASADA","ENTREGA NO PRAZO")</f>
        <v>ENTREGA NO PRAZO</v>
      </c>
    </row>
    <row r="252" spans="1:10" x14ac:dyDescent="0.25">
      <c r="A252" s="1">
        <v>45754</v>
      </c>
      <c r="B252">
        <v>10322</v>
      </c>
      <c r="C252" t="s">
        <v>19</v>
      </c>
      <c r="D252" s="2">
        <v>2327.0300000000002</v>
      </c>
      <c r="E252" s="2">
        <v>64.28</v>
      </c>
      <c r="F252" s="2">
        <v>2391.31</v>
      </c>
      <c r="G252" t="s">
        <v>47</v>
      </c>
      <c r="H252">
        <v>32</v>
      </c>
      <c r="I252" s="1">
        <v>45788</v>
      </c>
      <c r="J252" s="1" t="str">
        <f>IF(Tabela1[[#This Row],[DATA ENTREGA]]&gt;(Tabela1[[#This Row],[DATA PEDIDO]]+Tabela1[[#This Row],[PRAZO ENTREGA]]),"ENTREGA ATRASADA","ENTREGA NO PRAZO")</f>
        <v>ENTREGA ATRASADA</v>
      </c>
    </row>
    <row r="253" spans="1:10" x14ac:dyDescent="0.25">
      <c r="A253" s="1">
        <v>45755</v>
      </c>
      <c r="B253">
        <v>10325</v>
      </c>
      <c r="C253" t="s">
        <v>33</v>
      </c>
      <c r="D253" s="2">
        <v>70.31</v>
      </c>
      <c r="E253" s="2">
        <v>58.04</v>
      </c>
      <c r="F253" s="2">
        <v>128.35</v>
      </c>
      <c r="G253" t="s">
        <v>16</v>
      </c>
      <c r="H253">
        <v>28</v>
      </c>
      <c r="I253" s="1">
        <v>45781</v>
      </c>
      <c r="J253" s="1" t="str">
        <f>IF(Tabela1[[#This Row],[DATA ENTREGA]]&gt;(Tabela1[[#This Row],[DATA PEDIDO]]+Tabela1[[#This Row],[PRAZO ENTREGA]]),"ENTREGA ATRASADA","ENTREGA NO PRAZO")</f>
        <v>ENTREGA NO PRAZO</v>
      </c>
    </row>
    <row r="254" spans="1:10" x14ac:dyDescent="0.25">
      <c r="A254" s="1">
        <v>45755</v>
      </c>
      <c r="B254">
        <v>10326</v>
      </c>
      <c r="C254" t="s">
        <v>19</v>
      </c>
      <c r="D254" s="2">
        <v>2327.0300000000002</v>
      </c>
      <c r="E254" s="2">
        <v>39.6</v>
      </c>
      <c r="F254" s="2">
        <v>2366.63</v>
      </c>
      <c r="G254" t="s">
        <v>41</v>
      </c>
      <c r="H254">
        <v>18</v>
      </c>
      <c r="I254" s="1">
        <v>45772</v>
      </c>
      <c r="J254" s="1" t="str">
        <f>IF(Tabela1[[#This Row],[DATA ENTREGA]]&gt;(Tabela1[[#This Row],[DATA PEDIDO]]+Tabela1[[#This Row],[PRAZO ENTREGA]]),"ENTREGA ATRASADA","ENTREGA NO PRAZO")</f>
        <v>ENTREGA NO PRAZO</v>
      </c>
    </row>
    <row r="255" spans="1:10" x14ac:dyDescent="0.25">
      <c r="A255" s="1">
        <v>45756</v>
      </c>
      <c r="B255">
        <v>10327</v>
      </c>
      <c r="C255" t="s">
        <v>18</v>
      </c>
      <c r="D255" s="2">
        <v>550.70000000000005</v>
      </c>
      <c r="E255" s="2">
        <v>46.36</v>
      </c>
      <c r="F255" s="2">
        <v>597.05999999999995</v>
      </c>
      <c r="G255" t="s">
        <v>39</v>
      </c>
      <c r="H255">
        <v>40</v>
      </c>
      <c r="I255" s="1">
        <v>45797</v>
      </c>
      <c r="J255" s="1" t="str">
        <f>IF(Tabela1[[#This Row],[DATA ENTREGA]]&gt;(Tabela1[[#This Row],[DATA PEDIDO]]+Tabela1[[#This Row],[PRAZO ENTREGA]]),"ENTREGA ATRASADA","ENTREGA NO PRAZO")</f>
        <v>ENTREGA ATRASADA</v>
      </c>
    </row>
    <row r="256" spans="1:10" x14ac:dyDescent="0.25">
      <c r="A256" s="1">
        <v>45756</v>
      </c>
      <c r="B256">
        <v>10328</v>
      </c>
      <c r="C256" t="s">
        <v>15</v>
      </c>
      <c r="D256" s="2">
        <v>119</v>
      </c>
      <c r="E256" s="2">
        <v>37.32</v>
      </c>
      <c r="F256" s="2">
        <v>156.32</v>
      </c>
      <c r="G256" t="s">
        <v>39</v>
      </c>
      <c r="H256">
        <v>20</v>
      </c>
      <c r="I256" s="1">
        <v>45772</v>
      </c>
      <c r="J256" s="1" t="str">
        <f>IF(Tabela1[[#This Row],[DATA ENTREGA]]&gt;(Tabela1[[#This Row],[DATA PEDIDO]]+Tabela1[[#This Row],[PRAZO ENTREGA]]),"ENTREGA ATRASADA","ENTREGA NO PRAZO")</f>
        <v>ENTREGA NO PRAZO</v>
      </c>
    </row>
    <row r="257" spans="1:10" x14ac:dyDescent="0.25">
      <c r="A257" s="1">
        <v>45757</v>
      </c>
      <c r="B257">
        <v>10332</v>
      </c>
      <c r="C257" t="s">
        <v>15</v>
      </c>
      <c r="D257" s="2">
        <v>119</v>
      </c>
      <c r="E257" s="2">
        <v>95.4</v>
      </c>
      <c r="F257" s="2">
        <v>214.4</v>
      </c>
      <c r="G257" t="s">
        <v>10</v>
      </c>
      <c r="H257">
        <v>10</v>
      </c>
      <c r="I257" s="1">
        <v>45764</v>
      </c>
      <c r="J257" s="1" t="str">
        <f>IF(Tabela1[[#This Row],[DATA ENTREGA]]&gt;(Tabela1[[#This Row],[DATA PEDIDO]]+Tabela1[[#This Row],[PRAZO ENTREGA]]),"ENTREGA ATRASADA","ENTREGA NO PRAZO")</f>
        <v>ENTREGA NO PRAZO</v>
      </c>
    </row>
    <row r="258" spans="1:10" x14ac:dyDescent="0.25">
      <c r="A258" s="1">
        <v>45758</v>
      </c>
      <c r="B258">
        <v>10336</v>
      </c>
      <c r="C258" t="s">
        <v>15</v>
      </c>
      <c r="D258" s="2">
        <v>119</v>
      </c>
      <c r="E258" s="2">
        <v>61.45</v>
      </c>
      <c r="F258" s="2">
        <v>180.45</v>
      </c>
      <c r="G258" t="s">
        <v>26</v>
      </c>
      <c r="H258">
        <v>30</v>
      </c>
      <c r="I258" s="1">
        <v>45784</v>
      </c>
      <c r="J258" s="1" t="str">
        <f>IF(Tabela1[[#This Row],[DATA ENTREGA]]&gt;(Tabela1[[#This Row],[DATA PEDIDO]]+Tabela1[[#This Row],[PRAZO ENTREGA]]),"ENTREGA ATRASADA","ENTREGA NO PRAZO")</f>
        <v>ENTREGA NO PRAZO</v>
      </c>
    </row>
    <row r="259" spans="1:10" x14ac:dyDescent="0.25">
      <c r="A259" s="1">
        <v>45759</v>
      </c>
      <c r="B259">
        <v>10337</v>
      </c>
      <c r="C259" t="s">
        <v>13</v>
      </c>
      <c r="D259" s="2">
        <v>162.80000000000001</v>
      </c>
      <c r="E259" s="2">
        <v>7.13</v>
      </c>
      <c r="F259" s="2">
        <v>169.93</v>
      </c>
      <c r="G259" t="s">
        <v>37</v>
      </c>
      <c r="H259">
        <v>4</v>
      </c>
      <c r="I259" s="1">
        <v>45763</v>
      </c>
      <c r="J259" s="1" t="str">
        <f>IF(Tabela1[[#This Row],[DATA ENTREGA]]&gt;(Tabela1[[#This Row],[DATA PEDIDO]]+Tabela1[[#This Row],[PRAZO ENTREGA]]),"ENTREGA ATRASADA","ENTREGA NO PRAZO")</f>
        <v>ENTREGA NO PRAZO</v>
      </c>
    </row>
    <row r="260" spans="1:10" x14ac:dyDescent="0.25">
      <c r="A260" s="1">
        <v>45759</v>
      </c>
      <c r="B260">
        <v>10338</v>
      </c>
      <c r="C260" t="s">
        <v>20</v>
      </c>
      <c r="D260" s="2">
        <v>2479.0100000000002</v>
      </c>
      <c r="E260" s="2">
        <v>61.8</v>
      </c>
      <c r="F260" s="2">
        <v>2540.81</v>
      </c>
      <c r="G260" t="s">
        <v>24</v>
      </c>
      <c r="H260">
        <v>45</v>
      </c>
      <c r="I260" s="1">
        <v>45805</v>
      </c>
      <c r="J260" s="1" t="str">
        <f>IF(Tabela1[[#This Row],[DATA ENTREGA]]&gt;(Tabela1[[#This Row],[DATA PEDIDO]]+Tabela1[[#This Row],[PRAZO ENTREGA]]),"ENTREGA ATRASADA","ENTREGA NO PRAZO")</f>
        <v>ENTREGA ATRASADA</v>
      </c>
    </row>
    <row r="261" spans="1:10" x14ac:dyDescent="0.25">
      <c r="A261" s="1">
        <v>45759</v>
      </c>
      <c r="B261">
        <v>10339</v>
      </c>
      <c r="C261" t="s">
        <v>18</v>
      </c>
      <c r="D261" s="2">
        <v>550.70000000000005</v>
      </c>
      <c r="E261" s="2">
        <v>25.48</v>
      </c>
      <c r="F261" s="2">
        <v>576.17999999999995</v>
      </c>
      <c r="G261" t="s">
        <v>46</v>
      </c>
      <c r="H261">
        <v>6</v>
      </c>
      <c r="I261" s="1">
        <v>45764</v>
      </c>
      <c r="J261" s="1" t="str">
        <f>IF(Tabela1[[#This Row],[DATA ENTREGA]]&gt;(Tabela1[[#This Row],[DATA PEDIDO]]+Tabela1[[#This Row],[PRAZO ENTREGA]]),"ENTREGA ATRASADA","ENTREGA NO PRAZO")</f>
        <v>ENTREGA NO PRAZO</v>
      </c>
    </row>
    <row r="262" spans="1:10" x14ac:dyDescent="0.25">
      <c r="A262" s="1">
        <v>45760</v>
      </c>
      <c r="B262">
        <v>10341</v>
      </c>
      <c r="C262" t="s">
        <v>15</v>
      </c>
      <c r="D262" s="2">
        <v>119</v>
      </c>
      <c r="E262" s="2">
        <v>32.24</v>
      </c>
      <c r="F262" s="2">
        <v>151.24</v>
      </c>
      <c r="G262" t="s">
        <v>47</v>
      </c>
      <c r="H262">
        <v>32</v>
      </c>
      <c r="I262" s="1">
        <v>45787</v>
      </c>
      <c r="J262" s="1" t="str">
        <f>IF(Tabela1[[#This Row],[DATA ENTREGA]]&gt;(Tabela1[[#This Row],[DATA PEDIDO]]+Tabela1[[#This Row],[PRAZO ENTREGA]]),"ENTREGA ATRASADA","ENTREGA NO PRAZO")</f>
        <v>ENTREGA NO PRAZO</v>
      </c>
    </row>
    <row r="263" spans="1:10" x14ac:dyDescent="0.25">
      <c r="A263" s="1">
        <v>45760</v>
      </c>
      <c r="B263">
        <v>10342</v>
      </c>
      <c r="C263" t="s">
        <v>22</v>
      </c>
      <c r="D263" s="2">
        <v>137</v>
      </c>
      <c r="E263" s="2">
        <v>47.15</v>
      </c>
      <c r="F263" s="2">
        <v>184.15</v>
      </c>
      <c r="G263" t="s">
        <v>24</v>
      </c>
      <c r="H263">
        <v>45</v>
      </c>
      <c r="I263" s="1">
        <v>45803</v>
      </c>
      <c r="J263" s="1" t="str">
        <f>IF(Tabela1[[#This Row],[DATA ENTREGA]]&gt;(Tabela1[[#This Row],[DATA PEDIDO]]+Tabela1[[#This Row],[PRAZO ENTREGA]]),"ENTREGA ATRASADA","ENTREGA NO PRAZO")</f>
        <v>ENTREGA NO PRAZO</v>
      </c>
    </row>
    <row r="264" spans="1:10" x14ac:dyDescent="0.25">
      <c r="A264" s="1">
        <v>45760</v>
      </c>
      <c r="B264">
        <v>10343</v>
      </c>
      <c r="C264" t="s">
        <v>18</v>
      </c>
      <c r="D264" s="2">
        <v>550.70000000000005</v>
      </c>
      <c r="E264" s="2">
        <v>78.150000000000006</v>
      </c>
      <c r="F264" s="2">
        <v>628.85</v>
      </c>
      <c r="G264" t="s">
        <v>27</v>
      </c>
      <c r="H264">
        <v>30</v>
      </c>
      <c r="I264" s="1">
        <v>45789</v>
      </c>
      <c r="J264" s="1" t="str">
        <f>IF(Tabela1[[#This Row],[DATA ENTREGA]]&gt;(Tabela1[[#This Row],[DATA PEDIDO]]+Tabela1[[#This Row],[PRAZO ENTREGA]]),"ENTREGA ATRASADA","ENTREGA NO PRAZO")</f>
        <v>ENTREGA NO PRAZO</v>
      </c>
    </row>
    <row r="265" spans="1:10" x14ac:dyDescent="0.25">
      <c r="A265" s="1">
        <v>45761</v>
      </c>
      <c r="B265">
        <v>10344</v>
      </c>
      <c r="C265" t="s">
        <v>11</v>
      </c>
      <c r="D265" s="2">
        <v>1549</v>
      </c>
      <c r="E265" s="2">
        <v>64.05</v>
      </c>
      <c r="F265" s="2">
        <v>1613.05</v>
      </c>
      <c r="G265" t="s">
        <v>48</v>
      </c>
      <c r="H265">
        <v>35</v>
      </c>
      <c r="I265" s="1">
        <v>45797</v>
      </c>
      <c r="J265" s="1" t="str">
        <f>IF(Tabela1[[#This Row],[DATA ENTREGA]]&gt;(Tabela1[[#This Row],[DATA PEDIDO]]+Tabela1[[#This Row],[PRAZO ENTREGA]]),"ENTREGA ATRASADA","ENTREGA NO PRAZO")</f>
        <v>ENTREGA ATRASADA</v>
      </c>
    </row>
    <row r="266" spans="1:10" x14ac:dyDescent="0.25">
      <c r="A266" s="1">
        <v>45761</v>
      </c>
      <c r="B266">
        <v>10345</v>
      </c>
      <c r="C266" t="s">
        <v>13</v>
      </c>
      <c r="D266" s="2">
        <v>162.80000000000001</v>
      </c>
      <c r="E266" s="2">
        <v>22.76</v>
      </c>
      <c r="F266" s="2">
        <v>185.56</v>
      </c>
      <c r="G266" t="s">
        <v>39</v>
      </c>
      <c r="H266">
        <v>8</v>
      </c>
      <c r="I266" s="1">
        <v>45768</v>
      </c>
      <c r="J266" s="1" t="str">
        <f>IF(Tabela1[[#This Row],[DATA ENTREGA]]&gt;(Tabela1[[#This Row],[DATA PEDIDO]]+Tabela1[[#This Row],[PRAZO ENTREGA]]),"ENTREGA ATRASADA","ENTREGA NO PRAZO")</f>
        <v>ENTREGA NO PRAZO</v>
      </c>
    </row>
    <row r="267" spans="1:10" x14ac:dyDescent="0.25">
      <c r="A267" s="1">
        <v>45761</v>
      </c>
      <c r="B267">
        <v>10346</v>
      </c>
      <c r="C267" t="s">
        <v>19</v>
      </c>
      <c r="D267" s="2">
        <v>2327.0300000000002</v>
      </c>
      <c r="E267" s="2">
        <v>35.28</v>
      </c>
      <c r="F267" s="2">
        <v>2362.31</v>
      </c>
      <c r="G267" t="s">
        <v>32</v>
      </c>
      <c r="H267">
        <v>12</v>
      </c>
      <c r="I267" s="1">
        <v>45769</v>
      </c>
      <c r="J267" s="1" t="str">
        <f>IF(Tabela1[[#This Row],[DATA ENTREGA]]&gt;(Tabela1[[#This Row],[DATA PEDIDO]]+Tabela1[[#This Row],[PRAZO ENTREGA]]),"ENTREGA ATRASADA","ENTREGA NO PRAZO")</f>
        <v>ENTREGA NO PRAZO</v>
      </c>
    </row>
    <row r="268" spans="1:10" x14ac:dyDescent="0.25">
      <c r="A268" s="1">
        <v>45762</v>
      </c>
      <c r="B268">
        <v>10347</v>
      </c>
      <c r="C268" t="s">
        <v>19</v>
      </c>
      <c r="D268" s="2">
        <v>2327.0300000000002</v>
      </c>
      <c r="E268" s="2">
        <v>28.25</v>
      </c>
      <c r="F268" s="2">
        <v>2355.2800000000002</v>
      </c>
      <c r="G268" t="s">
        <v>23</v>
      </c>
      <c r="H268">
        <v>5</v>
      </c>
      <c r="I268" s="1">
        <v>45762</v>
      </c>
      <c r="J268" s="1" t="str">
        <f>IF(Tabela1[[#This Row],[DATA ENTREGA]]&gt;(Tabela1[[#This Row],[DATA PEDIDO]]+Tabela1[[#This Row],[PRAZO ENTREGA]]),"ENTREGA ATRASADA","ENTREGA NO PRAZO")</f>
        <v>ENTREGA NO PRAZO</v>
      </c>
    </row>
    <row r="269" spans="1:10" x14ac:dyDescent="0.25">
      <c r="A269" s="1">
        <v>45762</v>
      </c>
      <c r="B269">
        <v>10348</v>
      </c>
      <c r="C269" t="s">
        <v>13</v>
      </c>
      <c r="D269" s="2">
        <v>162.80000000000001</v>
      </c>
      <c r="E269" s="2">
        <v>31.74</v>
      </c>
      <c r="F269" s="2">
        <v>194.54</v>
      </c>
      <c r="G269" t="s">
        <v>30</v>
      </c>
      <c r="H269">
        <v>18</v>
      </c>
      <c r="I269" s="1">
        <v>45776</v>
      </c>
      <c r="J269" s="1" t="str">
        <f>IF(Tabela1[[#This Row],[DATA ENTREGA]]&gt;(Tabela1[[#This Row],[DATA PEDIDO]]+Tabela1[[#This Row],[PRAZO ENTREGA]]),"ENTREGA ATRASADA","ENTREGA NO PRAZO")</f>
        <v>ENTREGA NO PRAZO</v>
      </c>
    </row>
    <row r="270" spans="1:10" x14ac:dyDescent="0.25">
      <c r="A270" s="1">
        <v>45763</v>
      </c>
      <c r="B270">
        <v>10350</v>
      </c>
      <c r="C270" t="s">
        <v>19</v>
      </c>
      <c r="D270" s="2">
        <v>2327.0300000000002</v>
      </c>
      <c r="E270" s="2">
        <v>53.28</v>
      </c>
      <c r="F270" s="2">
        <v>2380.31</v>
      </c>
      <c r="G270" t="s">
        <v>30</v>
      </c>
      <c r="H270">
        <v>9</v>
      </c>
      <c r="I270" s="1">
        <v>45768</v>
      </c>
      <c r="J270" s="1" t="str">
        <f>IF(Tabela1[[#This Row],[DATA ENTREGA]]&gt;(Tabela1[[#This Row],[DATA PEDIDO]]+Tabela1[[#This Row],[PRAZO ENTREGA]]),"ENTREGA ATRASADA","ENTREGA NO PRAZO")</f>
        <v>ENTREGA NO PRAZO</v>
      </c>
    </row>
    <row r="271" spans="1:10" x14ac:dyDescent="0.25">
      <c r="A271" s="1">
        <v>45763</v>
      </c>
      <c r="B271">
        <v>10351</v>
      </c>
      <c r="C271" t="s">
        <v>29</v>
      </c>
      <c r="D271" s="2">
        <v>549</v>
      </c>
      <c r="E271" s="2">
        <v>53.04</v>
      </c>
      <c r="F271" s="2">
        <v>602.04</v>
      </c>
      <c r="G271" t="s">
        <v>30</v>
      </c>
      <c r="H271">
        <v>15</v>
      </c>
      <c r="I271" s="1">
        <v>45775</v>
      </c>
      <c r="J271" s="1" t="str">
        <f>IF(Tabela1[[#This Row],[DATA ENTREGA]]&gt;(Tabela1[[#This Row],[DATA PEDIDO]]+Tabela1[[#This Row],[PRAZO ENTREGA]]),"ENTREGA ATRASADA","ENTREGA NO PRAZO")</f>
        <v>ENTREGA NO PRAZO</v>
      </c>
    </row>
    <row r="272" spans="1:10" x14ac:dyDescent="0.25">
      <c r="A272" s="1">
        <v>45763</v>
      </c>
      <c r="B272">
        <v>10352</v>
      </c>
      <c r="C272" t="s">
        <v>19</v>
      </c>
      <c r="D272" s="2">
        <v>2327.0300000000002</v>
      </c>
      <c r="E272" s="2">
        <v>24.56</v>
      </c>
      <c r="F272" s="2">
        <v>2351.59</v>
      </c>
      <c r="G272" t="s">
        <v>43</v>
      </c>
      <c r="H272">
        <v>8</v>
      </c>
      <c r="I272" s="1">
        <v>45766</v>
      </c>
      <c r="J272" s="1" t="str">
        <f>IF(Tabela1[[#This Row],[DATA ENTREGA]]&gt;(Tabela1[[#This Row],[DATA PEDIDO]]+Tabela1[[#This Row],[PRAZO ENTREGA]]),"ENTREGA ATRASADA","ENTREGA NO PRAZO")</f>
        <v>ENTREGA NO PRAZO</v>
      </c>
    </row>
    <row r="273" spans="1:10" x14ac:dyDescent="0.25">
      <c r="A273" s="1">
        <v>45764</v>
      </c>
      <c r="B273">
        <v>10354</v>
      </c>
      <c r="C273" t="s">
        <v>22</v>
      </c>
      <c r="D273" s="2">
        <v>137</v>
      </c>
      <c r="E273" s="2">
        <v>24.8</v>
      </c>
      <c r="F273" s="2">
        <v>161.80000000000001</v>
      </c>
      <c r="G273" t="s">
        <v>41</v>
      </c>
      <c r="H273">
        <v>14</v>
      </c>
      <c r="I273" s="1">
        <v>45777</v>
      </c>
      <c r="J273" s="1" t="str">
        <f>IF(Tabela1[[#This Row],[DATA ENTREGA]]&gt;(Tabela1[[#This Row],[DATA PEDIDO]]+Tabela1[[#This Row],[PRAZO ENTREGA]]),"ENTREGA ATRASADA","ENTREGA NO PRAZO")</f>
        <v>ENTREGA NO PRAZO</v>
      </c>
    </row>
    <row r="274" spans="1:10" x14ac:dyDescent="0.25">
      <c r="A274" s="1">
        <v>45764</v>
      </c>
      <c r="B274">
        <v>10356</v>
      </c>
      <c r="C274" t="s">
        <v>20</v>
      </c>
      <c r="D274" s="2">
        <v>2479.0100000000002</v>
      </c>
      <c r="E274" s="2">
        <v>44.64</v>
      </c>
      <c r="F274" s="2">
        <v>2523.65</v>
      </c>
      <c r="G274" t="s">
        <v>16</v>
      </c>
      <c r="H274">
        <v>4</v>
      </c>
      <c r="I274" s="1">
        <v>45770</v>
      </c>
      <c r="J274" s="1" t="str">
        <f>IF(Tabela1[[#This Row],[DATA ENTREGA]]&gt;(Tabela1[[#This Row],[DATA PEDIDO]]+Tabela1[[#This Row],[PRAZO ENTREGA]]),"ENTREGA ATRASADA","ENTREGA NO PRAZO")</f>
        <v>ENTREGA ATRASADA</v>
      </c>
    </row>
    <row r="275" spans="1:10" x14ac:dyDescent="0.25">
      <c r="A275" s="1">
        <v>45765</v>
      </c>
      <c r="B275">
        <v>10357</v>
      </c>
      <c r="C275" t="s">
        <v>19</v>
      </c>
      <c r="D275" s="2">
        <v>2327.0300000000002</v>
      </c>
      <c r="E275" s="2">
        <v>79.3</v>
      </c>
      <c r="F275" s="2">
        <v>2406.33</v>
      </c>
      <c r="G275" t="s">
        <v>48</v>
      </c>
      <c r="H275">
        <v>20</v>
      </c>
      <c r="I275" s="1">
        <v>45786</v>
      </c>
      <c r="J275" s="1" t="str">
        <f>IF(Tabela1[[#This Row],[DATA ENTREGA]]&gt;(Tabela1[[#This Row],[DATA PEDIDO]]+Tabela1[[#This Row],[PRAZO ENTREGA]]),"ENTREGA ATRASADA","ENTREGA NO PRAZO")</f>
        <v>ENTREGA ATRASADA</v>
      </c>
    </row>
    <row r="276" spans="1:10" x14ac:dyDescent="0.25">
      <c r="A276" s="1">
        <v>45765</v>
      </c>
      <c r="B276">
        <v>10358</v>
      </c>
      <c r="C276" t="s">
        <v>33</v>
      </c>
      <c r="D276" s="2">
        <v>70.31</v>
      </c>
      <c r="E276" s="2">
        <v>24.9</v>
      </c>
      <c r="F276" s="2">
        <v>95.21</v>
      </c>
      <c r="G276" t="s">
        <v>44</v>
      </c>
      <c r="H276">
        <v>15</v>
      </c>
      <c r="I276" s="1">
        <v>45779</v>
      </c>
      <c r="J276" s="1" t="str">
        <f>IF(Tabela1[[#This Row],[DATA ENTREGA]]&gt;(Tabela1[[#This Row],[DATA PEDIDO]]+Tabela1[[#This Row],[PRAZO ENTREGA]]),"ENTREGA ATRASADA","ENTREGA NO PRAZO")</f>
        <v>ENTREGA NO PRAZO</v>
      </c>
    </row>
    <row r="277" spans="1:10" x14ac:dyDescent="0.25">
      <c r="A277" s="1">
        <v>45766</v>
      </c>
      <c r="B277">
        <v>10360</v>
      </c>
      <c r="C277" t="s">
        <v>15</v>
      </c>
      <c r="D277" s="2">
        <v>119</v>
      </c>
      <c r="E277" s="2">
        <v>10.28</v>
      </c>
      <c r="F277" s="2">
        <v>129.28</v>
      </c>
      <c r="G277" t="s">
        <v>38</v>
      </c>
      <c r="H277">
        <v>6</v>
      </c>
      <c r="I277" s="1">
        <v>45771</v>
      </c>
      <c r="J277" s="1" t="str">
        <f>IF(Tabela1[[#This Row],[DATA ENTREGA]]&gt;(Tabela1[[#This Row],[DATA PEDIDO]]+Tabela1[[#This Row],[PRAZO ENTREGA]]),"ENTREGA ATRASADA","ENTREGA NO PRAZO")</f>
        <v>ENTREGA NO PRAZO</v>
      </c>
    </row>
    <row r="278" spans="1:10" x14ac:dyDescent="0.25">
      <c r="A278" s="1">
        <v>45766</v>
      </c>
      <c r="B278">
        <v>10361</v>
      </c>
      <c r="C278" t="s">
        <v>20</v>
      </c>
      <c r="D278" s="2">
        <v>2479.0100000000002</v>
      </c>
      <c r="E278" s="2">
        <v>67.8</v>
      </c>
      <c r="F278" s="2">
        <v>2546.81</v>
      </c>
      <c r="G278" t="s">
        <v>39</v>
      </c>
      <c r="H278">
        <v>40</v>
      </c>
      <c r="I278" s="1">
        <v>45804</v>
      </c>
      <c r="J278" s="1" t="str">
        <f>IF(Tabela1[[#This Row],[DATA ENTREGA]]&gt;(Tabela1[[#This Row],[DATA PEDIDO]]+Tabela1[[#This Row],[PRAZO ENTREGA]]),"ENTREGA ATRASADA","ENTREGA NO PRAZO")</f>
        <v>ENTREGA NO PRAZO</v>
      </c>
    </row>
    <row r="279" spans="1:10" x14ac:dyDescent="0.25">
      <c r="A279" s="1">
        <v>45766</v>
      </c>
      <c r="B279">
        <v>10363</v>
      </c>
      <c r="C279" t="s">
        <v>15</v>
      </c>
      <c r="D279" s="2">
        <v>119</v>
      </c>
      <c r="E279" s="2">
        <v>10.82</v>
      </c>
      <c r="F279" s="2">
        <v>129.82</v>
      </c>
      <c r="G279" t="s">
        <v>43</v>
      </c>
      <c r="H279">
        <v>16</v>
      </c>
      <c r="I279" s="1">
        <v>45777</v>
      </c>
      <c r="J279" s="1" t="str">
        <f>IF(Tabela1[[#This Row],[DATA ENTREGA]]&gt;(Tabela1[[#This Row],[DATA PEDIDO]]+Tabela1[[#This Row],[PRAZO ENTREGA]]),"ENTREGA ATRASADA","ENTREGA NO PRAZO")</f>
        <v>ENTREGA NO PRAZO</v>
      </c>
    </row>
    <row r="280" spans="1:10" x14ac:dyDescent="0.25">
      <c r="A280" s="1">
        <v>45767</v>
      </c>
      <c r="B280">
        <v>10364</v>
      </c>
      <c r="C280" t="s">
        <v>15</v>
      </c>
      <c r="D280" s="2">
        <v>119</v>
      </c>
      <c r="E280" s="2">
        <v>20.260000000000002</v>
      </c>
      <c r="F280" s="2">
        <v>139.26</v>
      </c>
      <c r="G280" t="s">
        <v>41</v>
      </c>
      <c r="H280">
        <v>14</v>
      </c>
      <c r="I280" s="1">
        <v>45781</v>
      </c>
      <c r="J280" s="1" t="str">
        <f>IF(Tabela1[[#This Row],[DATA ENTREGA]]&gt;(Tabela1[[#This Row],[DATA PEDIDO]]+Tabela1[[#This Row],[PRAZO ENTREGA]]),"ENTREGA ATRASADA","ENTREGA NO PRAZO")</f>
        <v>ENTREGA NO PRAZO</v>
      </c>
    </row>
    <row r="281" spans="1:10" x14ac:dyDescent="0.25">
      <c r="A281" s="1">
        <v>45767</v>
      </c>
      <c r="B281">
        <v>10365</v>
      </c>
      <c r="C281" t="s">
        <v>29</v>
      </c>
      <c r="D281" s="2">
        <v>549</v>
      </c>
      <c r="E281" s="2">
        <v>82.65</v>
      </c>
      <c r="F281" s="2">
        <v>631.65</v>
      </c>
      <c r="G281" t="s">
        <v>23</v>
      </c>
      <c r="H281">
        <v>40</v>
      </c>
      <c r="I281" s="1">
        <v>45807</v>
      </c>
      <c r="J281" s="1" t="str">
        <f>IF(Tabela1[[#This Row],[DATA ENTREGA]]&gt;(Tabela1[[#This Row],[DATA PEDIDO]]+Tabela1[[#This Row],[PRAZO ENTREGA]]),"ENTREGA ATRASADA","ENTREGA NO PRAZO")</f>
        <v>ENTREGA NO PRAZO</v>
      </c>
    </row>
    <row r="282" spans="1:10" x14ac:dyDescent="0.25">
      <c r="A282" s="1">
        <v>45767</v>
      </c>
      <c r="B282">
        <v>10366</v>
      </c>
      <c r="C282" t="s">
        <v>19</v>
      </c>
      <c r="D282" s="2">
        <v>2327.0300000000002</v>
      </c>
      <c r="E282" s="2">
        <v>32.200000000000003</v>
      </c>
      <c r="F282" s="2">
        <v>2359.23</v>
      </c>
      <c r="G282" t="s">
        <v>10</v>
      </c>
      <c r="H282">
        <v>15</v>
      </c>
      <c r="I282" s="1">
        <v>45784</v>
      </c>
      <c r="J282" s="1" t="str">
        <f>IF(Tabela1[[#This Row],[DATA ENTREGA]]&gt;(Tabela1[[#This Row],[DATA PEDIDO]]+Tabela1[[#This Row],[PRAZO ENTREGA]]),"ENTREGA ATRASADA","ENTREGA NO PRAZO")</f>
        <v>ENTREGA ATRASADA</v>
      </c>
    </row>
    <row r="283" spans="1:10" x14ac:dyDescent="0.25">
      <c r="A283" s="1">
        <v>45768</v>
      </c>
      <c r="B283">
        <v>10367</v>
      </c>
      <c r="C283" t="s">
        <v>17</v>
      </c>
      <c r="D283" s="2">
        <v>99.9</v>
      </c>
      <c r="E283" s="2">
        <v>32.94</v>
      </c>
      <c r="F283" s="2">
        <v>132.84</v>
      </c>
      <c r="G283" t="s">
        <v>46</v>
      </c>
      <c r="H283">
        <v>18</v>
      </c>
      <c r="I283" s="1">
        <v>45788</v>
      </c>
      <c r="J283" s="1" t="str">
        <f>IF(Tabela1[[#This Row],[DATA ENTREGA]]&gt;(Tabela1[[#This Row],[DATA PEDIDO]]+Tabela1[[#This Row],[PRAZO ENTREGA]]),"ENTREGA ATRASADA","ENTREGA NO PRAZO")</f>
        <v>ENTREGA ATRASADA</v>
      </c>
    </row>
    <row r="284" spans="1:10" x14ac:dyDescent="0.25">
      <c r="A284" s="1">
        <v>45768</v>
      </c>
      <c r="B284">
        <v>10369</v>
      </c>
      <c r="C284" t="s">
        <v>13</v>
      </c>
      <c r="D284" s="2">
        <v>162.80000000000001</v>
      </c>
      <c r="E284" s="2">
        <v>55.04</v>
      </c>
      <c r="F284" s="2">
        <v>217.84</v>
      </c>
      <c r="G284" t="s">
        <v>39</v>
      </c>
      <c r="H284">
        <v>4</v>
      </c>
      <c r="I284" s="1">
        <v>45769</v>
      </c>
      <c r="J284" s="1" t="str">
        <f>IF(Tabela1[[#This Row],[DATA ENTREGA]]&gt;(Tabela1[[#This Row],[DATA PEDIDO]]+Tabela1[[#This Row],[PRAZO ENTREGA]]),"ENTREGA ATRASADA","ENTREGA NO PRAZO")</f>
        <v>ENTREGA NO PRAZO</v>
      </c>
    </row>
    <row r="285" spans="1:10" x14ac:dyDescent="0.25">
      <c r="A285" s="1">
        <v>45769</v>
      </c>
      <c r="B285">
        <v>10370</v>
      </c>
      <c r="C285" t="s">
        <v>29</v>
      </c>
      <c r="D285" s="2">
        <v>549</v>
      </c>
      <c r="E285" s="2">
        <v>64.099999999999994</v>
      </c>
      <c r="F285" s="2">
        <v>613.1</v>
      </c>
      <c r="G285" t="s">
        <v>48</v>
      </c>
      <c r="H285">
        <v>25</v>
      </c>
      <c r="I285" s="1">
        <v>45789</v>
      </c>
      <c r="J285" s="1" t="str">
        <f>IF(Tabela1[[#This Row],[DATA ENTREGA]]&gt;(Tabela1[[#This Row],[DATA PEDIDO]]+Tabela1[[#This Row],[PRAZO ENTREGA]]),"ENTREGA ATRASADA","ENTREGA NO PRAZO")</f>
        <v>ENTREGA NO PRAZO</v>
      </c>
    </row>
    <row r="286" spans="1:10" x14ac:dyDescent="0.25">
      <c r="A286" s="1">
        <v>45769</v>
      </c>
      <c r="B286">
        <v>10372</v>
      </c>
      <c r="C286" t="s">
        <v>19</v>
      </c>
      <c r="D286" s="2">
        <v>2327.0300000000002</v>
      </c>
      <c r="E286" s="2">
        <v>36.54</v>
      </c>
      <c r="F286" s="2">
        <v>2363.5700000000002</v>
      </c>
      <c r="G286" t="s">
        <v>30</v>
      </c>
      <c r="H286">
        <v>9</v>
      </c>
      <c r="I286" s="1">
        <v>45773</v>
      </c>
      <c r="J286" s="1" t="str">
        <f>IF(Tabela1[[#This Row],[DATA ENTREGA]]&gt;(Tabela1[[#This Row],[DATA PEDIDO]]+Tabela1[[#This Row],[PRAZO ENTREGA]]),"ENTREGA ATRASADA","ENTREGA NO PRAZO")</f>
        <v>ENTREGA NO PRAZO</v>
      </c>
    </row>
    <row r="287" spans="1:10" x14ac:dyDescent="0.25">
      <c r="A287" s="1">
        <v>45769</v>
      </c>
      <c r="B287">
        <v>10373</v>
      </c>
      <c r="C287" t="s">
        <v>15</v>
      </c>
      <c r="D287" s="2">
        <v>119</v>
      </c>
      <c r="E287" s="2">
        <v>34.14</v>
      </c>
      <c r="F287" s="2">
        <v>153.13999999999999</v>
      </c>
      <c r="G287" t="s">
        <v>14</v>
      </c>
      <c r="H287">
        <v>8</v>
      </c>
      <c r="I287" s="1">
        <v>45779</v>
      </c>
      <c r="J287" s="1" t="str">
        <f>IF(Tabela1[[#This Row],[DATA ENTREGA]]&gt;(Tabela1[[#This Row],[DATA PEDIDO]]+Tabela1[[#This Row],[PRAZO ENTREGA]]),"ENTREGA ATRASADA","ENTREGA NO PRAZO")</f>
        <v>ENTREGA ATRASADA</v>
      </c>
    </row>
    <row r="288" spans="1:10" x14ac:dyDescent="0.25">
      <c r="A288" s="1">
        <v>45771</v>
      </c>
      <c r="B288">
        <v>10377</v>
      </c>
      <c r="C288" t="s">
        <v>19</v>
      </c>
      <c r="D288" s="2">
        <v>2327.0300000000002</v>
      </c>
      <c r="E288" s="2">
        <v>36.36</v>
      </c>
      <c r="F288" s="2">
        <v>2363.39</v>
      </c>
      <c r="G288" t="s">
        <v>43</v>
      </c>
      <c r="H288">
        <v>18</v>
      </c>
      <c r="I288" s="1">
        <v>45785</v>
      </c>
      <c r="J288" s="1" t="str">
        <f>IF(Tabela1[[#This Row],[DATA ENTREGA]]&gt;(Tabela1[[#This Row],[DATA PEDIDO]]+Tabela1[[#This Row],[PRAZO ENTREGA]]),"ENTREGA ATRASADA","ENTREGA NO PRAZO")</f>
        <v>ENTREGA NO PRAZO</v>
      </c>
    </row>
    <row r="289" spans="1:10" x14ac:dyDescent="0.25">
      <c r="A289" s="1">
        <v>45771</v>
      </c>
      <c r="B289">
        <v>10378</v>
      </c>
      <c r="C289" t="s">
        <v>15</v>
      </c>
      <c r="D289" s="2">
        <v>119</v>
      </c>
      <c r="E289" s="2">
        <v>36.76</v>
      </c>
      <c r="F289" s="2">
        <v>155.76</v>
      </c>
      <c r="G289" t="s">
        <v>31</v>
      </c>
      <c r="H289">
        <v>8</v>
      </c>
      <c r="I289" s="1">
        <v>45776</v>
      </c>
      <c r="J289" s="1" t="str">
        <f>IF(Tabela1[[#This Row],[DATA ENTREGA]]&gt;(Tabela1[[#This Row],[DATA PEDIDO]]+Tabela1[[#This Row],[PRAZO ENTREGA]]),"ENTREGA ATRASADA","ENTREGA NO PRAZO")</f>
        <v>ENTREGA NO PRAZO</v>
      </c>
    </row>
    <row r="290" spans="1:10" x14ac:dyDescent="0.25">
      <c r="A290" s="1">
        <v>45771</v>
      </c>
      <c r="B290">
        <v>10379</v>
      </c>
      <c r="C290" t="s">
        <v>29</v>
      </c>
      <c r="D290" s="2">
        <v>549</v>
      </c>
      <c r="E290" s="2">
        <v>63.16</v>
      </c>
      <c r="F290" s="2">
        <v>612.16</v>
      </c>
      <c r="G290" t="s">
        <v>45</v>
      </c>
      <c r="H290">
        <v>8</v>
      </c>
      <c r="I290" s="1">
        <v>45781</v>
      </c>
      <c r="J290" s="1" t="str">
        <f>IF(Tabela1[[#This Row],[DATA ENTREGA]]&gt;(Tabela1[[#This Row],[DATA PEDIDO]]+Tabela1[[#This Row],[PRAZO ENTREGA]]),"ENTREGA ATRASADA","ENTREGA NO PRAZO")</f>
        <v>ENTREGA ATRASADA</v>
      </c>
    </row>
    <row r="291" spans="1:10" x14ac:dyDescent="0.25">
      <c r="A291" s="1">
        <v>45772</v>
      </c>
      <c r="B291">
        <v>10380</v>
      </c>
      <c r="C291" t="s">
        <v>18</v>
      </c>
      <c r="D291" s="2">
        <v>550.70000000000005</v>
      </c>
      <c r="E291" s="2">
        <v>32.36</v>
      </c>
      <c r="F291" s="2">
        <v>583.05999999999995</v>
      </c>
      <c r="G291" t="s">
        <v>31</v>
      </c>
      <c r="H291">
        <v>8</v>
      </c>
      <c r="I291" s="1">
        <v>45778</v>
      </c>
      <c r="J291" s="1" t="str">
        <f>IF(Tabela1[[#This Row],[DATA ENTREGA]]&gt;(Tabela1[[#This Row],[DATA PEDIDO]]+Tabela1[[#This Row],[PRAZO ENTREGA]]),"ENTREGA ATRASADA","ENTREGA NO PRAZO")</f>
        <v>ENTREGA NO PRAZO</v>
      </c>
    </row>
    <row r="292" spans="1:10" x14ac:dyDescent="0.25">
      <c r="A292" s="1">
        <v>45772</v>
      </c>
      <c r="B292">
        <v>10381</v>
      </c>
      <c r="C292" t="s">
        <v>15</v>
      </c>
      <c r="D292" s="2">
        <v>119</v>
      </c>
      <c r="E292" s="2">
        <v>56.22</v>
      </c>
      <c r="F292" s="2">
        <v>175.22</v>
      </c>
      <c r="G292" t="s">
        <v>44</v>
      </c>
      <c r="H292">
        <v>18</v>
      </c>
      <c r="I292" s="1">
        <v>45790</v>
      </c>
      <c r="J292" s="1" t="str">
        <f>IF(Tabela1[[#This Row],[DATA ENTREGA]]&gt;(Tabela1[[#This Row],[DATA PEDIDO]]+Tabela1[[#This Row],[PRAZO ENTREGA]]),"ENTREGA ATRASADA","ENTREGA NO PRAZO")</f>
        <v>ENTREGA NO PRAZO</v>
      </c>
    </row>
    <row r="293" spans="1:10" x14ac:dyDescent="0.25">
      <c r="A293" s="1">
        <v>45772</v>
      </c>
      <c r="B293">
        <v>10382</v>
      </c>
      <c r="C293" t="s">
        <v>22</v>
      </c>
      <c r="D293" s="2">
        <v>137</v>
      </c>
      <c r="E293" s="2">
        <v>29.7</v>
      </c>
      <c r="F293" s="2">
        <v>166.7</v>
      </c>
      <c r="G293" t="s">
        <v>24</v>
      </c>
      <c r="H293">
        <v>5</v>
      </c>
      <c r="I293" s="1">
        <v>45777</v>
      </c>
      <c r="J293" s="1" t="str">
        <f>IF(Tabela1[[#This Row],[DATA ENTREGA]]&gt;(Tabela1[[#This Row],[DATA PEDIDO]]+Tabela1[[#This Row],[PRAZO ENTREGA]]),"ENTREGA ATRASADA","ENTREGA NO PRAZO")</f>
        <v>ENTREGA NO PRAZO</v>
      </c>
    </row>
    <row r="294" spans="1:10" x14ac:dyDescent="0.25">
      <c r="A294" s="1">
        <v>45773</v>
      </c>
      <c r="B294">
        <v>10384</v>
      </c>
      <c r="C294" t="s">
        <v>13</v>
      </c>
      <c r="D294" s="2">
        <v>162.80000000000001</v>
      </c>
      <c r="E294" s="2">
        <v>15.28</v>
      </c>
      <c r="F294" s="2">
        <v>178.08</v>
      </c>
      <c r="G294" t="s">
        <v>32</v>
      </c>
      <c r="H294">
        <v>14</v>
      </c>
      <c r="I294" s="1">
        <v>45785</v>
      </c>
      <c r="J294" s="1" t="str">
        <f>IF(Tabela1[[#This Row],[DATA ENTREGA]]&gt;(Tabela1[[#This Row],[DATA PEDIDO]]+Tabela1[[#This Row],[PRAZO ENTREGA]]),"ENTREGA ATRASADA","ENTREGA NO PRAZO")</f>
        <v>ENTREGA NO PRAZO</v>
      </c>
    </row>
    <row r="295" spans="1:10" x14ac:dyDescent="0.25">
      <c r="A295" s="1">
        <v>45773</v>
      </c>
      <c r="B295">
        <v>10386</v>
      </c>
      <c r="C295" t="s">
        <v>36</v>
      </c>
      <c r="D295" s="2">
        <v>6564.99</v>
      </c>
      <c r="E295" s="2">
        <v>37.24</v>
      </c>
      <c r="F295" s="2">
        <v>6602.23</v>
      </c>
      <c r="G295" t="s">
        <v>47</v>
      </c>
      <c r="H295">
        <v>8</v>
      </c>
      <c r="I295" s="1">
        <v>45782</v>
      </c>
      <c r="J295" s="1" t="str">
        <f>IF(Tabela1[[#This Row],[DATA ENTREGA]]&gt;(Tabela1[[#This Row],[DATA PEDIDO]]+Tabela1[[#This Row],[PRAZO ENTREGA]]),"ENTREGA ATRASADA","ENTREGA NO PRAZO")</f>
        <v>ENTREGA ATRASADA</v>
      </c>
    </row>
    <row r="296" spans="1:10" x14ac:dyDescent="0.25">
      <c r="A296" s="1">
        <v>45774</v>
      </c>
      <c r="B296">
        <v>10388</v>
      </c>
      <c r="C296" t="s">
        <v>18</v>
      </c>
      <c r="D296" s="2">
        <v>550.70000000000005</v>
      </c>
      <c r="E296" s="2">
        <v>63.24</v>
      </c>
      <c r="F296" s="2">
        <v>613.94000000000005</v>
      </c>
      <c r="G296" t="s">
        <v>21</v>
      </c>
      <c r="H296">
        <v>40</v>
      </c>
      <c r="I296" s="1">
        <v>45810</v>
      </c>
      <c r="J296" s="1" t="str">
        <f>IF(Tabela1[[#This Row],[DATA ENTREGA]]&gt;(Tabela1[[#This Row],[DATA PEDIDO]]+Tabela1[[#This Row],[PRAZO ENTREGA]]),"ENTREGA ATRASADA","ENTREGA NO PRAZO")</f>
        <v>ENTREGA NO PRAZO</v>
      </c>
    </row>
    <row r="297" spans="1:10" x14ac:dyDescent="0.25">
      <c r="A297" s="1">
        <v>45774</v>
      </c>
      <c r="B297">
        <v>10389</v>
      </c>
      <c r="C297" t="s">
        <v>19</v>
      </c>
      <c r="D297" s="2">
        <v>2327.0300000000002</v>
      </c>
      <c r="E297" s="2">
        <v>60.52</v>
      </c>
      <c r="F297" s="2">
        <v>2387.5500000000002</v>
      </c>
      <c r="G297" t="s">
        <v>31</v>
      </c>
      <c r="H297">
        <v>4</v>
      </c>
      <c r="I297" s="1">
        <v>45780</v>
      </c>
      <c r="J297" s="1" t="str">
        <f>IF(Tabela1[[#This Row],[DATA ENTREGA]]&gt;(Tabela1[[#This Row],[DATA PEDIDO]]+Tabela1[[#This Row],[PRAZO ENTREGA]]),"ENTREGA ATRASADA","ENTREGA NO PRAZO")</f>
        <v>ENTREGA ATRASADA</v>
      </c>
    </row>
    <row r="298" spans="1:10" x14ac:dyDescent="0.25">
      <c r="A298" s="1">
        <v>45775</v>
      </c>
      <c r="B298">
        <v>10390</v>
      </c>
      <c r="C298" t="s">
        <v>15</v>
      </c>
      <c r="D298" s="2">
        <v>119</v>
      </c>
      <c r="E298" s="2">
        <v>28.52</v>
      </c>
      <c r="F298" s="2">
        <v>147.52000000000001</v>
      </c>
      <c r="G298" t="s">
        <v>46</v>
      </c>
      <c r="H298">
        <v>12</v>
      </c>
      <c r="I298" s="1">
        <v>45785</v>
      </c>
      <c r="J298" s="1" t="str">
        <f>IF(Tabela1[[#This Row],[DATA ENTREGA]]&gt;(Tabela1[[#This Row],[DATA PEDIDO]]+Tabela1[[#This Row],[PRAZO ENTREGA]]),"ENTREGA ATRASADA","ENTREGA NO PRAZO")</f>
        <v>ENTREGA NO PRAZO</v>
      </c>
    </row>
    <row r="299" spans="1:10" x14ac:dyDescent="0.25">
      <c r="A299" s="1">
        <v>45775</v>
      </c>
      <c r="B299">
        <v>10392</v>
      </c>
      <c r="C299" t="s">
        <v>15</v>
      </c>
      <c r="D299" s="2">
        <v>119</v>
      </c>
      <c r="E299" s="2">
        <v>35.04</v>
      </c>
      <c r="F299" s="2">
        <v>154.04</v>
      </c>
      <c r="G299" t="s">
        <v>49</v>
      </c>
      <c r="H299">
        <v>36</v>
      </c>
      <c r="I299" s="1">
        <v>45812</v>
      </c>
      <c r="J299" s="1" t="str">
        <f>IF(Tabela1[[#This Row],[DATA ENTREGA]]&gt;(Tabela1[[#This Row],[DATA PEDIDO]]+Tabela1[[#This Row],[PRAZO ENTREGA]]),"ENTREGA ATRASADA","ENTREGA NO PRAZO")</f>
        <v>ENTREGA ATRASADA</v>
      </c>
    </row>
    <row r="300" spans="1:10" x14ac:dyDescent="0.25">
      <c r="A300" s="1">
        <v>45775</v>
      </c>
      <c r="B300">
        <v>10393</v>
      </c>
      <c r="C300" t="s">
        <v>20</v>
      </c>
      <c r="D300" s="2">
        <v>2479.0100000000002</v>
      </c>
      <c r="E300" s="2">
        <v>58</v>
      </c>
      <c r="F300" s="2">
        <v>2537.0100000000002</v>
      </c>
      <c r="G300" t="s">
        <v>49</v>
      </c>
      <c r="H300">
        <v>12</v>
      </c>
      <c r="I300" s="1">
        <v>45788</v>
      </c>
      <c r="J300" s="1" t="str">
        <f>IF(Tabela1[[#This Row],[DATA ENTREGA]]&gt;(Tabela1[[#This Row],[DATA PEDIDO]]+Tabela1[[#This Row],[PRAZO ENTREGA]]),"ENTREGA ATRASADA","ENTREGA NO PRAZO")</f>
        <v>ENTREGA ATRASADA</v>
      </c>
    </row>
    <row r="301" spans="1:10" x14ac:dyDescent="0.25">
      <c r="A301" s="1">
        <v>45777</v>
      </c>
      <c r="B301">
        <v>10397</v>
      </c>
      <c r="C301" t="s">
        <v>15</v>
      </c>
      <c r="D301" s="2">
        <v>119</v>
      </c>
      <c r="E301" s="2">
        <v>15.18</v>
      </c>
      <c r="F301" s="2">
        <v>134.18</v>
      </c>
      <c r="G301" t="s">
        <v>44</v>
      </c>
      <c r="H301">
        <v>15</v>
      </c>
      <c r="I301" s="1">
        <v>45791</v>
      </c>
      <c r="J301" s="1" t="str">
        <f>IF(Tabela1[[#This Row],[DATA ENTREGA]]&gt;(Tabela1[[#This Row],[DATA PEDIDO]]+Tabela1[[#This Row],[PRAZO ENTREGA]]),"ENTREGA ATRASADA","ENTREGA NO PRAZO")</f>
        <v>ENTREGA NO PRAZO</v>
      </c>
    </row>
    <row r="302" spans="1:10" x14ac:dyDescent="0.25">
      <c r="A302" s="1">
        <v>45777</v>
      </c>
      <c r="B302">
        <v>10399</v>
      </c>
      <c r="C302" t="s">
        <v>15</v>
      </c>
      <c r="D302" s="2">
        <v>119</v>
      </c>
      <c r="E302" s="2">
        <v>48.48</v>
      </c>
      <c r="F302" s="2">
        <v>167.48</v>
      </c>
      <c r="G302" t="s">
        <v>44</v>
      </c>
      <c r="H302">
        <v>27</v>
      </c>
      <c r="I302" s="1">
        <v>45803</v>
      </c>
      <c r="J302" s="1" t="str">
        <f>IF(Tabela1[[#This Row],[DATA ENTREGA]]&gt;(Tabela1[[#This Row],[DATA PEDIDO]]+Tabela1[[#This Row],[PRAZO ENTREGA]]),"ENTREGA ATRASADA","ENTREGA NO PRAZO")</f>
        <v>ENTREGA NO PRAZO</v>
      </c>
    </row>
    <row r="303" spans="1:10" x14ac:dyDescent="0.25">
      <c r="A303" s="1">
        <v>45778</v>
      </c>
      <c r="B303">
        <v>10400</v>
      </c>
      <c r="C303" t="s">
        <v>19</v>
      </c>
      <c r="D303" s="2">
        <v>2327.0300000000002</v>
      </c>
      <c r="E303" s="2">
        <v>31.2</v>
      </c>
      <c r="F303" s="2">
        <v>2358.23</v>
      </c>
      <c r="G303" t="s">
        <v>23</v>
      </c>
      <c r="H303">
        <v>20</v>
      </c>
      <c r="I303" s="1">
        <v>45799</v>
      </c>
      <c r="J303" s="1" t="str">
        <f>IF(Tabela1[[#This Row],[DATA ENTREGA]]&gt;(Tabela1[[#This Row],[DATA PEDIDO]]+Tabela1[[#This Row],[PRAZO ENTREGA]]),"ENTREGA ATRASADA","ENTREGA NO PRAZO")</f>
        <v>ENTREGA ATRASADA</v>
      </c>
    </row>
    <row r="304" spans="1:10" x14ac:dyDescent="0.25">
      <c r="A304" s="1">
        <v>45778</v>
      </c>
      <c r="B304">
        <v>10401</v>
      </c>
      <c r="C304" t="s">
        <v>15</v>
      </c>
      <c r="D304" s="2">
        <v>119</v>
      </c>
      <c r="E304" s="2">
        <v>11.18</v>
      </c>
      <c r="F304" s="2">
        <v>130.18</v>
      </c>
      <c r="G304" t="s">
        <v>32</v>
      </c>
      <c r="H304">
        <v>12</v>
      </c>
      <c r="I304" s="1">
        <v>45791</v>
      </c>
      <c r="J304" s="1" t="str">
        <f>IF(Tabela1[[#This Row],[DATA ENTREGA]]&gt;(Tabela1[[#This Row],[DATA PEDIDO]]+Tabela1[[#This Row],[PRAZO ENTREGA]]),"ENTREGA ATRASADA","ENTREGA NO PRAZO")</f>
        <v>ENTREGA ATRASADA</v>
      </c>
    </row>
    <row r="305" spans="1:10" x14ac:dyDescent="0.25">
      <c r="A305" s="1">
        <v>45778</v>
      </c>
      <c r="B305">
        <v>10402</v>
      </c>
      <c r="C305" t="s">
        <v>18</v>
      </c>
      <c r="D305" s="2">
        <v>550.70000000000005</v>
      </c>
      <c r="E305" s="2">
        <v>24.03</v>
      </c>
      <c r="F305" s="2">
        <v>574.73</v>
      </c>
      <c r="G305" t="s">
        <v>30</v>
      </c>
      <c r="H305">
        <v>3</v>
      </c>
      <c r="I305" s="1">
        <v>45780</v>
      </c>
      <c r="J305" s="1" t="str">
        <f>IF(Tabela1[[#This Row],[DATA ENTREGA]]&gt;(Tabela1[[#This Row],[DATA PEDIDO]]+Tabela1[[#This Row],[PRAZO ENTREGA]]),"ENTREGA ATRASADA","ENTREGA NO PRAZO")</f>
        <v>ENTREGA NO PRAZO</v>
      </c>
    </row>
    <row r="306" spans="1:10" x14ac:dyDescent="0.25">
      <c r="A306" s="1">
        <v>45778</v>
      </c>
      <c r="B306">
        <v>10403</v>
      </c>
      <c r="C306" t="s">
        <v>22</v>
      </c>
      <c r="D306" s="2">
        <v>137</v>
      </c>
      <c r="E306" s="2">
        <v>25.84</v>
      </c>
      <c r="F306" s="2">
        <v>162.84</v>
      </c>
      <c r="G306" t="s">
        <v>14</v>
      </c>
      <c r="H306">
        <v>6</v>
      </c>
      <c r="I306" s="1">
        <v>45786</v>
      </c>
      <c r="J306" s="1" t="str">
        <f>IF(Tabela1[[#This Row],[DATA ENTREGA]]&gt;(Tabela1[[#This Row],[DATA PEDIDO]]+Tabela1[[#This Row],[PRAZO ENTREGA]]),"ENTREGA ATRASADA","ENTREGA NO PRAZO")</f>
        <v>ENTREGA ATRASADA</v>
      </c>
    </row>
    <row r="307" spans="1:10" x14ac:dyDescent="0.25">
      <c r="A307" s="1">
        <v>45779</v>
      </c>
      <c r="B307">
        <v>10404</v>
      </c>
      <c r="C307" t="s">
        <v>35</v>
      </c>
      <c r="D307" s="2">
        <v>115.9</v>
      </c>
      <c r="E307" s="2">
        <v>51.6</v>
      </c>
      <c r="F307" s="2">
        <v>167.5</v>
      </c>
      <c r="G307" t="s">
        <v>16</v>
      </c>
      <c r="H307">
        <v>32</v>
      </c>
      <c r="I307" s="1">
        <v>45809</v>
      </c>
      <c r="J307" s="1" t="str">
        <f>IF(Tabela1[[#This Row],[DATA ENTREGA]]&gt;(Tabela1[[#This Row],[DATA PEDIDO]]+Tabela1[[#This Row],[PRAZO ENTREGA]]),"ENTREGA ATRASADA","ENTREGA NO PRAZO")</f>
        <v>ENTREGA NO PRAZO</v>
      </c>
    </row>
    <row r="308" spans="1:10" x14ac:dyDescent="0.25">
      <c r="A308" s="1">
        <v>45779</v>
      </c>
      <c r="B308">
        <v>10405</v>
      </c>
      <c r="C308" t="s">
        <v>15</v>
      </c>
      <c r="D308" s="2">
        <v>119</v>
      </c>
      <c r="E308" s="2">
        <v>89.75</v>
      </c>
      <c r="F308" s="2">
        <v>208.75</v>
      </c>
      <c r="G308" t="s">
        <v>28</v>
      </c>
      <c r="H308">
        <v>5</v>
      </c>
      <c r="I308" s="1">
        <v>45784</v>
      </c>
      <c r="J308" s="1" t="str">
        <f>IF(Tabela1[[#This Row],[DATA ENTREGA]]&gt;(Tabela1[[#This Row],[DATA PEDIDO]]+Tabela1[[#This Row],[PRAZO ENTREGA]]),"ENTREGA ATRASADA","ENTREGA NO PRAZO")</f>
        <v>ENTREGA NO PRAZO</v>
      </c>
    </row>
    <row r="309" spans="1:10" x14ac:dyDescent="0.25">
      <c r="A309" s="1">
        <v>45779</v>
      </c>
      <c r="B309">
        <v>10406</v>
      </c>
      <c r="C309" t="s">
        <v>15</v>
      </c>
      <c r="D309" s="2">
        <v>119</v>
      </c>
      <c r="E309" s="2">
        <v>78.55</v>
      </c>
      <c r="F309" s="2">
        <v>197.55</v>
      </c>
      <c r="G309" t="s">
        <v>40</v>
      </c>
      <c r="H309">
        <v>15</v>
      </c>
      <c r="I309" s="1">
        <v>45796</v>
      </c>
      <c r="J309" s="1" t="str">
        <f>IF(Tabela1[[#This Row],[DATA ENTREGA]]&gt;(Tabela1[[#This Row],[DATA PEDIDO]]+Tabela1[[#This Row],[PRAZO ENTREGA]]),"ENTREGA ATRASADA","ENTREGA NO PRAZO")</f>
        <v>ENTREGA ATRASADA</v>
      </c>
    </row>
    <row r="310" spans="1:10" x14ac:dyDescent="0.25">
      <c r="A310" s="1">
        <v>45780</v>
      </c>
      <c r="B310">
        <v>10407</v>
      </c>
      <c r="C310" t="s">
        <v>15</v>
      </c>
      <c r="D310" s="2">
        <v>119</v>
      </c>
      <c r="E310" s="2">
        <v>67.849999999999994</v>
      </c>
      <c r="F310" s="2">
        <v>186.85</v>
      </c>
      <c r="G310" t="s">
        <v>34</v>
      </c>
      <c r="H310">
        <v>30</v>
      </c>
      <c r="I310" s="1">
        <v>45810</v>
      </c>
      <c r="J310" s="1" t="str">
        <f>IF(Tabela1[[#This Row],[DATA ENTREGA]]&gt;(Tabela1[[#This Row],[DATA PEDIDO]]+Tabela1[[#This Row],[PRAZO ENTREGA]]),"ENTREGA ATRASADA","ENTREGA NO PRAZO")</f>
        <v>ENTREGA NO PRAZO</v>
      </c>
    </row>
    <row r="311" spans="1:10" x14ac:dyDescent="0.25">
      <c r="A311" s="1">
        <v>45780</v>
      </c>
      <c r="B311">
        <v>10408</v>
      </c>
      <c r="C311" t="s">
        <v>15</v>
      </c>
      <c r="D311" s="2">
        <v>119</v>
      </c>
      <c r="E311" s="2">
        <v>37.380000000000003</v>
      </c>
      <c r="F311" s="2">
        <v>156.38</v>
      </c>
      <c r="G311" t="s">
        <v>12</v>
      </c>
      <c r="H311">
        <v>16</v>
      </c>
      <c r="I311" s="1">
        <v>45796</v>
      </c>
      <c r="J311" s="1" t="str">
        <f>IF(Tabela1[[#This Row],[DATA ENTREGA]]&gt;(Tabela1[[#This Row],[DATA PEDIDO]]+Tabela1[[#This Row],[PRAZO ENTREGA]]),"ENTREGA ATRASADA","ENTREGA NO PRAZO")</f>
        <v>ENTREGA NO PRAZO</v>
      </c>
    </row>
    <row r="312" spans="1:10" x14ac:dyDescent="0.25">
      <c r="A312" s="1">
        <v>45780</v>
      </c>
      <c r="B312">
        <v>10409</v>
      </c>
      <c r="C312" t="s">
        <v>22</v>
      </c>
      <c r="D312" s="2">
        <v>137</v>
      </c>
      <c r="E312" s="2">
        <v>18.48</v>
      </c>
      <c r="F312" s="2">
        <v>155.47999999999999</v>
      </c>
      <c r="G312" t="s">
        <v>46</v>
      </c>
      <c r="H312">
        <v>10</v>
      </c>
      <c r="I312" s="1">
        <v>45791</v>
      </c>
      <c r="J312" s="1" t="str">
        <f>IF(Tabela1[[#This Row],[DATA ENTREGA]]&gt;(Tabela1[[#This Row],[DATA PEDIDO]]+Tabela1[[#This Row],[PRAZO ENTREGA]]),"ENTREGA ATRASADA","ENTREGA NO PRAZO")</f>
        <v>ENTREGA ATRASADA</v>
      </c>
    </row>
    <row r="313" spans="1:10" x14ac:dyDescent="0.25">
      <c r="A313" s="1">
        <v>45781</v>
      </c>
      <c r="B313">
        <v>10411</v>
      </c>
      <c r="C313" t="s">
        <v>36</v>
      </c>
      <c r="D313" s="2">
        <v>6564.99</v>
      </c>
      <c r="E313" s="2">
        <v>70.400000000000006</v>
      </c>
      <c r="F313" s="2">
        <v>6635.39</v>
      </c>
      <c r="G313" t="s">
        <v>23</v>
      </c>
      <c r="H313">
        <v>40</v>
      </c>
      <c r="I313" s="1">
        <v>45816</v>
      </c>
      <c r="J313" s="1" t="str">
        <f>IF(Tabela1[[#This Row],[DATA ENTREGA]]&gt;(Tabela1[[#This Row],[DATA PEDIDO]]+Tabela1[[#This Row],[PRAZO ENTREGA]]),"ENTREGA ATRASADA","ENTREGA NO PRAZO")</f>
        <v>ENTREGA NO PRAZO</v>
      </c>
    </row>
    <row r="314" spans="1:10" x14ac:dyDescent="0.25">
      <c r="A314" s="1">
        <v>45781</v>
      </c>
      <c r="B314">
        <v>10412</v>
      </c>
      <c r="C314" t="s">
        <v>25</v>
      </c>
      <c r="D314" s="2">
        <v>239</v>
      </c>
      <c r="E314" s="2">
        <v>19.54</v>
      </c>
      <c r="F314" s="2">
        <v>258.54000000000002</v>
      </c>
      <c r="G314" t="s">
        <v>43</v>
      </c>
      <c r="H314">
        <v>16</v>
      </c>
      <c r="I314" s="1">
        <v>45796</v>
      </c>
      <c r="J314" s="1" t="str">
        <f>IF(Tabela1[[#This Row],[DATA ENTREGA]]&gt;(Tabela1[[#This Row],[DATA PEDIDO]]+Tabela1[[#This Row],[PRAZO ENTREGA]]),"ENTREGA ATRASADA","ENTREGA NO PRAZO")</f>
        <v>ENTREGA NO PRAZO</v>
      </c>
    </row>
    <row r="315" spans="1:10" x14ac:dyDescent="0.25">
      <c r="A315" s="1">
        <v>45781</v>
      </c>
      <c r="B315">
        <v>10413</v>
      </c>
      <c r="C315" t="s">
        <v>15</v>
      </c>
      <c r="D315" s="2">
        <v>119</v>
      </c>
      <c r="E315" s="2">
        <v>26.86</v>
      </c>
      <c r="F315" s="2">
        <v>145.86000000000001</v>
      </c>
      <c r="G315" t="s">
        <v>12</v>
      </c>
      <c r="H315">
        <v>20</v>
      </c>
      <c r="I315" s="1">
        <v>45797</v>
      </c>
      <c r="J315" s="1" t="str">
        <f>IF(Tabela1[[#This Row],[DATA ENTREGA]]&gt;(Tabela1[[#This Row],[DATA PEDIDO]]+Tabela1[[#This Row],[PRAZO ENTREGA]]),"ENTREGA ATRASADA","ENTREGA NO PRAZO")</f>
        <v>ENTREGA NO PRAZO</v>
      </c>
    </row>
    <row r="316" spans="1:10" x14ac:dyDescent="0.25">
      <c r="A316" s="1">
        <v>45782</v>
      </c>
      <c r="B316">
        <v>10414</v>
      </c>
      <c r="C316" t="s">
        <v>19</v>
      </c>
      <c r="D316" s="2">
        <v>2327.0300000000002</v>
      </c>
      <c r="E316" s="2">
        <v>64.45</v>
      </c>
      <c r="F316" s="2">
        <v>2391.48</v>
      </c>
      <c r="G316" t="s">
        <v>24</v>
      </c>
      <c r="H316">
        <v>30</v>
      </c>
      <c r="I316" s="1">
        <v>45812</v>
      </c>
      <c r="J316" s="1" t="str">
        <f>IF(Tabela1[[#This Row],[DATA ENTREGA]]&gt;(Tabela1[[#This Row],[DATA PEDIDO]]+Tabela1[[#This Row],[PRAZO ENTREGA]]),"ENTREGA ATRASADA","ENTREGA NO PRAZO")</f>
        <v>ENTREGA NO PRAZO</v>
      </c>
    </row>
    <row r="317" spans="1:10" x14ac:dyDescent="0.25">
      <c r="A317" s="1">
        <v>45782</v>
      </c>
      <c r="B317">
        <v>10416</v>
      </c>
      <c r="C317" t="s">
        <v>29</v>
      </c>
      <c r="D317" s="2">
        <v>549</v>
      </c>
      <c r="E317" s="2">
        <v>38.1</v>
      </c>
      <c r="F317" s="2">
        <v>587.1</v>
      </c>
      <c r="G317" t="s">
        <v>23</v>
      </c>
      <c r="H317">
        <v>35</v>
      </c>
      <c r="I317" s="1">
        <v>45817</v>
      </c>
      <c r="J317" s="1" t="str">
        <f>IF(Tabela1[[#This Row],[DATA ENTREGA]]&gt;(Tabela1[[#This Row],[DATA PEDIDO]]+Tabela1[[#This Row],[PRAZO ENTREGA]]),"ENTREGA ATRASADA","ENTREGA NO PRAZO")</f>
        <v>ENTREGA NO PRAZO</v>
      </c>
    </row>
    <row r="318" spans="1:10" x14ac:dyDescent="0.25">
      <c r="A318" s="1">
        <v>45783</v>
      </c>
      <c r="B318">
        <v>10418</v>
      </c>
      <c r="C318" t="s">
        <v>35</v>
      </c>
      <c r="D318" s="2">
        <v>115.9</v>
      </c>
      <c r="E318" s="2">
        <v>99.45</v>
      </c>
      <c r="F318" s="2">
        <v>215.35</v>
      </c>
      <c r="G318" t="s">
        <v>40</v>
      </c>
      <c r="H318">
        <v>5</v>
      </c>
      <c r="I318" s="1">
        <v>45789</v>
      </c>
      <c r="J318" s="1" t="str">
        <f>IF(Tabela1[[#This Row],[DATA ENTREGA]]&gt;(Tabela1[[#This Row],[DATA PEDIDO]]+Tabela1[[#This Row],[PRAZO ENTREGA]]),"ENTREGA ATRASADA","ENTREGA NO PRAZO")</f>
        <v>ENTREGA ATRASADA</v>
      </c>
    </row>
    <row r="319" spans="1:10" x14ac:dyDescent="0.25">
      <c r="A319" s="1">
        <v>45783</v>
      </c>
      <c r="B319">
        <v>10419</v>
      </c>
      <c r="C319" t="s">
        <v>19</v>
      </c>
      <c r="D319" s="2">
        <v>2327.0300000000002</v>
      </c>
      <c r="E319" s="2">
        <v>72.5</v>
      </c>
      <c r="F319" s="2">
        <v>2399.5300000000002</v>
      </c>
      <c r="G319" t="s">
        <v>40</v>
      </c>
      <c r="H319">
        <v>25</v>
      </c>
      <c r="I319" s="1">
        <v>45806</v>
      </c>
      <c r="J319" s="1" t="str">
        <f>IF(Tabela1[[#This Row],[DATA ENTREGA]]&gt;(Tabela1[[#This Row],[DATA PEDIDO]]+Tabela1[[#This Row],[PRAZO ENTREGA]]),"ENTREGA ATRASADA","ENTREGA NO PRAZO")</f>
        <v>ENTREGA NO PRAZO</v>
      </c>
    </row>
    <row r="320" spans="1:10" x14ac:dyDescent="0.25">
      <c r="A320" s="1">
        <v>45784</v>
      </c>
      <c r="B320">
        <v>10420</v>
      </c>
      <c r="C320" t="s">
        <v>25</v>
      </c>
      <c r="D320" s="2">
        <v>239</v>
      </c>
      <c r="E320" s="2">
        <v>57.28</v>
      </c>
      <c r="F320" s="2">
        <v>296.27999999999997</v>
      </c>
      <c r="G320" t="s">
        <v>31</v>
      </c>
      <c r="H320">
        <v>16</v>
      </c>
      <c r="I320" s="1">
        <v>45795</v>
      </c>
      <c r="J320" s="1" t="str">
        <f>IF(Tabela1[[#This Row],[DATA ENTREGA]]&gt;(Tabela1[[#This Row],[DATA PEDIDO]]+Tabela1[[#This Row],[PRAZO ENTREGA]]),"ENTREGA ATRASADA","ENTREGA NO PRAZO")</f>
        <v>ENTREGA NO PRAZO</v>
      </c>
    </row>
    <row r="321" spans="1:10" x14ac:dyDescent="0.25">
      <c r="A321" s="1">
        <v>45784</v>
      </c>
      <c r="B321">
        <v>10421</v>
      </c>
      <c r="C321" t="s">
        <v>18</v>
      </c>
      <c r="D321" s="2">
        <v>550.70000000000005</v>
      </c>
      <c r="E321" s="2">
        <v>25.45</v>
      </c>
      <c r="F321" s="2">
        <v>576.15</v>
      </c>
      <c r="G321" t="s">
        <v>23</v>
      </c>
      <c r="H321">
        <v>10</v>
      </c>
      <c r="I321" s="1">
        <v>45789</v>
      </c>
      <c r="J321" s="1" t="str">
        <f>IF(Tabela1[[#This Row],[DATA ENTREGA]]&gt;(Tabela1[[#This Row],[DATA PEDIDO]]+Tabela1[[#This Row],[PRAZO ENTREGA]]),"ENTREGA ATRASADA","ENTREGA NO PRAZO")</f>
        <v>ENTREGA NO PRAZO</v>
      </c>
    </row>
    <row r="322" spans="1:10" x14ac:dyDescent="0.25">
      <c r="A322" s="1">
        <v>45784</v>
      </c>
      <c r="B322">
        <v>10422</v>
      </c>
      <c r="C322" t="s">
        <v>22</v>
      </c>
      <c r="D322" s="2">
        <v>137</v>
      </c>
      <c r="E322" s="2">
        <v>28.92</v>
      </c>
      <c r="F322" s="2">
        <v>165.92</v>
      </c>
      <c r="G322" t="s">
        <v>49</v>
      </c>
      <c r="H322">
        <v>20</v>
      </c>
      <c r="I322" s="1">
        <v>45802</v>
      </c>
      <c r="J322" s="1" t="str">
        <f>IF(Tabela1[[#This Row],[DATA ENTREGA]]&gt;(Tabela1[[#This Row],[DATA PEDIDO]]+Tabela1[[#This Row],[PRAZO ENTREGA]]),"ENTREGA ATRASADA","ENTREGA NO PRAZO")</f>
        <v>ENTREGA NO PRAZO</v>
      </c>
    </row>
    <row r="323" spans="1:10" x14ac:dyDescent="0.25">
      <c r="A323" s="1">
        <v>45784</v>
      </c>
      <c r="B323">
        <v>10423</v>
      </c>
      <c r="C323" t="s">
        <v>15</v>
      </c>
      <c r="D323" s="2">
        <v>119</v>
      </c>
      <c r="E323" s="2">
        <v>78.55</v>
      </c>
      <c r="F323" s="2">
        <v>197.55</v>
      </c>
      <c r="G323" t="s">
        <v>27</v>
      </c>
      <c r="H323">
        <v>40</v>
      </c>
      <c r="I323" s="1">
        <v>45822</v>
      </c>
      <c r="J323" s="1" t="str">
        <f>IF(Tabela1[[#This Row],[DATA ENTREGA]]&gt;(Tabela1[[#This Row],[DATA PEDIDO]]+Tabela1[[#This Row],[PRAZO ENTREGA]]),"ENTREGA ATRASADA","ENTREGA NO PRAZO")</f>
        <v>ENTREGA NO PRAZO</v>
      </c>
    </row>
    <row r="324" spans="1:10" x14ac:dyDescent="0.25">
      <c r="A324" s="1">
        <v>45785</v>
      </c>
      <c r="B324">
        <v>10424</v>
      </c>
      <c r="C324" t="s">
        <v>29</v>
      </c>
      <c r="D324" s="2">
        <v>549</v>
      </c>
      <c r="E324" s="2">
        <v>73.2</v>
      </c>
      <c r="F324" s="2">
        <v>622.20000000000005</v>
      </c>
      <c r="G324" t="s">
        <v>23</v>
      </c>
      <c r="H324">
        <v>5</v>
      </c>
      <c r="I324" s="1">
        <v>45791</v>
      </c>
      <c r="J324" s="1" t="str">
        <f>IF(Tabela1[[#This Row],[DATA ENTREGA]]&gt;(Tabela1[[#This Row],[DATA PEDIDO]]+Tabela1[[#This Row],[PRAZO ENTREGA]]),"ENTREGA ATRASADA","ENTREGA NO PRAZO")</f>
        <v>ENTREGA ATRASADA</v>
      </c>
    </row>
    <row r="325" spans="1:10" x14ac:dyDescent="0.25">
      <c r="A325" s="1">
        <v>45785</v>
      </c>
      <c r="B325">
        <v>10425</v>
      </c>
      <c r="C325" t="s">
        <v>19</v>
      </c>
      <c r="D325" s="2">
        <v>2327.0300000000002</v>
      </c>
      <c r="E325" s="2">
        <v>67.08</v>
      </c>
      <c r="F325" s="2">
        <v>2394.11</v>
      </c>
      <c r="G325" t="s">
        <v>49</v>
      </c>
      <c r="H325">
        <v>28</v>
      </c>
      <c r="I325" s="1">
        <v>45808</v>
      </c>
      <c r="J325" s="1" t="str">
        <f>IF(Tabela1[[#This Row],[DATA ENTREGA]]&gt;(Tabela1[[#This Row],[DATA PEDIDO]]+Tabela1[[#This Row],[PRAZO ENTREGA]]),"ENTREGA ATRASADA","ENTREGA NO PRAZO")</f>
        <v>ENTREGA NO PRAZO</v>
      </c>
    </row>
    <row r="326" spans="1:10" x14ac:dyDescent="0.25">
      <c r="A326" s="1">
        <v>45785</v>
      </c>
      <c r="B326">
        <v>10426</v>
      </c>
      <c r="C326" t="s">
        <v>29</v>
      </c>
      <c r="D326" s="2">
        <v>549</v>
      </c>
      <c r="E326" s="2">
        <v>34.5</v>
      </c>
      <c r="F326" s="2">
        <v>583.5</v>
      </c>
      <c r="G326" t="s">
        <v>26</v>
      </c>
      <c r="H326">
        <v>45</v>
      </c>
      <c r="I326" s="1">
        <v>45825</v>
      </c>
      <c r="J326" s="1" t="str">
        <f>IF(Tabela1[[#This Row],[DATA ENTREGA]]&gt;(Tabela1[[#This Row],[DATA PEDIDO]]+Tabela1[[#This Row],[PRAZO ENTREGA]]),"ENTREGA ATRASADA","ENTREGA NO PRAZO")</f>
        <v>ENTREGA NO PRAZO</v>
      </c>
    </row>
    <row r="327" spans="1:10" x14ac:dyDescent="0.25">
      <c r="A327" s="1">
        <v>45786</v>
      </c>
      <c r="B327">
        <v>10427</v>
      </c>
      <c r="C327" t="s">
        <v>35</v>
      </c>
      <c r="D327" s="2">
        <v>115.9</v>
      </c>
      <c r="E327" s="2">
        <v>38.880000000000003</v>
      </c>
      <c r="F327" s="2">
        <v>154.78</v>
      </c>
      <c r="G327" t="s">
        <v>16</v>
      </c>
      <c r="H327">
        <v>24</v>
      </c>
      <c r="I327" s="1">
        <v>45808</v>
      </c>
      <c r="J327" s="1" t="str">
        <f>IF(Tabela1[[#This Row],[DATA ENTREGA]]&gt;(Tabela1[[#This Row],[DATA PEDIDO]]+Tabela1[[#This Row],[PRAZO ENTREGA]]),"ENTREGA ATRASADA","ENTREGA NO PRAZO")</f>
        <v>ENTREGA NO PRAZO</v>
      </c>
    </row>
    <row r="328" spans="1:10" x14ac:dyDescent="0.25">
      <c r="A328" s="1">
        <v>45786</v>
      </c>
      <c r="B328">
        <v>10429</v>
      </c>
      <c r="C328" t="s">
        <v>19</v>
      </c>
      <c r="D328" s="2">
        <v>2327.0300000000002</v>
      </c>
      <c r="E328" s="2">
        <v>36.08</v>
      </c>
      <c r="F328" s="2">
        <v>2363.11</v>
      </c>
      <c r="G328" t="s">
        <v>21</v>
      </c>
      <c r="H328">
        <v>36</v>
      </c>
      <c r="I328" s="1">
        <v>45820</v>
      </c>
      <c r="J328" s="1" t="str">
        <f>IF(Tabela1[[#This Row],[DATA ENTREGA]]&gt;(Tabela1[[#This Row],[DATA PEDIDO]]+Tabela1[[#This Row],[PRAZO ENTREGA]]),"ENTREGA ATRASADA","ENTREGA NO PRAZO")</f>
        <v>ENTREGA NO PRAZO</v>
      </c>
    </row>
    <row r="329" spans="1:10" x14ac:dyDescent="0.25">
      <c r="A329" s="1">
        <v>45788</v>
      </c>
      <c r="B329">
        <v>10435</v>
      </c>
      <c r="C329" t="s">
        <v>22</v>
      </c>
      <c r="D329" s="2">
        <v>137</v>
      </c>
      <c r="E329" s="2">
        <v>38.72</v>
      </c>
      <c r="F329" s="2">
        <v>175.72</v>
      </c>
      <c r="G329" t="s">
        <v>38</v>
      </c>
      <c r="H329">
        <v>14</v>
      </c>
      <c r="I329" s="1">
        <v>45802</v>
      </c>
      <c r="J329" s="1" t="str">
        <f>IF(Tabela1[[#This Row],[DATA ENTREGA]]&gt;(Tabela1[[#This Row],[DATA PEDIDO]]+Tabela1[[#This Row],[PRAZO ENTREGA]]),"ENTREGA ATRASADA","ENTREGA NO PRAZO")</f>
        <v>ENTREGA NO PRAZO</v>
      </c>
    </row>
    <row r="330" spans="1:10" x14ac:dyDescent="0.25">
      <c r="A330" s="1">
        <v>45789</v>
      </c>
      <c r="B330">
        <v>10437</v>
      </c>
      <c r="C330" t="s">
        <v>36</v>
      </c>
      <c r="D330" s="2">
        <v>6564.99</v>
      </c>
      <c r="E330" s="2">
        <v>33.659999999999997</v>
      </c>
      <c r="F330" s="2">
        <v>6598.65</v>
      </c>
      <c r="G330" t="s">
        <v>43</v>
      </c>
      <c r="H330">
        <v>18</v>
      </c>
      <c r="I330" s="1">
        <v>45807</v>
      </c>
      <c r="J330" s="1" t="str">
        <f>IF(Tabela1[[#This Row],[DATA ENTREGA]]&gt;(Tabela1[[#This Row],[DATA PEDIDO]]+Tabela1[[#This Row],[PRAZO ENTREGA]]),"ENTREGA ATRASADA","ENTREGA NO PRAZO")</f>
        <v>ENTREGA NO PRAZO</v>
      </c>
    </row>
    <row r="331" spans="1:10" x14ac:dyDescent="0.25">
      <c r="A331" s="1">
        <v>45789</v>
      </c>
      <c r="B331">
        <v>10438</v>
      </c>
      <c r="C331" t="s">
        <v>42</v>
      </c>
      <c r="D331" s="2">
        <v>2213.3000000000002</v>
      </c>
      <c r="E331" s="2">
        <v>23.68</v>
      </c>
      <c r="F331" s="2">
        <v>2236.98</v>
      </c>
      <c r="G331" t="s">
        <v>16</v>
      </c>
      <c r="H331">
        <v>40</v>
      </c>
      <c r="I331" s="1">
        <v>45828</v>
      </c>
      <c r="J331" s="1" t="str">
        <f>IF(Tabela1[[#This Row],[DATA ENTREGA]]&gt;(Tabela1[[#This Row],[DATA PEDIDO]]+Tabela1[[#This Row],[PRAZO ENTREGA]]),"ENTREGA ATRASADA","ENTREGA NO PRAZO")</f>
        <v>ENTREGA NO PRAZO</v>
      </c>
    </row>
    <row r="332" spans="1:10" x14ac:dyDescent="0.25">
      <c r="A332" s="1">
        <v>45789</v>
      </c>
      <c r="B332">
        <v>10439</v>
      </c>
      <c r="C332" t="s">
        <v>19</v>
      </c>
      <c r="D332" s="2">
        <v>2327.0300000000002</v>
      </c>
      <c r="E332" s="2">
        <v>10.26</v>
      </c>
      <c r="F332" s="2">
        <v>2337.29</v>
      </c>
      <c r="G332" t="s">
        <v>14</v>
      </c>
      <c r="H332">
        <v>8</v>
      </c>
      <c r="I332" s="1">
        <v>45798</v>
      </c>
      <c r="J332" s="1" t="str">
        <f>IF(Tabela1[[#This Row],[DATA ENTREGA]]&gt;(Tabela1[[#This Row],[DATA PEDIDO]]+Tabela1[[#This Row],[PRAZO ENTREGA]]),"ENTREGA ATRASADA","ENTREGA NO PRAZO")</f>
        <v>ENTREGA ATRASADA</v>
      </c>
    </row>
    <row r="333" spans="1:10" x14ac:dyDescent="0.25">
      <c r="A333" s="1">
        <v>45790</v>
      </c>
      <c r="B333">
        <v>10440</v>
      </c>
      <c r="C333" t="s">
        <v>20</v>
      </c>
      <c r="D333" s="2">
        <v>2479.0100000000002</v>
      </c>
      <c r="E333" s="2">
        <v>31</v>
      </c>
      <c r="F333" s="2">
        <v>2510.0100000000002</v>
      </c>
      <c r="G333" t="s">
        <v>31</v>
      </c>
      <c r="H333">
        <v>4</v>
      </c>
      <c r="I333" s="1">
        <v>45793</v>
      </c>
      <c r="J333" s="1" t="str">
        <f>IF(Tabela1[[#This Row],[DATA ENTREGA]]&gt;(Tabela1[[#This Row],[DATA PEDIDO]]+Tabela1[[#This Row],[PRAZO ENTREGA]]),"ENTREGA ATRASADA","ENTREGA NO PRAZO")</f>
        <v>ENTREGA NO PRAZO</v>
      </c>
    </row>
    <row r="334" spans="1:10" x14ac:dyDescent="0.25">
      <c r="A334" s="1">
        <v>45790</v>
      </c>
      <c r="B334">
        <v>10442</v>
      </c>
      <c r="C334" t="s">
        <v>22</v>
      </c>
      <c r="D334" s="2">
        <v>137</v>
      </c>
      <c r="E334" s="2">
        <v>34.14</v>
      </c>
      <c r="F334" s="2">
        <v>171.14</v>
      </c>
      <c r="G334" t="s">
        <v>14</v>
      </c>
      <c r="H334">
        <v>2</v>
      </c>
      <c r="I334" s="1">
        <v>45793</v>
      </c>
      <c r="J334" s="1" t="str">
        <f>IF(Tabela1[[#This Row],[DATA ENTREGA]]&gt;(Tabela1[[#This Row],[DATA PEDIDO]]+Tabela1[[#This Row],[PRAZO ENTREGA]]),"ENTREGA ATRASADA","ENTREGA NO PRAZO")</f>
        <v>ENTREGA ATRASADA</v>
      </c>
    </row>
    <row r="335" spans="1:10" x14ac:dyDescent="0.25">
      <c r="A335" s="1">
        <v>45791</v>
      </c>
      <c r="B335">
        <v>10444</v>
      </c>
      <c r="C335" t="s">
        <v>22</v>
      </c>
      <c r="D335" s="2">
        <v>137</v>
      </c>
      <c r="E335" s="2">
        <v>7.55</v>
      </c>
      <c r="F335" s="2">
        <v>144.55000000000001</v>
      </c>
      <c r="G335" t="s">
        <v>37</v>
      </c>
      <c r="H335">
        <v>1</v>
      </c>
      <c r="I335" s="1">
        <v>45791</v>
      </c>
      <c r="J335" s="1" t="str">
        <f>IF(Tabela1[[#This Row],[DATA ENTREGA]]&gt;(Tabela1[[#This Row],[DATA PEDIDO]]+Tabela1[[#This Row],[PRAZO ENTREGA]]),"ENTREGA ATRASADA","ENTREGA NO PRAZO")</f>
        <v>ENTREGA NO PRAZO</v>
      </c>
    </row>
    <row r="336" spans="1:10" x14ac:dyDescent="0.25">
      <c r="A336" s="1">
        <v>45791</v>
      </c>
      <c r="B336">
        <v>10445</v>
      </c>
      <c r="C336" t="s">
        <v>29</v>
      </c>
      <c r="D336" s="2">
        <v>549</v>
      </c>
      <c r="E336" s="2">
        <v>57.8</v>
      </c>
      <c r="F336" s="2">
        <v>606.79999999999995</v>
      </c>
      <c r="G336" t="s">
        <v>34</v>
      </c>
      <c r="H336">
        <v>35</v>
      </c>
      <c r="I336" s="1">
        <v>45824</v>
      </c>
      <c r="J336" s="1" t="str">
        <f>IF(Tabela1[[#This Row],[DATA ENTREGA]]&gt;(Tabela1[[#This Row],[DATA PEDIDO]]+Tabela1[[#This Row],[PRAZO ENTREGA]]),"ENTREGA ATRASADA","ENTREGA NO PRAZO")</f>
        <v>ENTREGA NO PRAZO</v>
      </c>
    </row>
    <row r="337" spans="1:10" x14ac:dyDescent="0.25">
      <c r="A337" s="1">
        <v>45791</v>
      </c>
      <c r="B337">
        <v>10446</v>
      </c>
      <c r="C337" t="s">
        <v>35</v>
      </c>
      <c r="D337" s="2">
        <v>115.9</v>
      </c>
      <c r="E337" s="2">
        <v>52.35</v>
      </c>
      <c r="F337" s="2">
        <v>168.25</v>
      </c>
      <c r="G337" t="s">
        <v>40</v>
      </c>
      <c r="H337">
        <v>25</v>
      </c>
      <c r="I337" s="1">
        <v>45817</v>
      </c>
      <c r="J337" s="1" t="str">
        <f>IF(Tabela1[[#This Row],[DATA ENTREGA]]&gt;(Tabela1[[#This Row],[DATA PEDIDO]]+Tabela1[[#This Row],[PRAZO ENTREGA]]),"ENTREGA ATRASADA","ENTREGA NO PRAZO")</f>
        <v>ENTREGA ATRASADA</v>
      </c>
    </row>
    <row r="338" spans="1:10" x14ac:dyDescent="0.25">
      <c r="A338" s="1">
        <v>45792</v>
      </c>
      <c r="B338">
        <v>10447</v>
      </c>
      <c r="C338" t="s">
        <v>15</v>
      </c>
      <c r="D338" s="2">
        <v>119</v>
      </c>
      <c r="E338" s="2">
        <v>31.68</v>
      </c>
      <c r="F338" s="2">
        <v>150.68</v>
      </c>
      <c r="G338" t="s">
        <v>46</v>
      </c>
      <c r="H338">
        <v>12</v>
      </c>
      <c r="I338" s="1">
        <v>45800</v>
      </c>
      <c r="J338" s="1" t="str">
        <f>IF(Tabela1[[#This Row],[DATA ENTREGA]]&gt;(Tabela1[[#This Row],[DATA PEDIDO]]+Tabela1[[#This Row],[PRAZO ENTREGA]]),"ENTREGA ATRASADA","ENTREGA NO PRAZO")</f>
        <v>ENTREGA NO PRAZO</v>
      </c>
    </row>
    <row r="339" spans="1:10" x14ac:dyDescent="0.25">
      <c r="A339" s="1">
        <v>45792</v>
      </c>
      <c r="B339">
        <v>10448</v>
      </c>
      <c r="C339" t="s">
        <v>29</v>
      </c>
      <c r="D339" s="2">
        <v>549</v>
      </c>
      <c r="E339" s="2">
        <v>19.62</v>
      </c>
      <c r="F339" s="2">
        <v>568.62</v>
      </c>
      <c r="G339" t="s">
        <v>43</v>
      </c>
      <c r="H339">
        <v>14</v>
      </c>
      <c r="I339" s="1">
        <v>45808</v>
      </c>
      <c r="J339" s="1" t="str">
        <f>IF(Tabela1[[#This Row],[DATA ENTREGA]]&gt;(Tabela1[[#This Row],[DATA PEDIDO]]+Tabela1[[#This Row],[PRAZO ENTREGA]]),"ENTREGA ATRASADA","ENTREGA NO PRAZO")</f>
        <v>ENTREGA ATRASADA</v>
      </c>
    </row>
    <row r="340" spans="1:10" x14ac:dyDescent="0.25">
      <c r="A340" s="1">
        <v>45793</v>
      </c>
      <c r="B340">
        <v>10451</v>
      </c>
      <c r="C340" t="s">
        <v>29</v>
      </c>
      <c r="D340" s="2">
        <v>549</v>
      </c>
      <c r="E340" s="2">
        <v>21.96</v>
      </c>
      <c r="F340" s="2">
        <v>570.96</v>
      </c>
      <c r="G340" t="s">
        <v>46</v>
      </c>
      <c r="H340">
        <v>8</v>
      </c>
      <c r="I340" s="1">
        <v>45796</v>
      </c>
      <c r="J340" s="1" t="str">
        <f>IF(Tabela1[[#This Row],[DATA ENTREGA]]&gt;(Tabela1[[#This Row],[DATA PEDIDO]]+Tabela1[[#This Row],[PRAZO ENTREGA]]),"ENTREGA ATRASADA","ENTREGA NO PRAZO")</f>
        <v>ENTREGA NO PRAZO</v>
      </c>
    </row>
    <row r="341" spans="1:10" x14ac:dyDescent="0.25">
      <c r="A341" s="1">
        <v>45794</v>
      </c>
      <c r="B341">
        <v>10455</v>
      </c>
      <c r="C341" t="s">
        <v>19</v>
      </c>
      <c r="D341" s="2">
        <v>2327.0300000000002</v>
      </c>
      <c r="E341" s="2">
        <v>70.92</v>
      </c>
      <c r="F341" s="2">
        <v>2397.9499999999998</v>
      </c>
      <c r="G341" t="s">
        <v>47</v>
      </c>
      <c r="H341">
        <v>32</v>
      </c>
      <c r="I341" s="1">
        <v>45822</v>
      </c>
      <c r="J341" s="1" t="str">
        <f>IF(Tabela1[[#This Row],[DATA ENTREGA]]&gt;(Tabela1[[#This Row],[DATA PEDIDO]]+Tabela1[[#This Row],[PRAZO ENTREGA]]),"ENTREGA ATRASADA","ENTREGA NO PRAZO")</f>
        <v>ENTREGA NO PRAZO</v>
      </c>
    </row>
    <row r="342" spans="1:10" x14ac:dyDescent="0.25">
      <c r="A342" s="1">
        <v>45794</v>
      </c>
      <c r="B342">
        <v>10456</v>
      </c>
      <c r="C342" t="s">
        <v>15</v>
      </c>
      <c r="D342" s="2">
        <v>119</v>
      </c>
      <c r="E342" s="2">
        <v>54.36</v>
      </c>
      <c r="F342" s="2">
        <v>173.36</v>
      </c>
      <c r="G342" t="s">
        <v>30</v>
      </c>
      <c r="H342">
        <v>24</v>
      </c>
      <c r="I342" s="1">
        <v>45819</v>
      </c>
      <c r="J342" s="1" t="str">
        <f>IF(Tabela1[[#This Row],[DATA ENTREGA]]&gt;(Tabela1[[#This Row],[DATA PEDIDO]]+Tabela1[[#This Row],[PRAZO ENTREGA]]),"ENTREGA ATRASADA","ENTREGA NO PRAZO")</f>
        <v>ENTREGA ATRASADA</v>
      </c>
    </row>
    <row r="343" spans="1:10" x14ac:dyDescent="0.25">
      <c r="A343" s="1">
        <v>45795</v>
      </c>
      <c r="B343">
        <v>10457</v>
      </c>
      <c r="C343" t="s">
        <v>20</v>
      </c>
      <c r="D343" s="2">
        <v>2479.0100000000002</v>
      </c>
      <c r="E343" s="2">
        <v>37.44</v>
      </c>
      <c r="F343" s="2">
        <v>2516.4499999999998</v>
      </c>
      <c r="G343" t="s">
        <v>49</v>
      </c>
      <c r="H343">
        <v>20</v>
      </c>
      <c r="I343" s="1">
        <v>45816</v>
      </c>
      <c r="J343" s="1" t="str">
        <f>IF(Tabela1[[#This Row],[DATA ENTREGA]]&gt;(Tabela1[[#This Row],[DATA PEDIDO]]+Tabela1[[#This Row],[PRAZO ENTREGA]]),"ENTREGA ATRASADA","ENTREGA NO PRAZO")</f>
        <v>ENTREGA ATRASADA</v>
      </c>
    </row>
    <row r="344" spans="1:10" x14ac:dyDescent="0.25">
      <c r="A344" s="1">
        <v>45795</v>
      </c>
      <c r="B344">
        <v>10458</v>
      </c>
      <c r="C344" t="s">
        <v>19</v>
      </c>
      <c r="D344" s="2">
        <v>2327.0300000000002</v>
      </c>
      <c r="E344" s="2">
        <v>31.41</v>
      </c>
      <c r="F344" s="2">
        <v>2358.44</v>
      </c>
      <c r="G344" t="s">
        <v>30</v>
      </c>
      <c r="H344">
        <v>18</v>
      </c>
      <c r="I344" s="1">
        <v>45814</v>
      </c>
      <c r="J344" s="1" t="str">
        <f>IF(Tabela1[[#This Row],[DATA ENTREGA]]&gt;(Tabela1[[#This Row],[DATA PEDIDO]]+Tabela1[[#This Row],[PRAZO ENTREGA]]),"ENTREGA ATRASADA","ENTREGA NO PRAZO")</f>
        <v>ENTREGA ATRASADA</v>
      </c>
    </row>
    <row r="345" spans="1:10" x14ac:dyDescent="0.25">
      <c r="A345" s="1">
        <v>45796</v>
      </c>
      <c r="B345">
        <v>10461</v>
      </c>
      <c r="C345" t="s">
        <v>20</v>
      </c>
      <c r="D345" s="2">
        <v>2479.0100000000002</v>
      </c>
      <c r="E345" s="2">
        <v>78.25</v>
      </c>
      <c r="F345" s="2">
        <v>2557.2600000000002</v>
      </c>
      <c r="G345" t="s">
        <v>23</v>
      </c>
      <c r="H345">
        <v>30</v>
      </c>
      <c r="I345" s="1">
        <v>45822</v>
      </c>
      <c r="J345" s="1" t="str">
        <f>IF(Tabela1[[#This Row],[DATA ENTREGA]]&gt;(Tabela1[[#This Row],[DATA PEDIDO]]+Tabela1[[#This Row],[PRAZO ENTREGA]]),"ENTREGA ATRASADA","ENTREGA NO PRAZO")</f>
        <v>ENTREGA NO PRAZO</v>
      </c>
    </row>
    <row r="346" spans="1:10" x14ac:dyDescent="0.25">
      <c r="A346" s="1">
        <v>45796</v>
      </c>
      <c r="B346">
        <v>10462</v>
      </c>
      <c r="C346" t="s">
        <v>19</v>
      </c>
      <c r="D346" s="2">
        <v>2327.0300000000002</v>
      </c>
      <c r="E346" s="2">
        <v>29.44</v>
      </c>
      <c r="F346" s="2">
        <v>2356.4699999999998</v>
      </c>
      <c r="G346" t="s">
        <v>32</v>
      </c>
      <c r="H346">
        <v>2</v>
      </c>
      <c r="I346" s="1">
        <v>45799</v>
      </c>
      <c r="J346" s="1" t="str">
        <f>IF(Tabela1[[#This Row],[DATA ENTREGA]]&gt;(Tabela1[[#This Row],[DATA PEDIDO]]+Tabela1[[#This Row],[PRAZO ENTREGA]]),"ENTREGA ATRASADA","ENTREGA NO PRAZO")</f>
        <v>ENTREGA ATRASADA</v>
      </c>
    </row>
    <row r="347" spans="1:10" x14ac:dyDescent="0.25">
      <c r="A347" s="1">
        <v>45796</v>
      </c>
      <c r="B347">
        <v>10463</v>
      </c>
      <c r="C347" t="s">
        <v>22</v>
      </c>
      <c r="D347" s="2">
        <v>137</v>
      </c>
      <c r="E347" s="2">
        <v>22.62</v>
      </c>
      <c r="F347" s="2">
        <v>159.62</v>
      </c>
      <c r="G347" t="s">
        <v>38</v>
      </c>
      <c r="H347">
        <v>14</v>
      </c>
      <c r="I347" s="1">
        <v>45806</v>
      </c>
      <c r="J347" s="1" t="str">
        <f>IF(Tabela1[[#This Row],[DATA ENTREGA]]&gt;(Tabela1[[#This Row],[DATA PEDIDO]]+Tabela1[[#This Row],[PRAZO ENTREGA]]),"ENTREGA ATRASADA","ENTREGA NO PRAZO")</f>
        <v>ENTREGA NO PRAZO</v>
      </c>
    </row>
    <row r="348" spans="1:10" x14ac:dyDescent="0.25">
      <c r="A348" s="1">
        <v>45797</v>
      </c>
      <c r="B348">
        <v>10464</v>
      </c>
      <c r="C348" t="s">
        <v>18</v>
      </c>
      <c r="D348" s="2">
        <v>550.70000000000005</v>
      </c>
      <c r="E348" s="2">
        <v>23.55</v>
      </c>
      <c r="F348" s="2">
        <v>574.25</v>
      </c>
      <c r="G348" t="s">
        <v>44</v>
      </c>
      <c r="H348">
        <v>21</v>
      </c>
      <c r="I348" s="1">
        <v>45814</v>
      </c>
      <c r="J348" s="1" t="str">
        <f>IF(Tabela1[[#This Row],[DATA ENTREGA]]&gt;(Tabela1[[#This Row],[DATA PEDIDO]]+Tabela1[[#This Row],[PRAZO ENTREGA]]),"ENTREGA ATRASADA","ENTREGA NO PRAZO")</f>
        <v>ENTREGA NO PRAZO</v>
      </c>
    </row>
    <row r="349" spans="1:10" x14ac:dyDescent="0.25">
      <c r="A349" s="1">
        <v>45798</v>
      </c>
      <c r="B349">
        <v>10468</v>
      </c>
      <c r="C349" t="s">
        <v>19</v>
      </c>
      <c r="D349" s="2">
        <v>2327.0300000000002</v>
      </c>
      <c r="E349" s="2">
        <v>38.799999999999997</v>
      </c>
      <c r="F349" s="2">
        <v>2365.83</v>
      </c>
      <c r="G349" t="s">
        <v>49</v>
      </c>
      <c r="H349">
        <v>20</v>
      </c>
      <c r="I349" s="1">
        <v>45819</v>
      </c>
      <c r="J349" s="1" t="str">
        <f>IF(Tabela1[[#This Row],[DATA ENTREGA]]&gt;(Tabela1[[#This Row],[DATA PEDIDO]]+Tabela1[[#This Row],[PRAZO ENTREGA]]),"ENTREGA ATRASADA","ENTREGA NO PRAZO")</f>
        <v>ENTREGA ATRASADA</v>
      </c>
    </row>
    <row r="350" spans="1:10" x14ac:dyDescent="0.25">
      <c r="A350" s="1">
        <v>45798</v>
      </c>
      <c r="B350">
        <v>10469</v>
      </c>
      <c r="C350" t="s">
        <v>33</v>
      </c>
      <c r="D350" s="2">
        <v>70.31</v>
      </c>
      <c r="E350" s="2">
        <v>36.96</v>
      </c>
      <c r="F350" s="2">
        <v>107.27</v>
      </c>
      <c r="G350" t="s">
        <v>30</v>
      </c>
      <c r="H350">
        <v>6</v>
      </c>
      <c r="I350" s="1">
        <v>45801</v>
      </c>
      <c r="J350" s="1" t="str">
        <f>IF(Tabela1[[#This Row],[DATA ENTREGA]]&gt;(Tabela1[[#This Row],[DATA PEDIDO]]+Tabela1[[#This Row],[PRAZO ENTREGA]]),"ENTREGA ATRASADA","ENTREGA NO PRAZO")</f>
        <v>ENTREGA NO PRAZO</v>
      </c>
    </row>
    <row r="351" spans="1:10" x14ac:dyDescent="0.25">
      <c r="A351" s="1">
        <v>45799</v>
      </c>
      <c r="B351">
        <v>10470</v>
      </c>
      <c r="C351" t="s">
        <v>18</v>
      </c>
      <c r="D351" s="2">
        <v>550.70000000000005</v>
      </c>
      <c r="E351" s="2">
        <v>68.400000000000006</v>
      </c>
      <c r="F351" s="2">
        <v>619.1</v>
      </c>
      <c r="G351" t="s">
        <v>24</v>
      </c>
      <c r="H351">
        <v>50</v>
      </c>
      <c r="I351" s="1">
        <v>45850</v>
      </c>
      <c r="J351" s="1" t="str">
        <f>IF(Tabela1[[#This Row],[DATA ENTREGA]]&gt;(Tabela1[[#This Row],[DATA PEDIDO]]+Tabela1[[#This Row],[PRAZO ENTREGA]]),"ENTREGA ATRASADA","ENTREGA NO PRAZO")</f>
        <v>ENTREGA ATRASADA</v>
      </c>
    </row>
    <row r="352" spans="1:10" x14ac:dyDescent="0.25">
      <c r="A352" s="1">
        <v>45799</v>
      </c>
      <c r="B352">
        <v>10472</v>
      </c>
      <c r="C352" t="s">
        <v>36</v>
      </c>
      <c r="D352" s="2">
        <v>6564.99</v>
      </c>
      <c r="E352" s="2">
        <v>77.56</v>
      </c>
      <c r="F352" s="2">
        <v>6642.55</v>
      </c>
      <c r="G352" t="s">
        <v>49</v>
      </c>
      <c r="H352">
        <v>24</v>
      </c>
      <c r="I352" s="1">
        <v>45825</v>
      </c>
      <c r="J352" s="1" t="str">
        <f>IF(Tabela1[[#This Row],[DATA ENTREGA]]&gt;(Tabela1[[#This Row],[DATA PEDIDO]]+Tabela1[[#This Row],[PRAZO ENTREGA]]),"ENTREGA ATRASADA","ENTREGA NO PRAZO")</f>
        <v>ENTREGA ATRASADA</v>
      </c>
    </row>
    <row r="353" spans="1:10" x14ac:dyDescent="0.25">
      <c r="A353" s="1">
        <v>45799</v>
      </c>
      <c r="B353">
        <v>10473</v>
      </c>
      <c r="C353" t="s">
        <v>15</v>
      </c>
      <c r="D353" s="2">
        <v>119</v>
      </c>
      <c r="E353" s="2">
        <v>69.8</v>
      </c>
      <c r="F353" s="2">
        <v>188.8</v>
      </c>
      <c r="G353" t="s">
        <v>45</v>
      </c>
      <c r="H353">
        <v>24</v>
      </c>
      <c r="I353" s="1">
        <v>45823</v>
      </c>
      <c r="J353" s="1" t="str">
        <f>IF(Tabela1[[#This Row],[DATA ENTREGA]]&gt;(Tabela1[[#This Row],[DATA PEDIDO]]+Tabela1[[#This Row],[PRAZO ENTREGA]]),"ENTREGA ATRASADA","ENTREGA NO PRAZO")</f>
        <v>ENTREGA NO PRAZO</v>
      </c>
    </row>
    <row r="354" spans="1:10" x14ac:dyDescent="0.25">
      <c r="A354" s="1">
        <v>45800</v>
      </c>
      <c r="B354">
        <v>10475</v>
      </c>
      <c r="C354" t="s">
        <v>29</v>
      </c>
      <c r="D354" s="2">
        <v>549</v>
      </c>
      <c r="E354" s="2">
        <v>38.92</v>
      </c>
      <c r="F354" s="2">
        <v>587.91999999999996</v>
      </c>
      <c r="G354" t="s">
        <v>31</v>
      </c>
      <c r="H354">
        <v>12</v>
      </c>
      <c r="I354" s="1">
        <v>45807</v>
      </c>
      <c r="J354" s="1" t="str">
        <f>IF(Tabela1[[#This Row],[DATA ENTREGA]]&gt;(Tabela1[[#This Row],[DATA PEDIDO]]+Tabela1[[#This Row],[PRAZO ENTREGA]]),"ENTREGA ATRASADA","ENTREGA NO PRAZO")</f>
        <v>ENTREGA NO PRAZO</v>
      </c>
    </row>
    <row r="355" spans="1:10" x14ac:dyDescent="0.25">
      <c r="A355" s="1">
        <v>45801</v>
      </c>
      <c r="B355">
        <v>10478</v>
      </c>
      <c r="C355" t="s">
        <v>29</v>
      </c>
      <c r="D355" s="2">
        <v>549</v>
      </c>
      <c r="E355" s="2">
        <v>18.899999999999999</v>
      </c>
      <c r="F355" s="2">
        <v>567.9</v>
      </c>
      <c r="G355" t="s">
        <v>14</v>
      </c>
      <c r="H355">
        <v>20</v>
      </c>
      <c r="I355" s="1">
        <v>45823</v>
      </c>
      <c r="J355" s="1" t="str">
        <f>IF(Tabela1[[#This Row],[DATA ENTREGA]]&gt;(Tabela1[[#This Row],[DATA PEDIDO]]+Tabela1[[#This Row],[PRAZO ENTREGA]]),"ENTREGA ATRASADA","ENTREGA NO PRAZO")</f>
        <v>ENTREGA ATRASADA</v>
      </c>
    </row>
    <row r="356" spans="1:10" x14ac:dyDescent="0.25">
      <c r="A356" s="1">
        <v>45802</v>
      </c>
      <c r="B356">
        <v>10480</v>
      </c>
      <c r="C356" t="s">
        <v>15</v>
      </c>
      <c r="D356" s="2">
        <v>119</v>
      </c>
      <c r="E356" s="2">
        <v>27.66</v>
      </c>
      <c r="F356" s="2">
        <v>146.66</v>
      </c>
      <c r="G356" t="s">
        <v>32</v>
      </c>
      <c r="H356">
        <v>20</v>
      </c>
      <c r="I356" s="1">
        <v>45817</v>
      </c>
      <c r="J356" s="1" t="str">
        <f>IF(Tabela1[[#This Row],[DATA ENTREGA]]&gt;(Tabela1[[#This Row],[DATA PEDIDO]]+Tabela1[[#This Row],[PRAZO ENTREGA]]),"ENTREGA ATRASADA","ENTREGA NO PRAZO")</f>
        <v>ENTREGA NO PRAZO</v>
      </c>
    </row>
    <row r="357" spans="1:10" x14ac:dyDescent="0.25">
      <c r="A357" s="1">
        <v>45802</v>
      </c>
      <c r="B357">
        <v>10481</v>
      </c>
      <c r="C357" t="s">
        <v>35</v>
      </c>
      <c r="D357" s="2">
        <v>115.9</v>
      </c>
      <c r="E357" s="2">
        <v>71.099999999999994</v>
      </c>
      <c r="F357" s="2">
        <v>187</v>
      </c>
      <c r="G357" t="s">
        <v>10</v>
      </c>
      <c r="H357">
        <v>5</v>
      </c>
      <c r="I357" s="1">
        <v>45807</v>
      </c>
      <c r="J357" s="1" t="str">
        <f>IF(Tabela1[[#This Row],[DATA ENTREGA]]&gt;(Tabela1[[#This Row],[DATA PEDIDO]]+Tabela1[[#This Row],[PRAZO ENTREGA]]),"ENTREGA ATRASADA","ENTREGA NO PRAZO")</f>
        <v>ENTREGA NO PRAZO</v>
      </c>
    </row>
    <row r="358" spans="1:10" x14ac:dyDescent="0.25">
      <c r="A358" s="1">
        <v>45802</v>
      </c>
      <c r="B358">
        <v>10482</v>
      </c>
      <c r="C358" t="s">
        <v>29</v>
      </c>
      <c r="D358" s="2">
        <v>549</v>
      </c>
      <c r="E358" s="2">
        <v>59.3</v>
      </c>
      <c r="F358" s="2">
        <v>608.29999999999995</v>
      </c>
      <c r="G358" t="s">
        <v>23</v>
      </c>
      <c r="H358">
        <v>35</v>
      </c>
      <c r="I358" s="1">
        <v>45836</v>
      </c>
      <c r="J358" s="1" t="str">
        <f>IF(Tabela1[[#This Row],[DATA ENTREGA]]&gt;(Tabela1[[#This Row],[DATA PEDIDO]]+Tabela1[[#This Row],[PRAZO ENTREGA]]),"ENTREGA ATRASADA","ENTREGA NO PRAZO")</f>
        <v>ENTREGA NO PRAZO</v>
      </c>
    </row>
    <row r="359" spans="1:10" x14ac:dyDescent="0.25">
      <c r="A359" s="1">
        <v>45802</v>
      </c>
      <c r="B359">
        <v>10483</v>
      </c>
      <c r="C359" t="s">
        <v>35</v>
      </c>
      <c r="D359" s="2">
        <v>115.9</v>
      </c>
      <c r="E359" s="2">
        <v>99</v>
      </c>
      <c r="F359" s="2">
        <v>214.9</v>
      </c>
      <c r="G359" t="s">
        <v>48</v>
      </c>
      <c r="H359">
        <v>10</v>
      </c>
      <c r="I359" s="1">
        <v>45808</v>
      </c>
      <c r="J359" s="1" t="str">
        <f>IF(Tabela1[[#This Row],[DATA ENTREGA]]&gt;(Tabela1[[#This Row],[DATA PEDIDO]]+Tabela1[[#This Row],[PRAZO ENTREGA]]),"ENTREGA ATRASADA","ENTREGA NO PRAZO")</f>
        <v>ENTREGA NO PRAZO</v>
      </c>
    </row>
    <row r="360" spans="1:10" x14ac:dyDescent="0.25">
      <c r="A360" s="1">
        <v>45803</v>
      </c>
      <c r="B360">
        <v>10484</v>
      </c>
      <c r="C360" t="s">
        <v>22</v>
      </c>
      <c r="D360" s="2">
        <v>137</v>
      </c>
      <c r="E360" s="2">
        <v>67.239999999999995</v>
      </c>
      <c r="F360" s="2">
        <v>204.24</v>
      </c>
      <c r="G360" t="s">
        <v>31</v>
      </c>
      <c r="H360">
        <v>8</v>
      </c>
      <c r="I360" s="1">
        <v>45809</v>
      </c>
      <c r="J360" s="1" t="str">
        <f>IF(Tabela1[[#This Row],[DATA ENTREGA]]&gt;(Tabela1[[#This Row],[DATA PEDIDO]]+Tabela1[[#This Row],[PRAZO ENTREGA]]),"ENTREGA ATRASADA","ENTREGA NO PRAZO")</f>
        <v>ENTREGA NO PRAZO</v>
      </c>
    </row>
    <row r="361" spans="1:10" x14ac:dyDescent="0.25">
      <c r="A361" s="1">
        <v>45803</v>
      </c>
      <c r="B361">
        <v>10485</v>
      </c>
      <c r="C361" t="s">
        <v>15</v>
      </c>
      <c r="D361" s="2">
        <v>119</v>
      </c>
      <c r="E361" s="2">
        <v>17.559999999999999</v>
      </c>
      <c r="F361" s="2">
        <v>136.56</v>
      </c>
      <c r="G361" t="s">
        <v>32</v>
      </c>
      <c r="H361">
        <v>10</v>
      </c>
      <c r="I361" s="1">
        <v>45811</v>
      </c>
      <c r="J361" s="1" t="str">
        <f>IF(Tabela1[[#This Row],[DATA ENTREGA]]&gt;(Tabela1[[#This Row],[DATA PEDIDO]]+Tabela1[[#This Row],[PRAZO ENTREGA]]),"ENTREGA ATRASADA","ENTREGA NO PRAZO")</f>
        <v>ENTREGA NO PRAZO</v>
      </c>
    </row>
    <row r="362" spans="1:10" x14ac:dyDescent="0.25">
      <c r="A362" s="1">
        <v>45803</v>
      </c>
      <c r="B362">
        <v>10486</v>
      </c>
      <c r="C362" t="s">
        <v>19</v>
      </c>
      <c r="D362" s="2">
        <v>2327.0300000000002</v>
      </c>
      <c r="E362" s="2">
        <v>70.2</v>
      </c>
      <c r="F362" s="2">
        <v>2397.23</v>
      </c>
      <c r="G362" t="s">
        <v>45</v>
      </c>
      <c r="H362">
        <v>20</v>
      </c>
      <c r="I362" s="1">
        <v>45823</v>
      </c>
      <c r="J362" s="1" t="str">
        <f>IF(Tabela1[[#This Row],[DATA ENTREGA]]&gt;(Tabela1[[#This Row],[DATA PEDIDO]]+Tabela1[[#This Row],[PRAZO ENTREGA]]),"ENTREGA ATRASADA","ENTREGA NO PRAZO")</f>
        <v>ENTREGA NO PRAZO</v>
      </c>
    </row>
    <row r="363" spans="1:10" x14ac:dyDescent="0.25">
      <c r="A363" s="1">
        <v>45804</v>
      </c>
      <c r="B363">
        <v>10487</v>
      </c>
      <c r="C363" t="s">
        <v>15</v>
      </c>
      <c r="D363" s="2">
        <v>119</v>
      </c>
      <c r="E363" s="2">
        <v>75.8</v>
      </c>
      <c r="F363" s="2">
        <v>194.8</v>
      </c>
      <c r="G363" t="s">
        <v>23</v>
      </c>
      <c r="H363">
        <v>45</v>
      </c>
      <c r="I363" s="1">
        <v>45844</v>
      </c>
      <c r="J363" s="1" t="str">
        <f>IF(Tabela1[[#This Row],[DATA ENTREGA]]&gt;(Tabela1[[#This Row],[DATA PEDIDO]]+Tabela1[[#This Row],[PRAZO ENTREGA]]),"ENTREGA ATRASADA","ENTREGA NO PRAZO")</f>
        <v>ENTREGA NO PRAZO</v>
      </c>
    </row>
    <row r="364" spans="1:10" x14ac:dyDescent="0.25">
      <c r="A364" s="1">
        <v>45804</v>
      </c>
      <c r="B364">
        <v>10489</v>
      </c>
      <c r="C364" t="s">
        <v>22</v>
      </c>
      <c r="D364" s="2">
        <v>137</v>
      </c>
      <c r="E364" s="2">
        <v>8.6999999999999993</v>
      </c>
      <c r="F364" s="2">
        <v>145.69999999999999</v>
      </c>
      <c r="G364" t="s">
        <v>37</v>
      </c>
      <c r="H364">
        <v>7</v>
      </c>
      <c r="I364" s="1">
        <v>45809</v>
      </c>
      <c r="J364" s="1" t="str">
        <f>IF(Tabela1[[#This Row],[DATA ENTREGA]]&gt;(Tabela1[[#This Row],[DATA PEDIDO]]+Tabela1[[#This Row],[PRAZO ENTREGA]]),"ENTREGA ATRASADA","ENTREGA NO PRAZO")</f>
        <v>ENTREGA NO PRAZO</v>
      </c>
    </row>
    <row r="365" spans="1:10" x14ac:dyDescent="0.25">
      <c r="A365" s="1">
        <v>45805</v>
      </c>
      <c r="B365">
        <v>10490</v>
      </c>
      <c r="C365" t="s">
        <v>15</v>
      </c>
      <c r="D365" s="2">
        <v>119</v>
      </c>
      <c r="E365" s="2">
        <v>87.55</v>
      </c>
      <c r="F365" s="2">
        <v>206.55</v>
      </c>
      <c r="G365" t="s">
        <v>23</v>
      </c>
      <c r="H365">
        <v>5</v>
      </c>
      <c r="I365" s="1">
        <v>45808</v>
      </c>
      <c r="J365" s="1" t="str">
        <f>IF(Tabela1[[#This Row],[DATA ENTREGA]]&gt;(Tabela1[[#This Row],[DATA PEDIDO]]+Tabela1[[#This Row],[PRAZO ENTREGA]]),"ENTREGA ATRASADA","ENTREGA NO PRAZO")</f>
        <v>ENTREGA NO PRAZO</v>
      </c>
    </row>
    <row r="366" spans="1:10" x14ac:dyDescent="0.25">
      <c r="A366" s="1">
        <v>45805</v>
      </c>
      <c r="B366">
        <v>10492</v>
      </c>
      <c r="C366" t="s">
        <v>22</v>
      </c>
      <c r="D366" s="2">
        <v>137</v>
      </c>
      <c r="E366" s="2">
        <v>39.64</v>
      </c>
      <c r="F366" s="2">
        <v>176.64</v>
      </c>
      <c r="G366" t="s">
        <v>12</v>
      </c>
      <c r="H366">
        <v>18</v>
      </c>
      <c r="I366" s="1">
        <v>45824</v>
      </c>
      <c r="J366" s="1" t="str">
        <f>IF(Tabela1[[#This Row],[DATA ENTREGA]]&gt;(Tabela1[[#This Row],[DATA PEDIDO]]+Tabela1[[#This Row],[PRAZO ENTREGA]]),"ENTREGA ATRASADA","ENTREGA NO PRAZO")</f>
        <v>ENTREGA ATRASADA</v>
      </c>
    </row>
    <row r="367" spans="1:10" x14ac:dyDescent="0.25">
      <c r="A367" s="1">
        <v>45805</v>
      </c>
      <c r="B367">
        <v>10493</v>
      </c>
      <c r="C367" t="s">
        <v>42</v>
      </c>
      <c r="D367" s="2">
        <v>2213.3000000000002</v>
      </c>
      <c r="E367" s="2">
        <v>74.84</v>
      </c>
      <c r="F367" s="2">
        <v>2288.14</v>
      </c>
      <c r="G367" t="s">
        <v>49</v>
      </c>
      <c r="H367">
        <v>28</v>
      </c>
      <c r="I367" s="1">
        <v>45833</v>
      </c>
      <c r="J367" s="1" t="str">
        <f>IF(Tabela1[[#This Row],[DATA ENTREGA]]&gt;(Tabela1[[#This Row],[DATA PEDIDO]]+Tabela1[[#This Row],[PRAZO ENTREGA]]),"ENTREGA ATRASADA","ENTREGA NO PRAZO")</f>
        <v>ENTREGA NO PRAZO</v>
      </c>
    </row>
    <row r="368" spans="1:10" x14ac:dyDescent="0.25">
      <c r="A368" s="1">
        <v>45806</v>
      </c>
      <c r="B368">
        <v>10496</v>
      </c>
      <c r="C368" t="s">
        <v>19</v>
      </c>
      <c r="D368" s="2">
        <v>2327.0300000000002</v>
      </c>
      <c r="E368" s="2">
        <v>26.1</v>
      </c>
      <c r="F368" s="2">
        <v>2353.13</v>
      </c>
      <c r="G368" t="s">
        <v>44</v>
      </c>
      <c r="H368">
        <v>3</v>
      </c>
      <c r="I368" s="1">
        <v>45806</v>
      </c>
      <c r="J368" s="1" t="str">
        <f>IF(Tabela1[[#This Row],[DATA ENTREGA]]&gt;(Tabela1[[#This Row],[DATA PEDIDO]]+Tabela1[[#This Row],[PRAZO ENTREGA]]),"ENTREGA ATRASADA","ENTREGA NO PRAZO")</f>
        <v>ENTREGA NO PRAZO</v>
      </c>
    </row>
    <row r="369" spans="1:10" x14ac:dyDescent="0.25">
      <c r="A369" s="1">
        <v>45807</v>
      </c>
      <c r="B369">
        <v>10497</v>
      </c>
      <c r="C369" t="s">
        <v>18</v>
      </c>
      <c r="D369" s="2">
        <v>550.70000000000005</v>
      </c>
      <c r="E369" s="2">
        <v>82.9</v>
      </c>
      <c r="F369" s="2">
        <v>633.6</v>
      </c>
      <c r="G369" t="s">
        <v>10</v>
      </c>
      <c r="H369">
        <v>45</v>
      </c>
      <c r="I369" s="1">
        <v>45850</v>
      </c>
      <c r="J369" s="1" t="str">
        <f>IF(Tabela1[[#This Row],[DATA ENTREGA]]&gt;(Tabela1[[#This Row],[DATA PEDIDO]]+Tabela1[[#This Row],[PRAZO ENTREGA]]),"ENTREGA ATRASADA","ENTREGA NO PRAZO")</f>
        <v>ENTREGA NO PRAZO</v>
      </c>
    </row>
    <row r="370" spans="1:10" x14ac:dyDescent="0.25">
      <c r="A370" s="1">
        <v>45807</v>
      </c>
      <c r="B370">
        <v>10498</v>
      </c>
      <c r="C370" t="s">
        <v>19</v>
      </c>
      <c r="D370" s="2">
        <v>2327.0300000000002</v>
      </c>
      <c r="E370" s="2">
        <v>23.52</v>
      </c>
      <c r="F370" s="2">
        <v>2350.5500000000002</v>
      </c>
      <c r="G370" t="s">
        <v>47</v>
      </c>
      <c r="H370">
        <v>8</v>
      </c>
      <c r="I370" s="1">
        <v>45812</v>
      </c>
      <c r="J370" s="1" t="str">
        <f>IF(Tabela1[[#This Row],[DATA ENTREGA]]&gt;(Tabela1[[#This Row],[DATA PEDIDO]]+Tabela1[[#This Row],[PRAZO ENTREGA]]),"ENTREGA ATRASADA","ENTREGA NO PRAZO")</f>
        <v>ENTREGA NO PRAZO</v>
      </c>
    </row>
    <row r="371" spans="1:10" x14ac:dyDescent="0.25">
      <c r="A371" s="1">
        <v>45807</v>
      </c>
      <c r="B371">
        <v>10499</v>
      </c>
      <c r="C371" t="s">
        <v>29</v>
      </c>
      <c r="D371" s="2">
        <v>549</v>
      </c>
      <c r="E371" s="2">
        <v>57.4</v>
      </c>
      <c r="F371" s="2">
        <v>606.4</v>
      </c>
      <c r="G371" t="s">
        <v>34</v>
      </c>
      <c r="H371">
        <v>20</v>
      </c>
      <c r="I371" s="1">
        <v>45822</v>
      </c>
      <c r="J371" s="1" t="str">
        <f>IF(Tabela1[[#This Row],[DATA ENTREGA]]&gt;(Tabela1[[#This Row],[DATA PEDIDO]]+Tabela1[[#This Row],[PRAZO ENTREGA]]),"ENTREGA ATRASADA","ENTREGA NO PRAZO")</f>
        <v>ENTREGA NO PRAZO</v>
      </c>
    </row>
    <row r="372" spans="1:10" x14ac:dyDescent="0.25">
      <c r="A372" s="1">
        <v>45808</v>
      </c>
      <c r="B372">
        <v>10501</v>
      </c>
      <c r="C372" t="s">
        <v>15</v>
      </c>
      <c r="D372" s="2">
        <v>119</v>
      </c>
      <c r="E372" s="2">
        <v>19.14</v>
      </c>
      <c r="F372" s="2">
        <v>138.13999999999999</v>
      </c>
      <c r="G372" t="s">
        <v>44</v>
      </c>
      <c r="H372">
        <v>21</v>
      </c>
      <c r="I372" s="1">
        <v>45826</v>
      </c>
      <c r="J372" s="1" t="str">
        <f>IF(Tabela1[[#This Row],[DATA ENTREGA]]&gt;(Tabela1[[#This Row],[DATA PEDIDO]]+Tabela1[[#This Row],[PRAZO ENTREGA]]),"ENTREGA ATRASADA","ENTREGA NO PRAZO")</f>
        <v>ENTREGA NO PRAZO</v>
      </c>
    </row>
    <row r="373" spans="1:10" x14ac:dyDescent="0.25">
      <c r="A373" s="1">
        <v>45808</v>
      </c>
      <c r="B373">
        <v>10502</v>
      </c>
      <c r="C373" t="s">
        <v>22</v>
      </c>
      <c r="D373" s="2">
        <v>137</v>
      </c>
      <c r="E373" s="2">
        <v>19.88</v>
      </c>
      <c r="F373" s="2">
        <v>156.88</v>
      </c>
      <c r="G373" t="s">
        <v>14</v>
      </c>
      <c r="H373">
        <v>16</v>
      </c>
      <c r="I373" s="1">
        <v>45820</v>
      </c>
      <c r="J373" s="1" t="str">
        <f>IF(Tabela1[[#This Row],[DATA ENTREGA]]&gt;(Tabela1[[#This Row],[DATA PEDIDO]]+Tabela1[[#This Row],[PRAZO ENTREGA]]),"ENTREGA ATRASADA","ENTREGA NO PRAZO")</f>
        <v>ENTREGA NO PRAZO</v>
      </c>
    </row>
    <row r="374" spans="1:10" x14ac:dyDescent="0.25">
      <c r="A374" s="1">
        <v>45808</v>
      </c>
      <c r="B374">
        <v>10503</v>
      </c>
      <c r="C374" t="s">
        <v>22</v>
      </c>
      <c r="D374" s="2">
        <v>137</v>
      </c>
      <c r="E374" s="2">
        <v>18.36</v>
      </c>
      <c r="F374" s="2">
        <v>155.36000000000001</v>
      </c>
      <c r="G374" t="s">
        <v>14</v>
      </c>
      <c r="H374">
        <v>12</v>
      </c>
      <c r="I374" s="1">
        <v>45821</v>
      </c>
      <c r="J374" s="1" t="str">
        <f>IF(Tabela1[[#This Row],[DATA ENTREGA]]&gt;(Tabela1[[#This Row],[DATA PEDIDO]]+Tabela1[[#This Row],[PRAZO ENTREGA]]),"ENTREGA ATRASADA","ENTREGA NO PRAZO")</f>
        <v>ENTREGA ATRASADA</v>
      </c>
    </row>
    <row r="375" spans="1:10" x14ac:dyDescent="0.25">
      <c r="A375" s="1">
        <v>45809</v>
      </c>
      <c r="B375">
        <v>10504</v>
      </c>
      <c r="C375" t="s">
        <v>15</v>
      </c>
      <c r="D375" s="2">
        <v>119</v>
      </c>
      <c r="E375" s="2">
        <v>83.35</v>
      </c>
      <c r="F375" s="2">
        <v>202.35</v>
      </c>
      <c r="G375" t="s">
        <v>27</v>
      </c>
      <c r="H375">
        <v>50</v>
      </c>
      <c r="I375" s="1">
        <v>45859</v>
      </c>
      <c r="J375" s="1" t="str">
        <f>IF(Tabela1[[#This Row],[DATA ENTREGA]]&gt;(Tabela1[[#This Row],[DATA PEDIDO]]+Tabela1[[#This Row],[PRAZO ENTREGA]]),"ENTREGA ATRASADA","ENTREGA NO PRAZO")</f>
        <v>ENTREGA NO PRAZO</v>
      </c>
    </row>
    <row r="376" spans="1:10" x14ac:dyDescent="0.25">
      <c r="A376" s="1">
        <v>45810</v>
      </c>
      <c r="B376">
        <v>10507</v>
      </c>
      <c r="C376" t="s">
        <v>15</v>
      </c>
      <c r="D376" s="2">
        <v>119</v>
      </c>
      <c r="E376" s="2">
        <v>38.299999999999997</v>
      </c>
      <c r="F376" s="2">
        <v>157.30000000000001</v>
      </c>
      <c r="G376" t="s">
        <v>32</v>
      </c>
      <c r="H376">
        <v>10</v>
      </c>
      <c r="I376" s="1">
        <v>45821</v>
      </c>
      <c r="J376" s="1" t="str">
        <f>IF(Tabela1[[#This Row],[DATA ENTREGA]]&gt;(Tabela1[[#This Row],[DATA PEDIDO]]+Tabela1[[#This Row],[PRAZO ENTREGA]]),"ENTREGA ATRASADA","ENTREGA NO PRAZO")</f>
        <v>ENTREGA ATRASADA</v>
      </c>
    </row>
    <row r="377" spans="1:10" x14ac:dyDescent="0.25">
      <c r="A377" s="1">
        <v>45810</v>
      </c>
      <c r="B377">
        <v>10508</v>
      </c>
      <c r="C377" t="s">
        <v>15</v>
      </c>
      <c r="D377" s="2">
        <v>119</v>
      </c>
      <c r="E377" s="2">
        <v>31.85</v>
      </c>
      <c r="F377" s="2">
        <v>150.85</v>
      </c>
      <c r="G377" t="s">
        <v>10</v>
      </c>
      <c r="H377">
        <v>40</v>
      </c>
      <c r="I377" s="1">
        <v>45851</v>
      </c>
      <c r="J377" s="1" t="str">
        <f>IF(Tabela1[[#This Row],[DATA ENTREGA]]&gt;(Tabela1[[#This Row],[DATA PEDIDO]]+Tabela1[[#This Row],[PRAZO ENTREGA]]),"ENTREGA ATRASADA","ENTREGA NO PRAZO")</f>
        <v>ENTREGA ATRASADA</v>
      </c>
    </row>
    <row r="378" spans="1:10" x14ac:dyDescent="0.25">
      <c r="A378" s="1">
        <v>45810</v>
      </c>
      <c r="B378">
        <v>10509</v>
      </c>
      <c r="C378" t="s">
        <v>33</v>
      </c>
      <c r="D378" s="2">
        <v>70.31</v>
      </c>
      <c r="E378" s="2">
        <v>81.05</v>
      </c>
      <c r="F378" s="2">
        <v>151.36000000000001</v>
      </c>
      <c r="G378" t="s">
        <v>28</v>
      </c>
      <c r="H378">
        <v>35</v>
      </c>
      <c r="I378" s="1">
        <v>45844</v>
      </c>
      <c r="J378" s="1" t="str">
        <f>IF(Tabela1[[#This Row],[DATA ENTREGA]]&gt;(Tabela1[[#This Row],[DATA PEDIDO]]+Tabela1[[#This Row],[PRAZO ENTREGA]]),"ENTREGA ATRASADA","ENTREGA NO PRAZO")</f>
        <v>ENTREGA NO PRAZO</v>
      </c>
    </row>
    <row r="379" spans="1:10" x14ac:dyDescent="0.25">
      <c r="A379" s="1">
        <v>45811</v>
      </c>
      <c r="B379">
        <v>10512</v>
      </c>
      <c r="C379" t="s">
        <v>15</v>
      </c>
      <c r="D379" s="2">
        <v>119</v>
      </c>
      <c r="E379" s="2">
        <v>15.86</v>
      </c>
      <c r="F379" s="2">
        <v>134.86000000000001</v>
      </c>
      <c r="G379" t="s">
        <v>12</v>
      </c>
      <c r="H379">
        <v>8</v>
      </c>
      <c r="I379" s="1">
        <v>45817</v>
      </c>
      <c r="J379" s="1" t="str">
        <f>IF(Tabela1[[#This Row],[DATA ENTREGA]]&gt;(Tabela1[[#This Row],[DATA PEDIDO]]+Tabela1[[#This Row],[PRAZO ENTREGA]]),"ENTREGA ATRASADA","ENTREGA NO PRAZO")</f>
        <v>ENTREGA NO PRAZO</v>
      </c>
    </row>
    <row r="380" spans="1:10" x14ac:dyDescent="0.25">
      <c r="A380" s="1">
        <v>45811</v>
      </c>
      <c r="B380">
        <v>10513</v>
      </c>
      <c r="C380" t="s">
        <v>33</v>
      </c>
      <c r="D380" s="2">
        <v>70.31</v>
      </c>
      <c r="E380" s="2">
        <v>19.12</v>
      </c>
      <c r="F380" s="2">
        <v>89.43</v>
      </c>
      <c r="G380" t="s">
        <v>12</v>
      </c>
      <c r="H380">
        <v>20</v>
      </c>
      <c r="I380" s="1">
        <v>45832</v>
      </c>
      <c r="J380" s="1" t="str">
        <f>IF(Tabela1[[#This Row],[DATA ENTREGA]]&gt;(Tabela1[[#This Row],[DATA PEDIDO]]+Tabela1[[#This Row],[PRAZO ENTREGA]]),"ENTREGA ATRASADA","ENTREGA NO PRAZO")</f>
        <v>ENTREGA ATRASADA</v>
      </c>
    </row>
    <row r="381" spans="1:10" x14ac:dyDescent="0.25">
      <c r="A381" s="1">
        <v>45812</v>
      </c>
      <c r="B381">
        <v>10514</v>
      </c>
      <c r="C381" t="s">
        <v>11</v>
      </c>
      <c r="D381" s="2">
        <v>1549</v>
      </c>
      <c r="E381" s="2">
        <v>59.95</v>
      </c>
      <c r="F381" s="2">
        <v>1608.95</v>
      </c>
      <c r="G381" t="s">
        <v>24</v>
      </c>
      <c r="H381">
        <v>20</v>
      </c>
      <c r="I381" s="1">
        <v>45829</v>
      </c>
      <c r="J381" s="1" t="str">
        <f>IF(Tabela1[[#This Row],[DATA ENTREGA]]&gt;(Tabela1[[#This Row],[DATA PEDIDO]]+Tabela1[[#This Row],[PRAZO ENTREGA]]),"ENTREGA ATRASADA","ENTREGA NO PRAZO")</f>
        <v>ENTREGA NO PRAZO</v>
      </c>
    </row>
    <row r="382" spans="1:10" x14ac:dyDescent="0.25">
      <c r="A382" s="1">
        <v>45812</v>
      </c>
      <c r="B382">
        <v>10516</v>
      </c>
      <c r="C382" t="s">
        <v>22</v>
      </c>
      <c r="D382" s="2">
        <v>137</v>
      </c>
      <c r="E382" s="2">
        <v>39.090000000000003</v>
      </c>
      <c r="F382" s="2">
        <v>176.09</v>
      </c>
      <c r="G382" t="s">
        <v>44</v>
      </c>
      <c r="H382">
        <v>30</v>
      </c>
      <c r="I382" s="1">
        <v>45840</v>
      </c>
      <c r="J382" s="1" t="str">
        <f>IF(Tabela1[[#This Row],[DATA ENTREGA]]&gt;(Tabela1[[#This Row],[DATA PEDIDO]]+Tabela1[[#This Row],[PRAZO ENTREGA]]),"ENTREGA ATRASADA","ENTREGA NO PRAZO")</f>
        <v>ENTREGA NO PRAZO</v>
      </c>
    </row>
    <row r="383" spans="1:10" x14ac:dyDescent="0.25">
      <c r="A383" s="1">
        <v>45813</v>
      </c>
      <c r="B383">
        <v>10517</v>
      </c>
      <c r="C383" t="s">
        <v>19</v>
      </c>
      <c r="D383" s="2">
        <v>2327.0300000000002</v>
      </c>
      <c r="E383" s="2">
        <v>51.21</v>
      </c>
      <c r="F383" s="2">
        <v>2378.2399999999998</v>
      </c>
      <c r="G383" t="s">
        <v>30</v>
      </c>
      <c r="H383">
        <v>24</v>
      </c>
      <c r="I383" s="1">
        <v>45835</v>
      </c>
      <c r="J383" s="1" t="str">
        <f>IF(Tabela1[[#This Row],[DATA ENTREGA]]&gt;(Tabela1[[#This Row],[DATA PEDIDO]]+Tabela1[[#This Row],[PRAZO ENTREGA]]),"ENTREGA ATRASADA","ENTREGA NO PRAZO")</f>
        <v>ENTREGA NO PRAZO</v>
      </c>
    </row>
    <row r="384" spans="1:10" x14ac:dyDescent="0.25">
      <c r="A384" s="1">
        <v>45813</v>
      </c>
      <c r="B384">
        <v>10518</v>
      </c>
      <c r="C384" t="s">
        <v>11</v>
      </c>
      <c r="D384" s="2">
        <v>1549</v>
      </c>
      <c r="E384" s="2">
        <v>17.920000000000002</v>
      </c>
      <c r="F384" s="2">
        <v>1566.92</v>
      </c>
      <c r="G384" t="s">
        <v>12</v>
      </c>
      <c r="H384">
        <v>8</v>
      </c>
      <c r="I384" s="1">
        <v>45821</v>
      </c>
      <c r="J384" s="1" t="str">
        <f>IF(Tabela1[[#This Row],[DATA ENTREGA]]&gt;(Tabela1[[#This Row],[DATA PEDIDO]]+Tabela1[[#This Row],[PRAZO ENTREGA]]),"ENTREGA ATRASADA","ENTREGA NO PRAZO")</f>
        <v>ENTREGA NO PRAZO</v>
      </c>
    </row>
    <row r="385" spans="1:10" x14ac:dyDescent="0.25">
      <c r="A385" s="1">
        <v>45813</v>
      </c>
      <c r="B385">
        <v>10519</v>
      </c>
      <c r="C385" t="s">
        <v>42</v>
      </c>
      <c r="D385" s="2">
        <v>2213.3000000000002</v>
      </c>
      <c r="E385" s="2">
        <v>52.04</v>
      </c>
      <c r="F385" s="2">
        <v>2265.34</v>
      </c>
      <c r="G385" t="s">
        <v>49</v>
      </c>
      <c r="H385">
        <v>28</v>
      </c>
      <c r="I385" s="1">
        <v>45836</v>
      </c>
      <c r="J385" s="1" t="str">
        <f>IF(Tabela1[[#This Row],[DATA ENTREGA]]&gt;(Tabela1[[#This Row],[DATA PEDIDO]]+Tabela1[[#This Row],[PRAZO ENTREGA]]),"ENTREGA ATRASADA","ENTREGA NO PRAZO")</f>
        <v>ENTREGA NO PRAZO</v>
      </c>
    </row>
    <row r="386" spans="1:10" x14ac:dyDescent="0.25">
      <c r="A386" s="1">
        <v>45814</v>
      </c>
      <c r="B386">
        <v>10520</v>
      </c>
      <c r="C386" t="s">
        <v>22</v>
      </c>
      <c r="D386" s="2">
        <v>137</v>
      </c>
      <c r="E386" s="2">
        <v>23.64</v>
      </c>
      <c r="F386" s="2">
        <v>160.63999999999999</v>
      </c>
      <c r="G386" t="s">
        <v>44</v>
      </c>
      <c r="H386">
        <v>15</v>
      </c>
      <c r="I386" s="1">
        <v>45829</v>
      </c>
      <c r="J386" s="1" t="str">
        <f>IF(Tabela1[[#This Row],[DATA ENTREGA]]&gt;(Tabela1[[#This Row],[DATA PEDIDO]]+Tabela1[[#This Row],[PRAZO ENTREGA]]),"ENTREGA ATRASADA","ENTREGA NO PRAZO")</f>
        <v>ENTREGA NO PRAZO</v>
      </c>
    </row>
    <row r="387" spans="1:10" x14ac:dyDescent="0.25">
      <c r="A387" s="1">
        <v>45814</v>
      </c>
      <c r="B387">
        <v>10522</v>
      </c>
      <c r="C387" t="s">
        <v>20</v>
      </c>
      <c r="D387" s="2">
        <v>2479.0100000000002</v>
      </c>
      <c r="E387" s="2">
        <v>57.15</v>
      </c>
      <c r="F387" s="2">
        <v>2536.16</v>
      </c>
      <c r="G387" t="s">
        <v>24</v>
      </c>
      <c r="H387">
        <v>50</v>
      </c>
      <c r="I387" s="1">
        <v>45862</v>
      </c>
      <c r="J387" s="1" t="str">
        <f>IF(Tabela1[[#This Row],[DATA ENTREGA]]&gt;(Tabela1[[#This Row],[DATA PEDIDO]]+Tabela1[[#This Row],[PRAZO ENTREGA]]),"ENTREGA ATRASADA","ENTREGA NO PRAZO")</f>
        <v>ENTREGA NO PRAZO</v>
      </c>
    </row>
    <row r="388" spans="1:10" x14ac:dyDescent="0.25">
      <c r="A388" s="1">
        <v>45814</v>
      </c>
      <c r="B388">
        <v>10523</v>
      </c>
      <c r="C388" t="s">
        <v>29</v>
      </c>
      <c r="D388" s="2">
        <v>549</v>
      </c>
      <c r="E388" s="2">
        <v>10.54</v>
      </c>
      <c r="F388" s="2">
        <v>559.54</v>
      </c>
      <c r="G388" t="s">
        <v>37</v>
      </c>
      <c r="H388">
        <v>6</v>
      </c>
      <c r="I388" s="1">
        <v>45815</v>
      </c>
      <c r="J388" s="1" t="str">
        <f>IF(Tabela1[[#This Row],[DATA ENTREGA]]&gt;(Tabela1[[#This Row],[DATA PEDIDO]]+Tabela1[[#This Row],[PRAZO ENTREGA]]),"ENTREGA ATRASADA","ENTREGA NO PRAZO")</f>
        <v>ENTREGA NO PRAZO</v>
      </c>
    </row>
    <row r="389" spans="1:10" x14ac:dyDescent="0.25">
      <c r="A389" s="1">
        <v>45815</v>
      </c>
      <c r="B389">
        <v>10524</v>
      </c>
      <c r="C389" t="s">
        <v>19</v>
      </c>
      <c r="D389" s="2">
        <v>2327.0300000000002</v>
      </c>
      <c r="E389" s="2">
        <v>60.68</v>
      </c>
      <c r="F389" s="2">
        <v>2387.71</v>
      </c>
      <c r="G389" t="s">
        <v>21</v>
      </c>
      <c r="H389">
        <v>36</v>
      </c>
      <c r="I389" s="1">
        <v>45851</v>
      </c>
      <c r="J389" s="1" t="str">
        <f>IF(Tabela1[[#This Row],[DATA ENTREGA]]&gt;(Tabela1[[#This Row],[DATA PEDIDO]]+Tabela1[[#This Row],[PRAZO ENTREGA]]),"ENTREGA ATRASADA","ENTREGA NO PRAZO")</f>
        <v>ENTREGA NO PRAZO</v>
      </c>
    </row>
    <row r="390" spans="1:10" x14ac:dyDescent="0.25">
      <c r="A390" s="1">
        <v>45815</v>
      </c>
      <c r="B390">
        <v>10526</v>
      </c>
      <c r="C390" t="s">
        <v>15</v>
      </c>
      <c r="D390" s="2">
        <v>119</v>
      </c>
      <c r="E390" s="2">
        <v>11.44</v>
      </c>
      <c r="F390" s="2">
        <v>130.44</v>
      </c>
      <c r="G390" t="s">
        <v>46</v>
      </c>
      <c r="H390">
        <v>20</v>
      </c>
      <c r="I390" s="1">
        <v>45834</v>
      </c>
      <c r="J390" s="1" t="str">
        <f>IF(Tabela1[[#This Row],[DATA ENTREGA]]&gt;(Tabela1[[#This Row],[DATA PEDIDO]]+Tabela1[[#This Row],[PRAZO ENTREGA]]),"ENTREGA ATRASADA","ENTREGA NO PRAZO")</f>
        <v>ENTREGA NO PRAZO</v>
      </c>
    </row>
    <row r="391" spans="1:10" x14ac:dyDescent="0.25">
      <c r="A391" s="1">
        <v>45816</v>
      </c>
      <c r="B391">
        <v>10527</v>
      </c>
      <c r="C391" t="s">
        <v>15</v>
      </c>
      <c r="D391" s="2">
        <v>119</v>
      </c>
      <c r="E391" s="2">
        <v>94.4</v>
      </c>
      <c r="F391" s="2">
        <v>213.4</v>
      </c>
      <c r="G391" t="s">
        <v>27</v>
      </c>
      <c r="H391">
        <v>45</v>
      </c>
      <c r="I391" s="1">
        <v>45862</v>
      </c>
      <c r="J391" s="1" t="str">
        <f>IF(Tabela1[[#This Row],[DATA ENTREGA]]&gt;(Tabela1[[#This Row],[DATA PEDIDO]]+Tabela1[[#This Row],[PRAZO ENTREGA]]),"ENTREGA ATRASADA","ENTREGA NO PRAZO")</f>
        <v>ENTREGA ATRASADA</v>
      </c>
    </row>
    <row r="392" spans="1:10" x14ac:dyDescent="0.25">
      <c r="A392" s="1">
        <v>45816</v>
      </c>
      <c r="B392">
        <v>10528</v>
      </c>
      <c r="C392" t="s">
        <v>18</v>
      </c>
      <c r="D392" s="2">
        <v>550.70000000000005</v>
      </c>
      <c r="E392" s="2">
        <v>90</v>
      </c>
      <c r="F392" s="2">
        <v>640.70000000000005</v>
      </c>
      <c r="G392" t="s">
        <v>27</v>
      </c>
      <c r="H392">
        <v>40</v>
      </c>
      <c r="I392" s="1">
        <v>45854</v>
      </c>
      <c r="J392" s="1" t="str">
        <f>IF(Tabela1[[#This Row],[DATA ENTREGA]]&gt;(Tabela1[[#This Row],[DATA PEDIDO]]+Tabela1[[#This Row],[PRAZO ENTREGA]]),"ENTREGA ATRASADA","ENTREGA NO PRAZO")</f>
        <v>ENTREGA NO PRAZO</v>
      </c>
    </row>
    <row r="393" spans="1:10" x14ac:dyDescent="0.25">
      <c r="A393" s="1">
        <v>45816</v>
      </c>
      <c r="B393">
        <v>10529</v>
      </c>
      <c r="C393" t="s">
        <v>22</v>
      </c>
      <c r="D393" s="2">
        <v>137</v>
      </c>
      <c r="E393" s="2">
        <v>59.04</v>
      </c>
      <c r="F393" s="2">
        <v>196.04</v>
      </c>
      <c r="G393" t="s">
        <v>49</v>
      </c>
      <c r="H393">
        <v>8</v>
      </c>
      <c r="I393" s="1">
        <v>45821</v>
      </c>
      <c r="J393" s="1" t="str">
        <f>IF(Tabela1[[#This Row],[DATA ENTREGA]]&gt;(Tabela1[[#This Row],[DATA PEDIDO]]+Tabela1[[#This Row],[PRAZO ENTREGA]]),"ENTREGA ATRASADA","ENTREGA NO PRAZO")</f>
        <v>ENTREGA NO PRAZO</v>
      </c>
    </row>
    <row r="394" spans="1:10" x14ac:dyDescent="0.25">
      <c r="A394" s="1">
        <v>45817</v>
      </c>
      <c r="B394">
        <v>10530</v>
      </c>
      <c r="C394" t="s">
        <v>18</v>
      </c>
      <c r="D394" s="2">
        <v>550.70000000000005</v>
      </c>
      <c r="E394" s="2">
        <v>45.48</v>
      </c>
      <c r="F394" s="2">
        <v>596.17999999999995</v>
      </c>
      <c r="G394" t="s">
        <v>39</v>
      </c>
      <c r="H394">
        <v>20</v>
      </c>
      <c r="I394" s="1">
        <v>45834</v>
      </c>
      <c r="J394" s="1" t="str">
        <f>IF(Tabela1[[#This Row],[DATA ENTREGA]]&gt;(Tabela1[[#This Row],[DATA PEDIDO]]+Tabela1[[#This Row],[PRAZO ENTREGA]]),"ENTREGA ATRASADA","ENTREGA NO PRAZO")</f>
        <v>ENTREGA NO PRAZO</v>
      </c>
    </row>
    <row r="395" spans="1:10" x14ac:dyDescent="0.25">
      <c r="A395" s="1">
        <v>45817</v>
      </c>
      <c r="B395">
        <v>10531</v>
      </c>
      <c r="C395" t="s">
        <v>15</v>
      </c>
      <c r="D395" s="2">
        <v>119</v>
      </c>
      <c r="E395" s="2">
        <v>66.2</v>
      </c>
      <c r="F395" s="2">
        <v>185.2</v>
      </c>
      <c r="G395" t="s">
        <v>21</v>
      </c>
      <c r="H395">
        <v>16</v>
      </c>
      <c r="I395" s="1">
        <v>45835</v>
      </c>
      <c r="J395" s="1" t="str">
        <f>IF(Tabela1[[#This Row],[DATA ENTREGA]]&gt;(Tabela1[[#This Row],[DATA PEDIDO]]+Tabela1[[#This Row],[PRAZO ENTREGA]]),"ENTREGA ATRASADA","ENTREGA NO PRAZO")</f>
        <v>ENTREGA ATRASADA</v>
      </c>
    </row>
    <row r="396" spans="1:10" x14ac:dyDescent="0.25">
      <c r="A396" s="1">
        <v>45817</v>
      </c>
      <c r="B396">
        <v>10532</v>
      </c>
      <c r="C396" t="s">
        <v>18</v>
      </c>
      <c r="D396" s="2">
        <v>550.70000000000005</v>
      </c>
      <c r="E396" s="2">
        <v>52.24</v>
      </c>
      <c r="F396" s="2">
        <v>602.94000000000005</v>
      </c>
      <c r="G396" t="s">
        <v>45</v>
      </c>
      <c r="H396">
        <v>4</v>
      </c>
      <c r="I396" s="1">
        <v>45822</v>
      </c>
      <c r="J396" s="1" t="str">
        <f>IF(Tabela1[[#This Row],[DATA ENTREGA]]&gt;(Tabela1[[#This Row],[DATA PEDIDO]]+Tabela1[[#This Row],[PRAZO ENTREGA]]),"ENTREGA ATRASADA","ENTREGA NO PRAZO")</f>
        <v>ENTREGA ATRASADA</v>
      </c>
    </row>
    <row r="397" spans="1:10" x14ac:dyDescent="0.25">
      <c r="A397" s="1">
        <v>45817</v>
      </c>
      <c r="B397">
        <v>10533</v>
      </c>
      <c r="C397" t="s">
        <v>19</v>
      </c>
      <c r="D397" s="2">
        <v>2327.0300000000002</v>
      </c>
      <c r="E397" s="2">
        <v>47.92</v>
      </c>
      <c r="F397" s="2">
        <v>2374.9499999999998</v>
      </c>
      <c r="G397" t="s">
        <v>49</v>
      </c>
      <c r="H397">
        <v>16</v>
      </c>
      <c r="I397" s="1">
        <v>45833</v>
      </c>
      <c r="J397" s="1" t="str">
        <f>IF(Tabela1[[#This Row],[DATA ENTREGA]]&gt;(Tabela1[[#This Row],[DATA PEDIDO]]+Tabela1[[#This Row],[PRAZO ENTREGA]]),"ENTREGA ATRASADA","ENTREGA NO PRAZO")</f>
        <v>ENTREGA NO PRAZO</v>
      </c>
    </row>
    <row r="398" spans="1:10" x14ac:dyDescent="0.25">
      <c r="A398" s="1">
        <v>45818</v>
      </c>
      <c r="B398">
        <v>10535</v>
      </c>
      <c r="C398" t="s">
        <v>15</v>
      </c>
      <c r="D398" s="2">
        <v>119</v>
      </c>
      <c r="E398" s="2">
        <v>57.75</v>
      </c>
      <c r="F398" s="2">
        <v>176.75</v>
      </c>
      <c r="G398" t="s">
        <v>44</v>
      </c>
      <c r="H398">
        <v>24</v>
      </c>
      <c r="I398" s="1">
        <v>45838</v>
      </c>
      <c r="J398" s="1" t="str">
        <f>IF(Tabela1[[#This Row],[DATA ENTREGA]]&gt;(Tabela1[[#This Row],[DATA PEDIDO]]+Tabela1[[#This Row],[PRAZO ENTREGA]]),"ENTREGA ATRASADA","ENTREGA NO PRAZO")</f>
        <v>ENTREGA NO PRAZO</v>
      </c>
    </row>
    <row r="399" spans="1:10" x14ac:dyDescent="0.25">
      <c r="A399" s="1">
        <v>45818</v>
      </c>
      <c r="B399">
        <v>10536</v>
      </c>
      <c r="C399" t="s">
        <v>19</v>
      </c>
      <c r="D399" s="2">
        <v>2327.0300000000002</v>
      </c>
      <c r="E399" s="2">
        <v>12.28</v>
      </c>
      <c r="F399" s="2">
        <v>2339.31</v>
      </c>
      <c r="G399" t="s">
        <v>14</v>
      </c>
      <c r="H399">
        <v>10</v>
      </c>
      <c r="I399" s="1">
        <v>45830</v>
      </c>
      <c r="J399" s="1" t="str">
        <f>IF(Tabela1[[#This Row],[DATA ENTREGA]]&gt;(Tabela1[[#This Row],[DATA PEDIDO]]+Tabela1[[#This Row],[PRAZO ENTREGA]]),"ENTREGA ATRASADA","ENTREGA NO PRAZO")</f>
        <v>ENTREGA ATRASADA</v>
      </c>
    </row>
    <row r="400" spans="1:10" x14ac:dyDescent="0.25">
      <c r="A400" s="1">
        <v>45819</v>
      </c>
      <c r="B400">
        <v>10537</v>
      </c>
      <c r="C400" t="s">
        <v>15</v>
      </c>
      <c r="D400" s="2">
        <v>119</v>
      </c>
      <c r="E400" s="2">
        <v>53.76</v>
      </c>
      <c r="F400" s="2">
        <v>172.76</v>
      </c>
      <c r="G400" t="s">
        <v>31</v>
      </c>
      <c r="H400">
        <v>40</v>
      </c>
      <c r="I400" s="1">
        <v>45854</v>
      </c>
      <c r="J400" s="1" t="str">
        <f>IF(Tabela1[[#This Row],[DATA ENTREGA]]&gt;(Tabela1[[#This Row],[DATA PEDIDO]]+Tabela1[[#This Row],[PRAZO ENTREGA]]),"ENTREGA ATRASADA","ENTREGA NO PRAZO")</f>
        <v>ENTREGA NO PRAZO</v>
      </c>
    </row>
    <row r="401" spans="1:10" x14ac:dyDescent="0.25">
      <c r="A401" s="1">
        <v>45820</v>
      </c>
      <c r="B401">
        <v>10540</v>
      </c>
      <c r="C401" t="s">
        <v>18</v>
      </c>
      <c r="D401" s="2">
        <v>550.70000000000005</v>
      </c>
      <c r="E401" s="2">
        <v>27.15</v>
      </c>
      <c r="F401" s="2">
        <v>577.85</v>
      </c>
      <c r="G401" t="s">
        <v>23</v>
      </c>
      <c r="H401">
        <v>45</v>
      </c>
      <c r="I401" s="1">
        <v>45862</v>
      </c>
      <c r="J401" s="1" t="str">
        <f>IF(Tabela1[[#This Row],[DATA ENTREGA]]&gt;(Tabela1[[#This Row],[DATA PEDIDO]]+Tabela1[[#This Row],[PRAZO ENTREGA]]),"ENTREGA ATRASADA","ENTREGA NO PRAZO")</f>
        <v>ENTREGA NO PRAZO</v>
      </c>
    </row>
    <row r="402" spans="1:10" x14ac:dyDescent="0.25">
      <c r="A402" s="1">
        <v>45820</v>
      </c>
      <c r="B402">
        <v>10541</v>
      </c>
      <c r="C402" t="s">
        <v>15</v>
      </c>
      <c r="D402" s="2">
        <v>119</v>
      </c>
      <c r="E402" s="2">
        <v>58.8</v>
      </c>
      <c r="F402" s="2">
        <v>177.8</v>
      </c>
      <c r="G402" t="s">
        <v>24</v>
      </c>
      <c r="H402">
        <v>25</v>
      </c>
      <c r="I402" s="1">
        <v>45841</v>
      </c>
      <c r="J402" s="1" t="str">
        <f>IF(Tabela1[[#This Row],[DATA ENTREGA]]&gt;(Tabela1[[#This Row],[DATA PEDIDO]]+Tabela1[[#This Row],[PRAZO ENTREGA]]),"ENTREGA ATRASADA","ENTREGA NO PRAZO")</f>
        <v>ENTREGA NO PRAZO</v>
      </c>
    </row>
    <row r="403" spans="1:10" x14ac:dyDescent="0.25">
      <c r="A403" s="1">
        <v>45820</v>
      </c>
      <c r="B403">
        <v>10542</v>
      </c>
      <c r="C403" t="s">
        <v>25</v>
      </c>
      <c r="D403" s="2">
        <v>239</v>
      </c>
      <c r="E403" s="2">
        <v>59</v>
      </c>
      <c r="F403" s="2">
        <v>298</v>
      </c>
      <c r="G403" t="s">
        <v>40</v>
      </c>
      <c r="H403">
        <v>40</v>
      </c>
      <c r="I403" s="1">
        <v>45856</v>
      </c>
      <c r="J403" s="1" t="str">
        <f>IF(Tabela1[[#This Row],[DATA ENTREGA]]&gt;(Tabela1[[#This Row],[DATA PEDIDO]]+Tabela1[[#This Row],[PRAZO ENTREGA]]),"ENTREGA ATRASADA","ENTREGA NO PRAZO")</f>
        <v>ENTREGA NO PRAZO</v>
      </c>
    </row>
    <row r="404" spans="1:10" x14ac:dyDescent="0.25">
      <c r="A404" s="1">
        <v>45821</v>
      </c>
      <c r="B404">
        <v>10545</v>
      </c>
      <c r="C404" t="s">
        <v>19</v>
      </c>
      <c r="D404" s="2">
        <v>2327.0300000000002</v>
      </c>
      <c r="E404" s="2">
        <v>33.4</v>
      </c>
      <c r="F404" s="2">
        <v>2360.4299999999998</v>
      </c>
      <c r="G404" t="s">
        <v>34</v>
      </c>
      <c r="H404">
        <v>35</v>
      </c>
      <c r="I404" s="1">
        <v>45851</v>
      </c>
      <c r="J404" s="1" t="str">
        <f>IF(Tabela1[[#This Row],[DATA ENTREGA]]&gt;(Tabela1[[#This Row],[DATA PEDIDO]]+Tabela1[[#This Row],[PRAZO ENTREGA]]),"ENTREGA ATRASADA","ENTREGA NO PRAZO")</f>
        <v>ENTREGA NO PRAZO</v>
      </c>
    </row>
    <row r="405" spans="1:10" x14ac:dyDescent="0.25">
      <c r="A405" s="1">
        <v>45821</v>
      </c>
      <c r="B405">
        <v>10546</v>
      </c>
      <c r="C405" t="s">
        <v>19</v>
      </c>
      <c r="D405" s="2">
        <v>2327.0300000000002</v>
      </c>
      <c r="E405" s="2">
        <v>42.32</v>
      </c>
      <c r="F405" s="2">
        <v>2369.35</v>
      </c>
      <c r="G405" t="s">
        <v>39</v>
      </c>
      <c r="H405">
        <v>40</v>
      </c>
      <c r="I405" s="1">
        <v>45856</v>
      </c>
      <c r="J405" s="1" t="str">
        <f>IF(Tabela1[[#This Row],[DATA ENTREGA]]&gt;(Tabela1[[#This Row],[DATA PEDIDO]]+Tabela1[[#This Row],[PRAZO ENTREGA]]),"ENTREGA ATRASADA","ENTREGA NO PRAZO")</f>
        <v>ENTREGA NO PRAZO</v>
      </c>
    </row>
    <row r="406" spans="1:10" x14ac:dyDescent="0.25">
      <c r="A406" s="1">
        <v>45822</v>
      </c>
      <c r="B406">
        <v>10547</v>
      </c>
      <c r="C406" t="s">
        <v>19</v>
      </c>
      <c r="D406" s="2">
        <v>2327.0300000000002</v>
      </c>
      <c r="E406" s="2">
        <v>52.6</v>
      </c>
      <c r="F406" s="2">
        <v>2379.63</v>
      </c>
      <c r="G406" t="s">
        <v>16</v>
      </c>
      <c r="H406">
        <v>8</v>
      </c>
      <c r="I406" s="1">
        <v>45827</v>
      </c>
      <c r="J406" s="1" t="str">
        <f>IF(Tabela1[[#This Row],[DATA ENTREGA]]&gt;(Tabela1[[#This Row],[DATA PEDIDO]]+Tabela1[[#This Row],[PRAZO ENTREGA]]),"ENTREGA ATRASADA","ENTREGA NO PRAZO")</f>
        <v>ENTREGA NO PRAZO</v>
      </c>
    </row>
    <row r="407" spans="1:10" x14ac:dyDescent="0.25">
      <c r="A407" s="1">
        <v>45822</v>
      </c>
      <c r="B407">
        <v>10548</v>
      </c>
      <c r="C407" t="s">
        <v>29</v>
      </c>
      <c r="D407" s="2">
        <v>549</v>
      </c>
      <c r="E407" s="2">
        <v>53.72</v>
      </c>
      <c r="F407" s="2">
        <v>602.72</v>
      </c>
      <c r="G407" t="s">
        <v>47</v>
      </c>
      <c r="H407">
        <v>12</v>
      </c>
      <c r="I407" s="1">
        <v>45833</v>
      </c>
      <c r="J407" s="1" t="str">
        <f>IF(Tabela1[[#This Row],[DATA ENTREGA]]&gt;(Tabela1[[#This Row],[DATA PEDIDO]]+Tabela1[[#This Row],[PRAZO ENTREGA]]),"ENTREGA ATRASADA","ENTREGA NO PRAZO")</f>
        <v>ENTREGA NO PRAZO</v>
      </c>
    </row>
    <row r="408" spans="1:10" x14ac:dyDescent="0.25">
      <c r="A408" s="1">
        <v>45823</v>
      </c>
      <c r="B408">
        <v>10550</v>
      </c>
      <c r="C408" t="s">
        <v>19</v>
      </c>
      <c r="D408" s="2">
        <v>2327.0300000000002</v>
      </c>
      <c r="E408" s="2">
        <v>53.6</v>
      </c>
      <c r="F408" s="2">
        <v>2380.63</v>
      </c>
      <c r="G408" t="s">
        <v>10</v>
      </c>
      <c r="H408">
        <v>40</v>
      </c>
      <c r="I408" s="1">
        <v>45863</v>
      </c>
      <c r="J408" s="1" t="str">
        <f>IF(Tabela1[[#This Row],[DATA ENTREGA]]&gt;(Tabela1[[#This Row],[DATA PEDIDO]]+Tabela1[[#This Row],[PRAZO ENTREGA]]),"ENTREGA ATRASADA","ENTREGA NO PRAZO")</f>
        <v>ENTREGA NO PRAZO</v>
      </c>
    </row>
    <row r="409" spans="1:10" x14ac:dyDescent="0.25">
      <c r="A409" s="1">
        <v>45823</v>
      </c>
      <c r="B409">
        <v>10551</v>
      </c>
      <c r="C409" t="s">
        <v>22</v>
      </c>
      <c r="D409" s="2">
        <v>137</v>
      </c>
      <c r="E409" s="2">
        <v>69</v>
      </c>
      <c r="F409" s="2">
        <v>206</v>
      </c>
      <c r="G409" t="s">
        <v>47</v>
      </c>
      <c r="H409">
        <v>16</v>
      </c>
      <c r="I409" s="1">
        <v>45838</v>
      </c>
      <c r="J409" s="1" t="str">
        <f>IF(Tabela1[[#This Row],[DATA ENTREGA]]&gt;(Tabela1[[#This Row],[DATA PEDIDO]]+Tabela1[[#This Row],[PRAZO ENTREGA]]),"ENTREGA ATRASADA","ENTREGA NO PRAZO")</f>
        <v>ENTREGA NO PRAZO</v>
      </c>
    </row>
    <row r="410" spans="1:10" x14ac:dyDescent="0.25">
      <c r="A410" s="1">
        <v>45823</v>
      </c>
      <c r="B410">
        <v>10553</v>
      </c>
      <c r="C410" t="s">
        <v>15</v>
      </c>
      <c r="D410" s="2">
        <v>119</v>
      </c>
      <c r="E410" s="2">
        <v>12.11</v>
      </c>
      <c r="F410" s="2">
        <v>131.11000000000001</v>
      </c>
      <c r="G410" t="s">
        <v>37</v>
      </c>
      <c r="H410">
        <v>7</v>
      </c>
      <c r="I410" s="1">
        <v>45826</v>
      </c>
      <c r="J410" s="1" t="str">
        <f>IF(Tabela1[[#This Row],[DATA ENTREGA]]&gt;(Tabela1[[#This Row],[DATA PEDIDO]]+Tabela1[[#This Row],[PRAZO ENTREGA]]),"ENTREGA ATRASADA","ENTREGA NO PRAZO")</f>
        <v>ENTREGA NO PRAZO</v>
      </c>
    </row>
    <row r="411" spans="1:10" x14ac:dyDescent="0.25">
      <c r="A411" s="1">
        <v>45824</v>
      </c>
      <c r="B411">
        <v>10554</v>
      </c>
      <c r="C411" t="s">
        <v>9</v>
      </c>
      <c r="D411" s="2">
        <v>640</v>
      </c>
      <c r="E411" s="2">
        <v>48.44</v>
      </c>
      <c r="F411" s="2">
        <v>688.44</v>
      </c>
      <c r="G411" t="s">
        <v>49</v>
      </c>
      <c r="H411">
        <v>32</v>
      </c>
      <c r="I411" s="1">
        <v>45854</v>
      </c>
      <c r="J411" s="1" t="str">
        <f>IF(Tabela1[[#This Row],[DATA ENTREGA]]&gt;(Tabela1[[#This Row],[DATA PEDIDO]]+Tabela1[[#This Row],[PRAZO ENTREGA]]),"ENTREGA ATRASADA","ENTREGA NO PRAZO")</f>
        <v>ENTREGA NO PRAZO</v>
      </c>
    </row>
    <row r="412" spans="1:10" x14ac:dyDescent="0.25">
      <c r="A412" s="1">
        <v>45824</v>
      </c>
      <c r="B412">
        <v>10556</v>
      </c>
      <c r="C412" t="s">
        <v>15</v>
      </c>
      <c r="D412" s="2">
        <v>119</v>
      </c>
      <c r="E412" s="2">
        <v>75.45</v>
      </c>
      <c r="F412" s="2">
        <v>194.45</v>
      </c>
      <c r="G412" t="s">
        <v>10</v>
      </c>
      <c r="H412">
        <v>20</v>
      </c>
      <c r="I412" s="1">
        <v>45843</v>
      </c>
      <c r="J412" s="1" t="str">
        <f>IF(Tabela1[[#This Row],[DATA ENTREGA]]&gt;(Tabela1[[#This Row],[DATA PEDIDO]]+Tabela1[[#This Row],[PRAZO ENTREGA]]),"ENTREGA ATRASADA","ENTREGA NO PRAZO")</f>
        <v>ENTREGA NO PRAZO</v>
      </c>
    </row>
    <row r="413" spans="1:10" x14ac:dyDescent="0.25">
      <c r="A413" s="1">
        <v>45825</v>
      </c>
      <c r="B413">
        <v>10557</v>
      </c>
      <c r="C413" t="s">
        <v>13</v>
      </c>
      <c r="D413" s="2">
        <v>162.80000000000001</v>
      </c>
      <c r="E413" s="2">
        <v>35.19</v>
      </c>
      <c r="F413" s="2">
        <v>197.99</v>
      </c>
      <c r="G413" t="s">
        <v>44</v>
      </c>
      <c r="H413">
        <v>18</v>
      </c>
      <c r="I413" s="1">
        <v>45842</v>
      </c>
      <c r="J413" s="1" t="str">
        <f>IF(Tabela1[[#This Row],[DATA ENTREGA]]&gt;(Tabela1[[#This Row],[DATA PEDIDO]]+Tabela1[[#This Row],[PRAZO ENTREGA]]),"ENTREGA ATRASADA","ENTREGA NO PRAZO")</f>
        <v>ENTREGA NO PRAZO</v>
      </c>
    </row>
    <row r="414" spans="1:10" x14ac:dyDescent="0.25">
      <c r="A414" s="1">
        <v>45825</v>
      </c>
      <c r="B414">
        <v>10558</v>
      </c>
      <c r="C414" t="s">
        <v>19</v>
      </c>
      <c r="D414" s="2">
        <v>2327.0300000000002</v>
      </c>
      <c r="E414" s="2">
        <v>50.7</v>
      </c>
      <c r="F414" s="2">
        <v>2377.73</v>
      </c>
      <c r="G414" t="s">
        <v>28</v>
      </c>
      <c r="H414">
        <v>40</v>
      </c>
      <c r="I414" s="1">
        <v>45861</v>
      </c>
      <c r="J414" s="1" t="str">
        <f>IF(Tabela1[[#This Row],[DATA ENTREGA]]&gt;(Tabela1[[#This Row],[DATA PEDIDO]]+Tabela1[[#This Row],[PRAZO ENTREGA]]),"ENTREGA ATRASADA","ENTREGA NO PRAZO")</f>
        <v>ENTREGA NO PRAZO</v>
      </c>
    </row>
    <row r="415" spans="1:10" x14ac:dyDescent="0.25">
      <c r="A415" s="1">
        <v>45825</v>
      </c>
      <c r="B415">
        <v>10559</v>
      </c>
      <c r="C415" t="s">
        <v>15</v>
      </c>
      <c r="D415" s="2">
        <v>119</v>
      </c>
      <c r="E415" s="2">
        <v>20.34</v>
      </c>
      <c r="F415" s="2">
        <v>139.34</v>
      </c>
      <c r="G415" t="s">
        <v>30</v>
      </c>
      <c r="H415">
        <v>9</v>
      </c>
      <c r="I415" s="1">
        <v>45833</v>
      </c>
      <c r="J415" s="1" t="str">
        <f>IF(Tabela1[[#This Row],[DATA ENTREGA]]&gt;(Tabela1[[#This Row],[DATA PEDIDO]]+Tabela1[[#This Row],[PRAZO ENTREGA]]),"ENTREGA ATRASADA","ENTREGA NO PRAZO")</f>
        <v>ENTREGA NO PRAZO</v>
      </c>
    </row>
    <row r="416" spans="1:10" x14ac:dyDescent="0.25">
      <c r="A416" s="1">
        <v>45826</v>
      </c>
      <c r="B416">
        <v>10561</v>
      </c>
      <c r="C416" t="s">
        <v>13</v>
      </c>
      <c r="D416" s="2">
        <v>162.80000000000001</v>
      </c>
      <c r="E416" s="2">
        <v>34.32</v>
      </c>
      <c r="F416" s="2">
        <v>197.12</v>
      </c>
      <c r="G416" t="s">
        <v>31</v>
      </c>
      <c r="H416">
        <v>32</v>
      </c>
      <c r="I416" s="1">
        <v>45859</v>
      </c>
      <c r="J416" s="1" t="str">
        <f>IF(Tabela1[[#This Row],[DATA ENTREGA]]&gt;(Tabela1[[#This Row],[DATA PEDIDO]]+Tabela1[[#This Row],[PRAZO ENTREGA]]),"ENTREGA ATRASADA","ENTREGA NO PRAZO")</f>
        <v>ENTREGA ATRASADA</v>
      </c>
    </row>
    <row r="417" spans="1:10" x14ac:dyDescent="0.25">
      <c r="A417" s="1">
        <v>45826</v>
      </c>
      <c r="B417">
        <v>10563</v>
      </c>
      <c r="C417" t="s">
        <v>22</v>
      </c>
      <c r="D417" s="2">
        <v>137</v>
      </c>
      <c r="E417" s="2">
        <v>78.95</v>
      </c>
      <c r="F417" s="2">
        <v>215.95</v>
      </c>
      <c r="G417" t="s">
        <v>27</v>
      </c>
      <c r="H417">
        <v>10</v>
      </c>
      <c r="I417" s="1">
        <v>45832</v>
      </c>
      <c r="J417" s="1" t="str">
        <f>IF(Tabela1[[#This Row],[DATA ENTREGA]]&gt;(Tabela1[[#This Row],[DATA PEDIDO]]+Tabela1[[#This Row],[PRAZO ENTREGA]]),"ENTREGA ATRASADA","ENTREGA NO PRAZO")</f>
        <v>ENTREGA NO PRAZO</v>
      </c>
    </row>
    <row r="418" spans="1:10" x14ac:dyDescent="0.25">
      <c r="A418" s="1">
        <v>45827</v>
      </c>
      <c r="B418">
        <v>10564</v>
      </c>
      <c r="C418" t="s">
        <v>18</v>
      </c>
      <c r="D418" s="2">
        <v>550.70000000000005</v>
      </c>
      <c r="E418" s="2">
        <v>20.14</v>
      </c>
      <c r="F418" s="2">
        <v>570.84</v>
      </c>
      <c r="G418" t="s">
        <v>46</v>
      </c>
      <c r="H418">
        <v>14</v>
      </c>
      <c r="I418" s="1">
        <v>45839</v>
      </c>
      <c r="J418" s="1" t="str">
        <f>IF(Tabela1[[#This Row],[DATA ENTREGA]]&gt;(Tabela1[[#This Row],[DATA PEDIDO]]+Tabela1[[#This Row],[PRAZO ENTREGA]]),"ENTREGA ATRASADA","ENTREGA NO PRAZO")</f>
        <v>ENTREGA NO PRAZO</v>
      </c>
    </row>
    <row r="419" spans="1:10" x14ac:dyDescent="0.25">
      <c r="A419" s="1">
        <v>45827</v>
      </c>
      <c r="B419">
        <v>10566</v>
      </c>
      <c r="C419" t="s">
        <v>20</v>
      </c>
      <c r="D419" s="2">
        <v>2479.0100000000002</v>
      </c>
      <c r="E419" s="2">
        <v>25.16</v>
      </c>
      <c r="F419" s="2">
        <v>2504.17</v>
      </c>
      <c r="G419" t="s">
        <v>39</v>
      </c>
      <c r="H419">
        <v>20</v>
      </c>
      <c r="I419" s="1">
        <v>45848</v>
      </c>
      <c r="J419" s="1" t="str">
        <f>IF(Tabela1[[#This Row],[DATA ENTREGA]]&gt;(Tabela1[[#This Row],[DATA PEDIDO]]+Tabela1[[#This Row],[PRAZO ENTREGA]]),"ENTREGA ATRASADA","ENTREGA NO PRAZO")</f>
        <v>ENTREGA ATRASADA</v>
      </c>
    </row>
    <row r="420" spans="1:10" x14ac:dyDescent="0.25">
      <c r="A420" s="1">
        <v>45828</v>
      </c>
      <c r="B420">
        <v>10567</v>
      </c>
      <c r="C420" t="s">
        <v>20</v>
      </c>
      <c r="D420" s="2">
        <v>2479.0100000000002</v>
      </c>
      <c r="E420" s="2">
        <v>16.36</v>
      </c>
      <c r="F420" s="2">
        <v>2495.37</v>
      </c>
      <c r="G420" t="s">
        <v>41</v>
      </c>
      <c r="H420">
        <v>10</v>
      </c>
      <c r="I420" s="1">
        <v>45839</v>
      </c>
      <c r="J420" s="1" t="str">
        <f>IF(Tabela1[[#This Row],[DATA ENTREGA]]&gt;(Tabela1[[#This Row],[DATA PEDIDO]]+Tabela1[[#This Row],[PRAZO ENTREGA]]),"ENTREGA ATRASADA","ENTREGA NO PRAZO")</f>
        <v>ENTREGA ATRASADA</v>
      </c>
    </row>
    <row r="421" spans="1:10" x14ac:dyDescent="0.25">
      <c r="A421" s="1">
        <v>45828</v>
      </c>
      <c r="B421">
        <v>10568</v>
      </c>
      <c r="C421" t="s">
        <v>20</v>
      </c>
      <c r="D421" s="2">
        <v>2479.0100000000002</v>
      </c>
      <c r="E421" s="2">
        <v>29.96</v>
      </c>
      <c r="F421" s="2">
        <v>2508.9699999999998</v>
      </c>
      <c r="G421" t="s">
        <v>49</v>
      </c>
      <c r="H421">
        <v>40</v>
      </c>
      <c r="I421" s="1">
        <v>45866</v>
      </c>
      <c r="J421" s="1" t="str">
        <f>IF(Tabela1[[#This Row],[DATA ENTREGA]]&gt;(Tabela1[[#This Row],[DATA PEDIDO]]+Tabela1[[#This Row],[PRAZO ENTREGA]]),"ENTREGA ATRASADA","ENTREGA NO PRAZO")</f>
        <v>ENTREGA NO PRAZO</v>
      </c>
    </row>
    <row r="422" spans="1:10" x14ac:dyDescent="0.25">
      <c r="A422" s="1">
        <v>45828</v>
      </c>
      <c r="B422">
        <v>10569</v>
      </c>
      <c r="C422" t="s">
        <v>15</v>
      </c>
      <c r="D422" s="2">
        <v>119</v>
      </c>
      <c r="E422" s="2">
        <v>69.12</v>
      </c>
      <c r="F422" s="2">
        <v>188.12</v>
      </c>
      <c r="G422" t="s">
        <v>49</v>
      </c>
      <c r="H422">
        <v>32</v>
      </c>
      <c r="I422" s="1">
        <v>45860</v>
      </c>
      <c r="J422" s="1" t="str">
        <f>IF(Tabela1[[#This Row],[DATA ENTREGA]]&gt;(Tabela1[[#This Row],[DATA PEDIDO]]+Tabela1[[#This Row],[PRAZO ENTREGA]]),"ENTREGA ATRASADA","ENTREGA NO PRAZO")</f>
        <v>ENTREGA NO PRAZO</v>
      </c>
    </row>
    <row r="423" spans="1:10" x14ac:dyDescent="0.25">
      <c r="A423" s="1">
        <v>45829</v>
      </c>
      <c r="B423">
        <v>10570</v>
      </c>
      <c r="C423" t="s">
        <v>25</v>
      </c>
      <c r="D423" s="2">
        <v>239</v>
      </c>
      <c r="E423" s="2">
        <v>62.6</v>
      </c>
      <c r="F423" s="2">
        <v>301.60000000000002</v>
      </c>
      <c r="G423" t="s">
        <v>23</v>
      </c>
      <c r="H423">
        <v>5</v>
      </c>
      <c r="I423" s="1">
        <v>45836</v>
      </c>
      <c r="J423" s="1" t="str">
        <f>IF(Tabela1[[#This Row],[DATA ENTREGA]]&gt;(Tabela1[[#This Row],[DATA PEDIDO]]+Tabela1[[#This Row],[PRAZO ENTREGA]]),"ENTREGA ATRASADA","ENTREGA NO PRAZO")</f>
        <v>ENTREGA ATRASADA</v>
      </c>
    </row>
    <row r="424" spans="1:10" x14ac:dyDescent="0.25">
      <c r="A424" s="1">
        <v>45829</v>
      </c>
      <c r="B424">
        <v>10571</v>
      </c>
      <c r="C424" t="s">
        <v>15</v>
      </c>
      <c r="D424" s="2">
        <v>119</v>
      </c>
      <c r="E424" s="2">
        <v>87.9</v>
      </c>
      <c r="F424" s="2">
        <v>206.9</v>
      </c>
      <c r="G424" t="s">
        <v>28</v>
      </c>
      <c r="H424">
        <v>40</v>
      </c>
      <c r="I424" s="1">
        <v>45866</v>
      </c>
      <c r="J424" s="1" t="str">
        <f>IF(Tabela1[[#This Row],[DATA ENTREGA]]&gt;(Tabela1[[#This Row],[DATA PEDIDO]]+Tabela1[[#This Row],[PRAZO ENTREGA]]),"ENTREGA ATRASADA","ENTREGA NO PRAZO")</f>
        <v>ENTREGA NO PRAZO</v>
      </c>
    </row>
    <row r="425" spans="1:10" x14ac:dyDescent="0.25">
      <c r="A425" s="1">
        <v>45829</v>
      </c>
      <c r="B425">
        <v>10572</v>
      </c>
      <c r="C425" t="s">
        <v>13</v>
      </c>
      <c r="D425" s="2">
        <v>162.80000000000001</v>
      </c>
      <c r="E425" s="2">
        <v>37.619999999999997</v>
      </c>
      <c r="F425" s="2">
        <v>200.42</v>
      </c>
      <c r="G425" t="s">
        <v>32</v>
      </c>
      <c r="H425">
        <v>20</v>
      </c>
      <c r="I425" s="1">
        <v>45844</v>
      </c>
      <c r="J425" s="1" t="str">
        <f>IF(Tabela1[[#This Row],[DATA ENTREGA]]&gt;(Tabela1[[#This Row],[DATA PEDIDO]]+Tabela1[[#This Row],[PRAZO ENTREGA]]),"ENTREGA ATRASADA","ENTREGA NO PRAZO")</f>
        <v>ENTREGA NO PRAZO</v>
      </c>
    </row>
    <row r="426" spans="1:10" x14ac:dyDescent="0.25">
      <c r="A426" s="1">
        <v>45829</v>
      </c>
      <c r="B426">
        <v>10573</v>
      </c>
      <c r="C426" t="s">
        <v>29</v>
      </c>
      <c r="D426" s="2">
        <v>549</v>
      </c>
      <c r="E426" s="2">
        <v>51.75</v>
      </c>
      <c r="F426" s="2">
        <v>600.75</v>
      </c>
      <c r="G426" t="s">
        <v>26</v>
      </c>
      <c r="H426">
        <v>10</v>
      </c>
      <c r="I426" s="1">
        <v>45840</v>
      </c>
      <c r="J426" s="1" t="str">
        <f>IF(Tabela1[[#This Row],[DATA ENTREGA]]&gt;(Tabela1[[#This Row],[DATA PEDIDO]]+Tabela1[[#This Row],[PRAZO ENTREGA]]),"ENTREGA ATRASADA","ENTREGA NO PRAZO")</f>
        <v>ENTREGA ATRASADA</v>
      </c>
    </row>
    <row r="427" spans="1:10" x14ac:dyDescent="0.25">
      <c r="A427" s="1">
        <v>45830</v>
      </c>
      <c r="B427">
        <v>10574</v>
      </c>
      <c r="C427" t="s">
        <v>22</v>
      </c>
      <c r="D427" s="2">
        <v>137</v>
      </c>
      <c r="E427" s="2">
        <v>30.04</v>
      </c>
      <c r="F427" s="2">
        <v>167.04</v>
      </c>
      <c r="G427" t="s">
        <v>45</v>
      </c>
      <c r="H427">
        <v>20</v>
      </c>
      <c r="I427" s="1">
        <v>45849</v>
      </c>
      <c r="J427" s="1" t="str">
        <f>IF(Tabela1[[#This Row],[DATA ENTREGA]]&gt;(Tabela1[[#This Row],[DATA PEDIDO]]+Tabela1[[#This Row],[PRAZO ENTREGA]]),"ENTREGA ATRASADA","ENTREGA NO PRAZO")</f>
        <v>ENTREGA NO PRAZO</v>
      </c>
    </row>
    <row r="428" spans="1:10" x14ac:dyDescent="0.25">
      <c r="A428" s="1">
        <v>45830</v>
      </c>
      <c r="B428">
        <v>10576</v>
      </c>
      <c r="C428" t="s">
        <v>13</v>
      </c>
      <c r="D428" s="2">
        <v>162.80000000000001</v>
      </c>
      <c r="E428" s="2">
        <v>49.4</v>
      </c>
      <c r="F428" s="2">
        <v>212.2</v>
      </c>
      <c r="G428" t="s">
        <v>28</v>
      </c>
      <c r="H428">
        <v>45</v>
      </c>
      <c r="I428" s="1">
        <v>45875</v>
      </c>
      <c r="J428" s="1" t="str">
        <f>IF(Tabela1[[#This Row],[DATA ENTREGA]]&gt;(Tabela1[[#This Row],[DATA PEDIDO]]+Tabela1[[#This Row],[PRAZO ENTREGA]]),"ENTREGA ATRASADA","ENTREGA NO PRAZO")</f>
        <v>ENTREGA NO PRAZO</v>
      </c>
    </row>
    <row r="429" spans="1:10" x14ac:dyDescent="0.25">
      <c r="A429" s="1">
        <v>45831</v>
      </c>
      <c r="B429">
        <v>10577</v>
      </c>
      <c r="C429" t="s">
        <v>22</v>
      </c>
      <c r="D429" s="2">
        <v>137</v>
      </c>
      <c r="E429" s="2">
        <v>25.1</v>
      </c>
      <c r="F429" s="2">
        <v>162.1</v>
      </c>
      <c r="G429" t="s">
        <v>23</v>
      </c>
      <c r="H429">
        <v>40</v>
      </c>
      <c r="I429" s="1">
        <v>45873</v>
      </c>
      <c r="J429" s="1" t="str">
        <f>IF(Tabela1[[#This Row],[DATA ENTREGA]]&gt;(Tabela1[[#This Row],[DATA PEDIDO]]+Tabela1[[#This Row],[PRAZO ENTREGA]]),"ENTREGA ATRASADA","ENTREGA NO PRAZO")</f>
        <v>ENTREGA ATRASADA</v>
      </c>
    </row>
    <row r="430" spans="1:10" x14ac:dyDescent="0.25">
      <c r="A430" s="1">
        <v>45831</v>
      </c>
      <c r="B430">
        <v>10579</v>
      </c>
      <c r="C430" t="s">
        <v>15</v>
      </c>
      <c r="D430" s="2">
        <v>119</v>
      </c>
      <c r="E430" s="2">
        <v>73.64</v>
      </c>
      <c r="F430" s="2">
        <v>192.64</v>
      </c>
      <c r="G430" t="s">
        <v>21</v>
      </c>
      <c r="H430">
        <v>20</v>
      </c>
      <c r="I430" s="1">
        <v>45850</v>
      </c>
      <c r="J430" s="1" t="str">
        <f>IF(Tabela1[[#This Row],[DATA ENTREGA]]&gt;(Tabela1[[#This Row],[DATA PEDIDO]]+Tabela1[[#This Row],[PRAZO ENTREGA]]),"ENTREGA ATRASADA","ENTREGA NO PRAZO")</f>
        <v>ENTREGA NO PRAZO</v>
      </c>
    </row>
    <row r="431" spans="1:10" x14ac:dyDescent="0.25">
      <c r="A431" s="1">
        <v>45832</v>
      </c>
      <c r="B431">
        <v>10580</v>
      </c>
      <c r="C431" t="s">
        <v>15</v>
      </c>
      <c r="D431" s="2">
        <v>119</v>
      </c>
      <c r="E431" s="2">
        <v>15.14</v>
      </c>
      <c r="F431" s="2">
        <v>134.13999999999999</v>
      </c>
      <c r="G431" t="s">
        <v>32</v>
      </c>
      <c r="H431">
        <v>18</v>
      </c>
      <c r="I431" s="1">
        <v>45845</v>
      </c>
      <c r="J431" s="1" t="str">
        <f>IF(Tabela1[[#This Row],[DATA ENTREGA]]&gt;(Tabela1[[#This Row],[DATA PEDIDO]]+Tabela1[[#This Row],[PRAZO ENTREGA]]),"ENTREGA ATRASADA","ENTREGA NO PRAZO")</f>
        <v>ENTREGA NO PRAZO</v>
      </c>
    </row>
    <row r="432" spans="1:10" x14ac:dyDescent="0.25">
      <c r="A432" s="1">
        <v>45832</v>
      </c>
      <c r="B432">
        <v>10581</v>
      </c>
      <c r="C432" t="s">
        <v>15</v>
      </c>
      <c r="D432" s="2">
        <v>119</v>
      </c>
      <c r="E432" s="2">
        <v>92.5</v>
      </c>
      <c r="F432" s="2">
        <v>211.5</v>
      </c>
      <c r="G432" t="s">
        <v>10</v>
      </c>
      <c r="H432">
        <v>25</v>
      </c>
      <c r="I432" s="1">
        <v>45852</v>
      </c>
      <c r="J432" s="1" t="str">
        <f>IF(Tabela1[[#This Row],[DATA ENTREGA]]&gt;(Tabela1[[#This Row],[DATA PEDIDO]]+Tabela1[[#This Row],[PRAZO ENTREGA]]),"ENTREGA ATRASADA","ENTREGA NO PRAZO")</f>
        <v>ENTREGA NO PRAZO</v>
      </c>
    </row>
    <row r="433" spans="1:10" x14ac:dyDescent="0.25">
      <c r="A433" s="1">
        <v>45832</v>
      </c>
      <c r="B433">
        <v>10583</v>
      </c>
      <c r="C433" t="s">
        <v>29</v>
      </c>
      <c r="D433" s="2">
        <v>549</v>
      </c>
      <c r="E433" s="2">
        <v>88.45</v>
      </c>
      <c r="F433" s="2">
        <v>637.45000000000005</v>
      </c>
      <c r="G433" t="s">
        <v>34</v>
      </c>
      <c r="H433">
        <v>40</v>
      </c>
      <c r="I433" s="1">
        <v>45868</v>
      </c>
      <c r="J433" s="1" t="str">
        <f>IF(Tabela1[[#This Row],[DATA ENTREGA]]&gt;(Tabela1[[#This Row],[DATA PEDIDO]]+Tabela1[[#This Row],[PRAZO ENTREGA]]),"ENTREGA ATRASADA","ENTREGA NO PRAZO")</f>
        <v>ENTREGA NO PRAZO</v>
      </c>
    </row>
    <row r="434" spans="1:10" x14ac:dyDescent="0.25">
      <c r="A434" s="1">
        <v>45833</v>
      </c>
      <c r="B434">
        <v>10584</v>
      </c>
      <c r="C434" t="s">
        <v>22</v>
      </c>
      <c r="D434" s="2">
        <v>137</v>
      </c>
      <c r="E434" s="2">
        <v>57.6</v>
      </c>
      <c r="F434" s="2">
        <v>194.6</v>
      </c>
      <c r="G434" t="s">
        <v>16</v>
      </c>
      <c r="H434">
        <v>4</v>
      </c>
      <c r="I434" s="1">
        <v>45838</v>
      </c>
      <c r="J434" s="1" t="str">
        <f>IF(Tabela1[[#This Row],[DATA ENTREGA]]&gt;(Tabela1[[#This Row],[DATA PEDIDO]]+Tabela1[[#This Row],[PRAZO ENTREGA]]),"ENTREGA ATRASADA","ENTREGA NO PRAZO")</f>
        <v>ENTREGA ATRASADA</v>
      </c>
    </row>
    <row r="435" spans="1:10" x14ac:dyDescent="0.25">
      <c r="A435" s="1">
        <v>45833</v>
      </c>
      <c r="B435">
        <v>10585</v>
      </c>
      <c r="C435" t="s">
        <v>15</v>
      </c>
      <c r="D435" s="2">
        <v>119</v>
      </c>
      <c r="E435" s="2">
        <v>38.299999999999997</v>
      </c>
      <c r="F435" s="2">
        <v>157.30000000000001</v>
      </c>
      <c r="G435" t="s">
        <v>38</v>
      </c>
      <c r="H435">
        <v>14</v>
      </c>
      <c r="I435" s="1">
        <v>45845</v>
      </c>
      <c r="J435" s="1" t="str">
        <f>IF(Tabela1[[#This Row],[DATA ENTREGA]]&gt;(Tabela1[[#This Row],[DATA PEDIDO]]+Tabela1[[#This Row],[PRAZO ENTREGA]]),"ENTREGA ATRASADA","ENTREGA NO PRAZO")</f>
        <v>ENTREGA NO PRAZO</v>
      </c>
    </row>
    <row r="436" spans="1:10" x14ac:dyDescent="0.25">
      <c r="A436" s="1">
        <v>45833</v>
      </c>
      <c r="B436">
        <v>10586</v>
      </c>
      <c r="C436" t="s">
        <v>15</v>
      </c>
      <c r="D436" s="2">
        <v>119</v>
      </c>
      <c r="E436" s="2">
        <v>44.4</v>
      </c>
      <c r="F436" s="2">
        <v>163.4</v>
      </c>
      <c r="G436" t="s">
        <v>40</v>
      </c>
      <c r="H436">
        <v>25</v>
      </c>
      <c r="I436" s="1">
        <v>45859</v>
      </c>
      <c r="J436" s="1" t="str">
        <f>IF(Tabela1[[#This Row],[DATA ENTREGA]]&gt;(Tabela1[[#This Row],[DATA PEDIDO]]+Tabela1[[#This Row],[PRAZO ENTREGA]]),"ENTREGA ATRASADA","ENTREGA NO PRAZO")</f>
        <v>ENTREGA ATRASADA</v>
      </c>
    </row>
    <row r="437" spans="1:10" x14ac:dyDescent="0.25">
      <c r="A437" s="1">
        <v>45834</v>
      </c>
      <c r="B437">
        <v>10587</v>
      </c>
      <c r="C437" t="s">
        <v>15</v>
      </c>
      <c r="D437" s="2">
        <v>119</v>
      </c>
      <c r="E437" s="2">
        <v>62.52</v>
      </c>
      <c r="F437" s="2">
        <v>181.52</v>
      </c>
      <c r="G437" t="s">
        <v>39</v>
      </c>
      <c r="H437">
        <v>32</v>
      </c>
      <c r="I437" s="1">
        <v>45867</v>
      </c>
      <c r="J437" s="1" t="str">
        <f>IF(Tabela1[[#This Row],[DATA ENTREGA]]&gt;(Tabela1[[#This Row],[DATA PEDIDO]]+Tabela1[[#This Row],[PRAZO ENTREGA]]),"ENTREGA ATRASADA","ENTREGA NO PRAZO")</f>
        <v>ENTREGA ATRASADA</v>
      </c>
    </row>
    <row r="438" spans="1:10" x14ac:dyDescent="0.25">
      <c r="A438" s="1">
        <v>45834</v>
      </c>
      <c r="B438">
        <v>10589</v>
      </c>
      <c r="C438" t="s">
        <v>15</v>
      </c>
      <c r="D438" s="2">
        <v>119</v>
      </c>
      <c r="E438" s="2">
        <v>81.150000000000006</v>
      </c>
      <c r="F438" s="2">
        <v>200.15</v>
      </c>
      <c r="G438" t="s">
        <v>40</v>
      </c>
      <c r="H438">
        <v>25</v>
      </c>
      <c r="I438" s="1">
        <v>45860</v>
      </c>
      <c r="J438" s="1" t="str">
        <f>IF(Tabela1[[#This Row],[DATA ENTREGA]]&gt;(Tabela1[[#This Row],[DATA PEDIDO]]+Tabela1[[#This Row],[PRAZO ENTREGA]]),"ENTREGA ATRASADA","ENTREGA NO PRAZO")</f>
        <v>ENTREGA ATRASADA</v>
      </c>
    </row>
    <row r="439" spans="1:10" x14ac:dyDescent="0.25">
      <c r="A439" s="1">
        <v>45835</v>
      </c>
      <c r="B439">
        <v>10592</v>
      </c>
      <c r="C439" t="s">
        <v>15</v>
      </c>
      <c r="D439" s="2">
        <v>119</v>
      </c>
      <c r="E439" s="2">
        <v>37.72</v>
      </c>
      <c r="F439" s="2">
        <v>156.72</v>
      </c>
      <c r="G439" t="s">
        <v>45</v>
      </c>
      <c r="H439">
        <v>40</v>
      </c>
      <c r="I439" s="1">
        <v>45877</v>
      </c>
      <c r="J439" s="1" t="str">
        <f>IF(Tabela1[[#This Row],[DATA ENTREGA]]&gt;(Tabela1[[#This Row],[DATA PEDIDO]]+Tabela1[[#This Row],[PRAZO ENTREGA]]),"ENTREGA ATRASADA","ENTREGA NO PRAZO")</f>
        <v>ENTREGA ATRASADA</v>
      </c>
    </row>
    <row r="440" spans="1:10" x14ac:dyDescent="0.25">
      <c r="A440" s="1">
        <v>45835</v>
      </c>
      <c r="B440">
        <v>10593</v>
      </c>
      <c r="C440" t="s">
        <v>19</v>
      </c>
      <c r="D440" s="2">
        <v>2327.0300000000002</v>
      </c>
      <c r="E440" s="2">
        <v>66.2</v>
      </c>
      <c r="F440" s="2">
        <v>2393.23</v>
      </c>
      <c r="G440" t="s">
        <v>45</v>
      </c>
      <c r="H440">
        <v>28</v>
      </c>
      <c r="I440" s="1">
        <v>45864</v>
      </c>
      <c r="J440" s="1" t="str">
        <f>IF(Tabela1[[#This Row],[DATA ENTREGA]]&gt;(Tabela1[[#This Row],[DATA PEDIDO]]+Tabela1[[#This Row],[PRAZO ENTREGA]]),"ENTREGA ATRASADA","ENTREGA NO PRAZO")</f>
        <v>ENTREGA ATRASADA</v>
      </c>
    </row>
    <row r="441" spans="1:10" x14ac:dyDescent="0.25">
      <c r="A441" s="1">
        <v>45836</v>
      </c>
      <c r="B441">
        <v>10594</v>
      </c>
      <c r="C441" t="s">
        <v>18</v>
      </c>
      <c r="D441" s="2">
        <v>550.70000000000005</v>
      </c>
      <c r="E441" s="2">
        <v>50.88</v>
      </c>
      <c r="F441" s="2">
        <v>601.58000000000004</v>
      </c>
      <c r="G441" t="s">
        <v>30</v>
      </c>
      <c r="H441">
        <v>12</v>
      </c>
      <c r="I441" s="1">
        <v>45850</v>
      </c>
      <c r="J441" s="1" t="str">
        <f>IF(Tabela1[[#This Row],[DATA ENTREGA]]&gt;(Tabela1[[#This Row],[DATA PEDIDO]]+Tabela1[[#This Row],[PRAZO ENTREGA]]),"ENTREGA ATRASADA","ENTREGA NO PRAZO")</f>
        <v>ENTREGA ATRASADA</v>
      </c>
    </row>
    <row r="442" spans="1:10" x14ac:dyDescent="0.25">
      <c r="A442" s="1">
        <v>45836</v>
      </c>
      <c r="B442">
        <v>10595</v>
      </c>
      <c r="C442" t="s">
        <v>15</v>
      </c>
      <c r="D442" s="2">
        <v>119</v>
      </c>
      <c r="E442" s="2">
        <v>18.38</v>
      </c>
      <c r="F442" s="2">
        <v>137.38</v>
      </c>
      <c r="G442" t="s">
        <v>14</v>
      </c>
      <c r="H442">
        <v>10</v>
      </c>
      <c r="I442" s="1">
        <v>45848</v>
      </c>
      <c r="J442" s="1" t="str">
        <f>IF(Tabela1[[#This Row],[DATA ENTREGA]]&gt;(Tabela1[[#This Row],[DATA PEDIDO]]+Tabela1[[#This Row],[PRAZO ENTREGA]]),"ENTREGA ATRASADA","ENTREGA NO PRAZO")</f>
        <v>ENTREGA ATRASADA</v>
      </c>
    </row>
    <row r="443" spans="1:10" x14ac:dyDescent="0.25">
      <c r="A443" s="1">
        <v>45836</v>
      </c>
      <c r="B443">
        <v>10596</v>
      </c>
      <c r="C443" t="s">
        <v>18</v>
      </c>
      <c r="D443" s="2">
        <v>550.70000000000005</v>
      </c>
      <c r="E443" s="2">
        <v>27.15</v>
      </c>
      <c r="F443" s="2">
        <v>577.85</v>
      </c>
      <c r="G443" t="s">
        <v>10</v>
      </c>
      <c r="H443">
        <v>25</v>
      </c>
      <c r="I443" s="1">
        <v>45856</v>
      </c>
      <c r="J443" s="1" t="str">
        <f>IF(Tabela1[[#This Row],[DATA ENTREGA]]&gt;(Tabela1[[#This Row],[DATA PEDIDO]]+Tabela1[[#This Row],[PRAZO ENTREGA]]),"ENTREGA ATRASADA","ENTREGA NO PRAZO")</f>
        <v>ENTREGA NO PRAZO</v>
      </c>
    </row>
    <row r="444" spans="1:10" x14ac:dyDescent="0.25">
      <c r="A444" s="1">
        <v>45837</v>
      </c>
      <c r="B444">
        <v>10597</v>
      </c>
      <c r="C444" t="s">
        <v>22</v>
      </c>
      <c r="D444" s="2">
        <v>137</v>
      </c>
      <c r="E444" s="2">
        <v>55.4</v>
      </c>
      <c r="F444" s="2">
        <v>192.4</v>
      </c>
      <c r="G444" t="s">
        <v>10</v>
      </c>
      <c r="H444">
        <v>35</v>
      </c>
      <c r="I444" s="1">
        <v>45872</v>
      </c>
      <c r="J444" s="1" t="str">
        <f>IF(Tabela1[[#This Row],[DATA ENTREGA]]&gt;(Tabela1[[#This Row],[DATA PEDIDO]]+Tabela1[[#This Row],[PRAZO ENTREGA]]),"ENTREGA ATRASADA","ENTREGA NO PRAZO")</f>
        <v>ENTREGA NO PRAZO</v>
      </c>
    </row>
    <row r="445" spans="1:10" x14ac:dyDescent="0.25">
      <c r="A445" s="1">
        <v>45837</v>
      </c>
      <c r="B445">
        <v>10598</v>
      </c>
      <c r="C445" t="s">
        <v>22</v>
      </c>
      <c r="D445" s="2">
        <v>137</v>
      </c>
      <c r="E445" s="2">
        <v>58.95</v>
      </c>
      <c r="F445" s="2">
        <v>195.95</v>
      </c>
      <c r="G445" t="s">
        <v>23</v>
      </c>
      <c r="H445">
        <v>45</v>
      </c>
      <c r="I445" s="1">
        <v>45884</v>
      </c>
      <c r="J445" s="1" t="str">
        <f>IF(Tabela1[[#This Row],[DATA ENTREGA]]&gt;(Tabela1[[#This Row],[DATA PEDIDO]]+Tabela1[[#This Row],[PRAZO ENTREGA]]),"ENTREGA ATRASADA","ENTREGA NO PRAZO")</f>
        <v>ENTREGA ATRASADA</v>
      </c>
    </row>
    <row r="446" spans="1:10" x14ac:dyDescent="0.25">
      <c r="A446" s="1">
        <v>45837</v>
      </c>
      <c r="B446">
        <v>10599</v>
      </c>
      <c r="C446" t="s">
        <v>20</v>
      </c>
      <c r="D446" s="2">
        <v>2479.0100000000002</v>
      </c>
      <c r="E446" s="2">
        <v>56.55</v>
      </c>
      <c r="F446" s="2">
        <v>2535.56</v>
      </c>
      <c r="G446" t="s">
        <v>28</v>
      </c>
      <c r="H446">
        <v>5</v>
      </c>
      <c r="I446" s="1">
        <v>45841</v>
      </c>
      <c r="J446" s="1" t="str">
        <f>IF(Tabela1[[#This Row],[DATA ENTREGA]]&gt;(Tabela1[[#This Row],[DATA PEDIDO]]+Tabela1[[#This Row],[PRAZO ENTREGA]]),"ENTREGA ATRASADA","ENTREGA NO PRAZO")</f>
        <v>ENTREGA NO PRAZO</v>
      </c>
    </row>
    <row r="447" spans="1:10" x14ac:dyDescent="0.25">
      <c r="A447" s="1">
        <v>45838</v>
      </c>
      <c r="B447">
        <v>10600</v>
      </c>
      <c r="C447" t="s">
        <v>25</v>
      </c>
      <c r="D447" s="2">
        <v>239</v>
      </c>
      <c r="E447" s="2">
        <v>22.7</v>
      </c>
      <c r="F447" s="2">
        <v>261.7</v>
      </c>
      <c r="G447" t="s">
        <v>41</v>
      </c>
      <c r="H447">
        <v>4</v>
      </c>
      <c r="I447" s="1">
        <v>45842</v>
      </c>
      <c r="J447" s="1" t="str">
        <f>IF(Tabela1[[#This Row],[DATA ENTREGA]]&gt;(Tabela1[[#This Row],[DATA PEDIDO]]+Tabela1[[#This Row],[PRAZO ENTREGA]]),"ENTREGA ATRASADA","ENTREGA NO PRAZO")</f>
        <v>ENTREGA NO PRAZO</v>
      </c>
    </row>
    <row r="448" spans="1:10" x14ac:dyDescent="0.25">
      <c r="A448" s="1">
        <v>45838</v>
      </c>
      <c r="B448">
        <v>10601</v>
      </c>
      <c r="C448" t="s">
        <v>19</v>
      </c>
      <c r="D448" s="2">
        <v>2327.0300000000002</v>
      </c>
      <c r="E448" s="2">
        <v>18.66</v>
      </c>
      <c r="F448" s="2">
        <v>2345.69</v>
      </c>
      <c r="G448" t="s">
        <v>32</v>
      </c>
      <c r="H448">
        <v>16</v>
      </c>
      <c r="I448" s="1">
        <v>45854</v>
      </c>
      <c r="J448" s="1" t="str">
        <f>IF(Tabela1[[#This Row],[DATA ENTREGA]]&gt;(Tabela1[[#This Row],[DATA PEDIDO]]+Tabela1[[#This Row],[PRAZO ENTREGA]]),"ENTREGA ATRASADA","ENTREGA NO PRAZO")</f>
        <v>ENTREGA NO PRAZO</v>
      </c>
    </row>
    <row r="449" spans="1:10" x14ac:dyDescent="0.25">
      <c r="A449" s="1">
        <v>45838</v>
      </c>
      <c r="B449">
        <v>10602</v>
      </c>
      <c r="C449" t="s">
        <v>17</v>
      </c>
      <c r="D449" s="2">
        <v>99.9</v>
      </c>
      <c r="E449" s="2">
        <v>26.4</v>
      </c>
      <c r="F449" s="2">
        <v>126.3</v>
      </c>
      <c r="G449" t="s">
        <v>39</v>
      </c>
      <c r="H449">
        <v>20</v>
      </c>
      <c r="I449" s="1">
        <v>45859</v>
      </c>
      <c r="J449" s="1" t="str">
        <f>IF(Tabela1[[#This Row],[DATA ENTREGA]]&gt;(Tabela1[[#This Row],[DATA PEDIDO]]+Tabela1[[#This Row],[PRAZO ENTREGA]]),"ENTREGA ATRASADA","ENTREGA NO PRAZO")</f>
        <v>ENTREGA ATRASADA</v>
      </c>
    </row>
    <row r="450" spans="1:10" x14ac:dyDescent="0.25">
      <c r="A450" s="1">
        <v>45838</v>
      </c>
      <c r="B450">
        <v>10603</v>
      </c>
      <c r="C450" t="s">
        <v>19</v>
      </c>
      <c r="D450" s="2">
        <v>2327.0300000000002</v>
      </c>
      <c r="E450" s="2">
        <v>49.36</v>
      </c>
      <c r="F450" s="2">
        <v>2376.39</v>
      </c>
      <c r="G450" t="s">
        <v>21</v>
      </c>
      <c r="H450">
        <v>24</v>
      </c>
      <c r="I450" s="1">
        <v>45858</v>
      </c>
      <c r="J450" s="1" t="str">
        <f>IF(Tabela1[[#This Row],[DATA ENTREGA]]&gt;(Tabela1[[#This Row],[DATA PEDIDO]]+Tabela1[[#This Row],[PRAZO ENTREGA]]),"ENTREGA ATRASADA","ENTREGA NO PRAZO")</f>
        <v>ENTREGA NO PRAZO</v>
      </c>
    </row>
    <row r="451" spans="1:10" x14ac:dyDescent="0.25">
      <c r="A451" s="1">
        <v>45839</v>
      </c>
      <c r="B451">
        <v>10604</v>
      </c>
      <c r="C451" t="s">
        <v>15</v>
      </c>
      <c r="D451" s="2">
        <v>119</v>
      </c>
      <c r="E451" s="2">
        <v>24.42</v>
      </c>
      <c r="F451" s="2">
        <v>143.41999999999999</v>
      </c>
      <c r="G451" t="s">
        <v>14</v>
      </c>
      <c r="H451">
        <v>4</v>
      </c>
      <c r="I451" s="1">
        <v>45844</v>
      </c>
      <c r="J451" s="1" t="str">
        <f>IF(Tabela1[[#This Row],[DATA ENTREGA]]&gt;(Tabela1[[#This Row],[DATA PEDIDO]]+Tabela1[[#This Row],[PRAZO ENTREGA]]),"ENTREGA ATRASADA","ENTREGA NO PRAZO")</f>
        <v>ENTREGA ATRASADA</v>
      </c>
    </row>
    <row r="452" spans="1:10" x14ac:dyDescent="0.25">
      <c r="A452" s="1">
        <v>45839</v>
      </c>
      <c r="B452">
        <v>10605</v>
      </c>
      <c r="C452" t="s">
        <v>22</v>
      </c>
      <c r="D452" s="2">
        <v>137</v>
      </c>
      <c r="E452" s="2">
        <v>25.96</v>
      </c>
      <c r="F452" s="2">
        <v>162.96</v>
      </c>
      <c r="G452" t="s">
        <v>47</v>
      </c>
      <c r="H452">
        <v>8</v>
      </c>
      <c r="I452" s="1">
        <v>45844</v>
      </c>
      <c r="J452" s="1" t="str">
        <f>IF(Tabela1[[#This Row],[DATA ENTREGA]]&gt;(Tabela1[[#This Row],[DATA PEDIDO]]+Tabela1[[#This Row],[PRAZO ENTREGA]]),"ENTREGA ATRASADA","ENTREGA NO PRAZO")</f>
        <v>ENTREGA NO PRAZO</v>
      </c>
    </row>
    <row r="453" spans="1:10" x14ac:dyDescent="0.25">
      <c r="A453" s="1">
        <v>45840</v>
      </c>
      <c r="B453">
        <v>10607</v>
      </c>
      <c r="C453" t="s">
        <v>25</v>
      </c>
      <c r="D453" s="2">
        <v>239</v>
      </c>
      <c r="E453" s="2">
        <v>34.75</v>
      </c>
      <c r="F453" s="2">
        <v>273.75</v>
      </c>
      <c r="G453" t="s">
        <v>27</v>
      </c>
      <c r="H453">
        <v>15</v>
      </c>
      <c r="I453" s="1">
        <v>45857</v>
      </c>
      <c r="J453" s="1" t="str">
        <f>IF(Tabela1[[#This Row],[DATA ENTREGA]]&gt;(Tabela1[[#This Row],[DATA PEDIDO]]+Tabela1[[#This Row],[PRAZO ENTREGA]]),"ENTREGA ATRASADA","ENTREGA NO PRAZO")</f>
        <v>ENTREGA ATRASADA</v>
      </c>
    </row>
    <row r="454" spans="1:10" x14ac:dyDescent="0.25">
      <c r="A454" s="1">
        <v>45840</v>
      </c>
      <c r="B454">
        <v>10608</v>
      </c>
      <c r="C454" t="s">
        <v>22</v>
      </c>
      <c r="D454" s="2">
        <v>137</v>
      </c>
      <c r="E454" s="2">
        <v>23.3</v>
      </c>
      <c r="F454" s="2">
        <v>160.30000000000001</v>
      </c>
      <c r="G454" t="s">
        <v>46</v>
      </c>
      <c r="H454">
        <v>8</v>
      </c>
      <c r="I454" s="1">
        <v>45844</v>
      </c>
      <c r="J454" s="1" t="str">
        <f>IF(Tabela1[[#This Row],[DATA ENTREGA]]&gt;(Tabela1[[#This Row],[DATA PEDIDO]]+Tabela1[[#This Row],[PRAZO ENTREGA]]),"ENTREGA ATRASADA","ENTREGA NO PRAZO")</f>
        <v>ENTREGA NO PRAZO</v>
      </c>
    </row>
    <row r="455" spans="1:10" x14ac:dyDescent="0.25">
      <c r="A455" s="1">
        <v>45840</v>
      </c>
      <c r="B455">
        <v>10609</v>
      </c>
      <c r="C455" t="s">
        <v>15</v>
      </c>
      <c r="D455" s="2">
        <v>119</v>
      </c>
      <c r="E455" s="2">
        <v>40.44</v>
      </c>
      <c r="F455" s="2">
        <v>159.44</v>
      </c>
      <c r="G455" t="s">
        <v>47</v>
      </c>
      <c r="H455">
        <v>40</v>
      </c>
      <c r="I455" s="1">
        <v>45878</v>
      </c>
      <c r="J455" s="1" t="str">
        <f>IF(Tabela1[[#This Row],[DATA ENTREGA]]&gt;(Tabela1[[#This Row],[DATA PEDIDO]]+Tabela1[[#This Row],[PRAZO ENTREGA]]),"ENTREGA ATRASADA","ENTREGA NO PRAZO")</f>
        <v>ENTREGA NO PRAZO</v>
      </c>
    </row>
    <row r="456" spans="1:10" x14ac:dyDescent="0.25">
      <c r="A456" s="1">
        <v>45841</v>
      </c>
      <c r="B456">
        <v>10610</v>
      </c>
      <c r="C456" t="s">
        <v>13</v>
      </c>
      <c r="D456" s="2">
        <v>162.80000000000001</v>
      </c>
      <c r="E456" s="2">
        <v>26.42</v>
      </c>
      <c r="F456" s="2">
        <v>189.22</v>
      </c>
      <c r="G456" t="s">
        <v>12</v>
      </c>
      <c r="H456">
        <v>16</v>
      </c>
      <c r="I456" s="1">
        <v>45852</v>
      </c>
      <c r="J456" s="1" t="str">
        <f>IF(Tabela1[[#This Row],[DATA ENTREGA]]&gt;(Tabela1[[#This Row],[DATA PEDIDO]]+Tabela1[[#This Row],[PRAZO ENTREGA]]),"ENTREGA ATRASADA","ENTREGA NO PRAZO")</f>
        <v>ENTREGA NO PRAZO</v>
      </c>
    </row>
    <row r="457" spans="1:10" x14ac:dyDescent="0.25">
      <c r="A457" s="1">
        <v>45841</v>
      </c>
      <c r="B457">
        <v>10611</v>
      </c>
      <c r="C457" t="s">
        <v>25</v>
      </c>
      <c r="D457" s="2">
        <v>239</v>
      </c>
      <c r="E457" s="2">
        <v>25.56</v>
      </c>
      <c r="F457" s="2">
        <v>264.56</v>
      </c>
      <c r="G457" t="s">
        <v>38</v>
      </c>
      <c r="H457">
        <v>10</v>
      </c>
      <c r="I457" s="1">
        <v>45852</v>
      </c>
      <c r="J457" s="1" t="str">
        <f>IF(Tabela1[[#This Row],[DATA ENTREGA]]&gt;(Tabela1[[#This Row],[DATA PEDIDO]]+Tabela1[[#This Row],[PRAZO ENTREGA]]),"ENTREGA ATRASADA","ENTREGA NO PRAZO")</f>
        <v>ENTREGA ATRASADA</v>
      </c>
    </row>
    <row r="458" spans="1:10" x14ac:dyDescent="0.25">
      <c r="A458" s="1">
        <v>45841</v>
      </c>
      <c r="B458">
        <v>10613</v>
      </c>
      <c r="C458" t="s">
        <v>33</v>
      </c>
      <c r="D458" s="2">
        <v>70.31</v>
      </c>
      <c r="E458" s="2">
        <v>32.200000000000003</v>
      </c>
      <c r="F458" s="2">
        <v>102.51</v>
      </c>
      <c r="G458" t="s">
        <v>47</v>
      </c>
      <c r="H458">
        <v>16</v>
      </c>
      <c r="I458" s="1">
        <v>45854</v>
      </c>
      <c r="J458" s="1" t="str">
        <f>IF(Tabela1[[#This Row],[DATA ENTREGA]]&gt;(Tabela1[[#This Row],[DATA PEDIDO]]+Tabela1[[#This Row],[PRAZO ENTREGA]]),"ENTREGA ATRASADA","ENTREGA NO PRAZO")</f>
        <v>ENTREGA NO PRAZO</v>
      </c>
    </row>
    <row r="459" spans="1:10" x14ac:dyDescent="0.25">
      <c r="A459" s="1">
        <v>45842</v>
      </c>
      <c r="B459">
        <v>10614</v>
      </c>
      <c r="C459" t="s">
        <v>19</v>
      </c>
      <c r="D459" s="2">
        <v>2327.0300000000002</v>
      </c>
      <c r="E459" s="2">
        <v>85.95</v>
      </c>
      <c r="F459" s="2">
        <v>2412.98</v>
      </c>
      <c r="G459" t="s">
        <v>10</v>
      </c>
      <c r="H459">
        <v>45</v>
      </c>
      <c r="I459" s="1">
        <v>45882</v>
      </c>
      <c r="J459" s="1" t="str">
        <f>IF(Tabela1[[#This Row],[DATA ENTREGA]]&gt;(Tabela1[[#This Row],[DATA PEDIDO]]+Tabela1[[#This Row],[PRAZO ENTREGA]]),"ENTREGA ATRASADA","ENTREGA NO PRAZO")</f>
        <v>ENTREGA NO PRAZO</v>
      </c>
    </row>
    <row r="460" spans="1:10" x14ac:dyDescent="0.25">
      <c r="A460" s="1">
        <v>45842</v>
      </c>
      <c r="B460">
        <v>10615</v>
      </c>
      <c r="C460" t="s">
        <v>19</v>
      </c>
      <c r="D460" s="2">
        <v>2327.0300000000002</v>
      </c>
      <c r="E460" s="2">
        <v>30.42</v>
      </c>
      <c r="F460" s="2">
        <v>2357.4499999999998</v>
      </c>
      <c r="G460" t="s">
        <v>43</v>
      </c>
      <c r="H460">
        <v>10</v>
      </c>
      <c r="I460" s="1">
        <v>45850</v>
      </c>
      <c r="J460" s="1" t="str">
        <f>IF(Tabela1[[#This Row],[DATA ENTREGA]]&gt;(Tabela1[[#This Row],[DATA PEDIDO]]+Tabela1[[#This Row],[PRAZO ENTREGA]]),"ENTREGA ATRASADA","ENTREGA NO PRAZO")</f>
        <v>ENTREGA NO PRAZO</v>
      </c>
    </row>
    <row r="461" spans="1:10" x14ac:dyDescent="0.25">
      <c r="A461" s="1">
        <v>45842</v>
      </c>
      <c r="B461">
        <v>10616</v>
      </c>
      <c r="C461" t="s">
        <v>20</v>
      </c>
      <c r="D461" s="2">
        <v>2479.0100000000002</v>
      </c>
      <c r="E461" s="2">
        <v>21</v>
      </c>
      <c r="F461" s="2">
        <v>2500.0100000000002</v>
      </c>
      <c r="G461" t="s">
        <v>39</v>
      </c>
      <c r="H461">
        <v>36</v>
      </c>
      <c r="I461" s="1">
        <v>45875</v>
      </c>
      <c r="J461" s="1" t="str">
        <f>IF(Tabela1[[#This Row],[DATA ENTREGA]]&gt;(Tabela1[[#This Row],[DATA PEDIDO]]+Tabela1[[#This Row],[PRAZO ENTREGA]]),"ENTREGA ATRASADA","ENTREGA NO PRAZO")</f>
        <v>ENTREGA NO PRAZO</v>
      </c>
    </row>
    <row r="462" spans="1:10" x14ac:dyDescent="0.25">
      <c r="A462" s="1">
        <v>45843</v>
      </c>
      <c r="B462">
        <v>10617</v>
      </c>
      <c r="C462" t="s">
        <v>20</v>
      </c>
      <c r="D462" s="2">
        <v>2479.0100000000002</v>
      </c>
      <c r="E462" s="2">
        <v>25.36</v>
      </c>
      <c r="F462" s="2">
        <v>2504.37</v>
      </c>
      <c r="G462" t="s">
        <v>32</v>
      </c>
      <c r="H462">
        <v>6</v>
      </c>
      <c r="I462" s="1">
        <v>45851</v>
      </c>
      <c r="J462" s="1" t="str">
        <f>IF(Tabela1[[#This Row],[DATA ENTREGA]]&gt;(Tabela1[[#This Row],[DATA PEDIDO]]+Tabela1[[#This Row],[PRAZO ENTREGA]]),"ENTREGA ATRASADA","ENTREGA NO PRAZO")</f>
        <v>ENTREGA ATRASADA</v>
      </c>
    </row>
    <row r="463" spans="1:10" x14ac:dyDescent="0.25">
      <c r="A463" s="1">
        <v>45844</v>
      </c>
      <c r="B463">
        <v>10620</v>
      </c>
      <c r="C463" t="s">
        <v>15</v>
      </c>
      <c r="D463" s="2">
        <v>119</v>
      </c>
      <c r="E463" s="2">
        <v>42.7</v>
      </c>
      <c r="F463" s="2">
        <v>161.69999999999999</v>
      </c>
      <c r="G463" t="s">
        <v>34</v>
      </c>
      <c r="H463">
        <v>50</v>
      </c>
      <c r="I463" s="1">
        <v>45896</v>
      </c>
      <c r="J463" s="1" t="str">
        <f>IF(Tabela1[[#This Row],[DATA ENTREGA]]&gt;(Tabela1[[#This Row],[DATA PEDIDO]]+Tabela1[[#This Row],[PRAZO ENTREGA]]),"ENTREGA ATRASADA","ENTREGA NO PRAZO")</f>
        <v>ENTREGA ATRASADA</v>
      </c>
    </row>
    <row r="464" spans="1:10" x14ac:dyDescent="0.25">
      <c r="A464" s="1">
        <v>45844</v>
      </c>
      <c r="B464">
        <v>10622</v>
      </c>
      <c r="C464" t="s">
        <v>29</v>
      </c>
      <c r="D464" s="2">
        <v>549</v>
      </c>
      <c r="E464" s="2">
        <v>26.65</v>
      </c>
      <c r="F464" s="2">
        <v>575.65</v>
      </c>
      <c r="G464" t="s">
        <v>23</v>
      </c>
      <c r="H464">
        <v>10</v>
      </c>
      <c r="I464" s="1">
        <v>45849</v>
      </c>
      <c r="J464" s="1" t="str">
        <f>IF(Tabela1[[#This Row],[DATA ENTREGA]]&gt;(Tabela1[[#This Row],[DATA PEDIDO]]+Tabela1[[#This Row],[PRAZO ENTREGA]]),"ENTREGA ATRASADA","ENTREGA NO PRAZO")</f>
        <v>ENTREGA NO PRAZO</v>
      </c>
    </row>
    <row r="465" spans="1:10" x14ac:dyDescent="0.25">
      <c r="A465" s="1">
        <v>45845</v>
      </c>
      <c r="B465">
        <v>10624</v>
      </c>
      <c r="C465" t="s">
        <v>13</v>
      </c>
      <c r="D465" s="2">
        <v>162.80000000000001</v>
      </c>
      <c r="E465" s="2">
        <v>42.03</v>
      </c>
      <c r="F465" s="2">
        <v>204.83</v>
      </c>
      <c r="G465" t="s">
        <v>44</v>
      </c>
      <c r="H465">
        <v>21</v>
      </c>
      <c r="I465" s="1">
        <v>45864</v>
      </c>
      <c r="J465" s="1" t="str">
        <f>IF(Tabela1[[#This Row],[DATA ENTREGA]]&gt;(Tabela1[[#This Row],[DATA PEDIDO]]+Tabela1[[#This Row],[PRAZO ENTREGA]]),"ENTREGA ATRASADA","ENTREGA NO PRAZO")</f>
        <v>ENTREGA NO PRAZO</v>
      </c>
    </row>
    <row r="466" spans="1:10" x14ac:dyDescent="0.25">
      <c r="A466" s="1">
        <v>45845</v>
      </c>
      <c r="B466">
        <v>10626</v>
      </c>
      <c r="C466" t="s">
        <v>20</v>
      </c>
      <c r="D466" s="2">
        <v>2479.0100000000002</v>
      </c>
      <c r="E466" s="2">
        <v>63.56</v>
      </c>
      <c r="F466" s="2">
        <v>2542.5700000000002</v>
      </c>
      <c r="G466" t="s">
        <v>21</v>
      </c>
      <c r="H466">
        <v>24</v>
      </c>
      <c r="I466" s="1">
        <v>45871</v>
      </c>
      <c r="J466" s="1" t="str">
        <f>IF(Tabela1[[#This Row],[DATA ENTREGA]]&gt;(Tabela1[[#This Row],[DATA PEDIDO]]+Tabela1[[#This Row],[PRAZO ENTREGA]]),"ENTREGA ATRASADA","ENTREGA NO PRAZO")</f>
        <v>ENTREGA ATRASADA</v>
      </c>
    </row>
    <row r="467" spans="1:10" x14ac:dyDescent="0.25">
      <c r="A467" s="1">
        <v>45846</v>
      </c>
      <c r="B467">
        <v>10627</v>
      </c>
      <c r="C467" t="s">
        <v>15</v>
      </c>
      <c r="D467" s="2">
        <v>119</v>
      </c>
      <c r="E467" s="2">
        <v>62.84</v>
      </c>
      <c r="F467" s="2">
        <v>181.84</v>
      </c>
      <c r="G467" t="s">
        <v>39</v>
      </c>
      <c r="H467">
        <v>36</v>
      </c>
      <c r="I467" s="1">
        <v>45879</v>
      </c>
      <c r="J467" s="1" t="str">
        <f>IF(Tabela1[[#This Row],[DATA ENTREGA]]&gt;(Tabela1[[#This Row],[DATA PEDIDO]]+Tabela1[[#This Row],[PRAZO ENTREGA]]),"ENTREGA ATRASADA","ENTREGA NO PRAZO")</f>
        <v>ENTREGA NO PRAZO</v>
      </c>
    </row>
    <row r="468" spans="1:10" x14ac:dyDescent="0.25">
      <c r="A468" s="1">
        <v>45846</v>
      </c>
      <c r="B468">
        <v>10628</v>
      </c>
      <c r="C468" t="s">
        <v>11</v>
      </c>
      <c r="D468" s="2">
        <v>1549</v>
      </c>
      <c r="E468" s="2">
        <v>35.450000000000003</v>
      </c>
      <c r="F468" s="2">
        <v>1584.45</v>
      </c>
      <c r="G468" t="s">
        <v>40</v>
      </c>
      <c r="H468">
        <v>15</v>
      </c>
      <c r="I468" s="1">
        <v>45862</v>
      </c>
      <c r="J468" s="1" t="str">
        <f>IF(Tabela1[[#This Row],[DATA ENTREGA]]&gt;(Tabela1[[#This Row],[DATA PEDIDO]]+Tabela1[[#This Row],[PRAZO ENTREGA]]),"ENTREGA ATRASADA","ENTREGA NO PRAZO")</f>
        <v>ENTREGA ATRASADA</v>
      </c>
    </row>
    <row r="469" spans="1:10" x14ac:dyDescent="0.25">
      <c r="A469" s="1">
        <v>45846</v>
      </c>
      <c r="B469">
        <v>10629</v>
      </c>
      <c r="C469" t="s">
        <v>15</v>
      </c>
      <c r="D469" s="2">
        <v>119</v>
      </c>
      <c r="E469" s="2">
        <v>60.48</v>
      </c>
      <c r="F469" s="2">
        <v>179.48</v>
      </c>
      <c r="G469" t="s">
        <v>49</v>
      </c>
      <c r="H469">
        <v>28</v>
      </c>
      <c r="I469" s="1">
        <v>45874</v>
      </c>
      <c r="J469" s="1" t="str">
        <f>IF(Tabela1[[#This Row],[DATA ENTREGA]]&gt;(Tabela1[[#This Row],[DATA PEDIDO]]+Tabela1[[#This Row],[PRAZO ENTREGA]]),"ENTREGA ATRASADA","ENTREGA NO PRAZO")</f>
        <v>ENTREGA NO PRAZO</v>
      </c>
    </row>
    <row r="470" spans="1:10" x14ac:dyDescent="0.25">
      <c r="A470" s="1">
        <v>45847</v>
      </c>
      <c r="B470">
        <v>10630</v>
      </c>
      <c r="C470" t="s">
        <v>9</v>
      </c>
      <c r="D470" s="2">
        <v>640</v>
      </c>
      <c r="E470" s="2">
        <v>29.84</v>
      </c>
      <c r="F470" s="2">
        <v>669.84</v>
      </c>
      <c r="G470" t="s">
        <v>46</v>
      </c>
      <c r="H470">
        <v>6</v>
      </c>
      <c r="I470" s="1">
        <v>45848</v>
      </c>
      <c r="J470" s="1" t="str">
        <f>IF(Tabela1[[#This Row],[DATA ENTREGA]]&gt;(Tabela1[[#This Row],[DATA PEDIDO]]+Tabela1[[#This Row],[PRAZO ENTREGA]]),"ENTREGA ATRASADA","ENTREGA NO PRAZO")</f>
        <v>ENTREGA NO PRAZO</v>
      </c>
    </row>
    <row r="471" spans="1:10" x14ac:dyDescent="0.25">
      <c r="A471" s="1">
        <v>45847</v>
      </c>
      <c r="B471">
        <v>10631</v>
      </c>
      <c r="C471" t="s">
        <v>17</v>
      </c>
      <c r="D471" s="2">
        <v>99.9</v>
      </c>
      <c r="E471" s="2">
        <v>78.55</v>
      </c>
      <c r="F471" s="2">
        <v>178.45</v>
      </c>
      <c r="G471" t="s">
        <v>40</v>
      </c>
      <c r="H471">
        <v>40</v>
      </c>
      <c r="I471" s="1">
        <v>45887</v>
      </c>
      <c r="J471" s="1" t="str">
        <f>IF(Tabela1[[#This Row],[DATA ENTREGA]]&gt;(Tabela1[[#This Row],[DATA PEDIDO]]+Tabela1[[#This Row],[PRAZO ENTREGA]]),"ENTREGA ATRASADA","ENTREGA NO PRAZO")</f>
        <v>ENTREGA NO PRAZO</v>
      </c>
    </row>
    <row r="472" spans="1:10" x14ac:dyDescent="0.25">
      <c r="A472" s="1">
        <v>45847</v>
      </c>
      <c r="B472">
        <v>10632</v>
      </c>
      <c r="C472" t="s">
        <v>18</v>
      </c>
      <c r="D472" s="2">
        <v>550.70000000000005</v>
      </c>
      <c r="E472" s="2">
        <v>58.88</v>
      </c>
      <c r="F472" s="2">
        <v>609.58000000000004</v>
      </c>
      <c r="G472" t="s">
        <v>16</v>
      </c>
      <c r="H472">
        <v>28</v>
      </c>
      <c r="I472" s="1">
        <v>45875</v>
      </c>
      <c r="J472" s="1" t="str">
        <f>IF(Tabela1[[#This Row],[DATA ENTREGA]]&gt;(Tabela1[[#This Row],[DATA PEDIDO]]+Tabela1[[#This Row],[PRAZO ENTREGA]]),"ENTREGA ATRASADA","ENTREGA NO PRAZO")</f>
        <v>ENTREGA NO PRAZO</v>
      </c>
    </row>
    <row r="473" spans="1:10" x14ac:dyDescent="0.25">
      <c r="A473" s="1">
        <v>45847</v>
      </c>
      <c r="B473">
        <v>10633</v>
      </c>
      <c r="C473" t="s">
        <v>11</v>
      </c>
      <c r="D473" s="2">
        <v>1549</v>
      </c>
      <c r="E473" s="2">
        <v>29.28</v>
      </c>
      <c r="F473" s="2">
        <v>1578.28</v>
      </c>
      <c r="G473" t="s">
        <v>21</v>
      </c>
      <c r="H473">
        <v>40</v>
      </c>
      <c r="I473" s="1">
        <v>45886</v>
      </c>
      <c r="J473" s="1" t="str">
        <f>IF(Tabela1[[#This Row],[DATA ENTREGA]]&gt;(Tabela1[[#This Row],[DATA PEDIDO]]+Tabela1[[#This Row],[PRAZO ENTREGA]]),"ENTREGA ATRASADA","ENTREGA NO PRAZO")</f>
        <v>ENTREGA NO PRAZO</v>
      </c>
    </row>
    <row r="474" spans="1:10" x14ac:dyDescent="0.25">
      <c r="A474" s="1">
        <v>45848</v>
      </c>
      <c r="B474">
        <v>10634</v>
      </c>
      <c r="C474" t="s">
        <v>19</v>
      </c>
      <c r="D474" s="2">
        <v>2327.0300000000002</v>
      </c>
      <c r="E474" s="2">
        <v>23.12</v>
      </c>
      <c r="F474" s="2">
        <v>2350.15</v>
      </c>
      <c r="G474" t="s">
        <v>47</v>
      </c>
      <c r="H474">
        <v>16</v>
      </c>
      <c r="I474" s="1">
        <v>45860</v>
      </c>
      <c r="J474" s="1" t="str">
        <f>IF(Tabela1[[#This Row],[DATA ENTREGA]]&gt;(Tabela1[[#This Row],[DATA PEDIDO]]+Tabela1[[#This Row],[PRAZO ENTREGA]]),"ENTREGA ATRASADA","ENTREGA NO PRAZO")</f>
        <v>ENTREGA NO PRAZO</v>
      </c>
    </row>
    <row r="475" spans="1:10" x14ac:dyDescent="0.25">
      <c r="A475" s="1">
        <v>45848</v>
      </c>
      <c r="B475">
        <v>10635</v>
      </c>
      <c r="C475" t="s">
        <v>20</v>
      </c>
      <c r="D475" s="2">
        <v>2479.0100000000002</v>
      </c>
      <c r="E475" s="2">
        <v>31.36</v>
      </c>
      <c r="F475" s="2">
        <v>2510.37</v>
      </c>
      <c r="G475" t="s">
        <v>45</v>
      </c>
      <c r="H475">
        <v>16</v>
      </c>
      <c r="I475" s="1">
        <v>45865</v>
      </c>
      <c r="J475" s="1" t="str">
        <f>IF(Tabela1[[#This Row],[DATA ENTREGA]]&gt;(Tabela1[[#This Row],[DATA PEDIDO]]+Tabela1[[#This Row],[PRAZO ENTREGA]]),"ENTREGA ATRASADA","ENTREGA NO PRAZO")</f>
        <v>ENTREGA ATRASADA</v>
      </c>
    </row>
    <row r="476" spans="1:10" x14ac:dyDescent="0.25">
      <c r="A476" s="1">
        <v>45848</v>
      </c>
      <c r="B476">
        <v>10636</v>
      </c>
      <c r="C476" t="s">
        <v>18</v>
      </c>
      <c r="D476" s="2">
        <v>550.70000000000005</v>
      </c>
      <c r="E476" s="2">
        <v>51.2</v>
      </c>
      <c r="F476" s="2">
        <v>601.9</v>
      </c>
      <c r="G476" t="s">
        <v>49</v>
      </c>
      <c r="H476">
        <v>4</v>
      </c>
      <c r="I476" s="1">
        <v>45854</v>
      </c>
      <c r="J476" s="1" t="str">
        <f>IF(Tabela1[[#This Row],[DATA ENTREGA]]&gt;(Tabela1[[#This Row],[DATA PEDIDO]]+Tabela1[[#This Row],[PRAZO ENTREGA]]),"ENTREGA ATRASADA","ENTREGA NO PRAZO")</f>
        <v>ENTREGA ATRASADA</v>
      </c>
    </row>
    <row r="477" spans="1:10" x14ac:dyDescent="0.25">
      <c r="A477" s="1">
        <v>45849</v>
      </c>
      <c r="B477">
        <v>10637</v>
      </c>
      <c r="C477" t="s">
        <v>18</v>
      </c>
      <c r="D477" s="2">
        <v>550.70000000000005</v>
      </c>
      <c r="E477" s="2">
        <v>40.98</v>
      </c>
      <c r="F477" s="2">
        <v>591.67999999999995</v>
      </c>
      <c r="G477" t="s">
        <v>30</v>
      </c>
      <c r="H477">
        <v>6</v>
      </c>
      <c r="I477" s="1">
        <v>45852</v>
      </c>
      <c r="J477" s="1" t="str">
        <f>IF(Tabela1[[#This Row],[DATA ENTREGA]]&gt;(Tabela1[[#This Row],[DATA PEDIDO]]+Tabela1[[#This Row],[PRAZO ENTREGA]]),"ENTREGA ATRASADA","ENTREGA NO PRAZO")</f>
        <v>ENTREGA NO PRAZO</v>
      </c>
    </row>
    <row r="478" spans="1:10" x14ac:dyDescent="0.25">
      <c r="A478" s="1">
        <v>45849</v>
      </c>
      <c r="B478">
        <v>10638</v>
      </c>
      <c r="C478" t="s">
        <v>19</v>
      </c>
      <c r="D478" s="2">
        <v>2327.0300000000002</v>
      </c>
      <c r="E478" s="2">
        <v>67.25</v>
      </c>
      <c r="F478" s="2">
        <v>2394.2800000000002</v>
      </c>
      <c r="G478" t="s">
        <v>10</v>
      </c>
      <c r="H478">
        <v>5</v>
      </c>
      <c r="I478" s="1">
        <v>45855</v>
      </c>
      <c r="J478" s="1" t="str">
        <f>IF(Tabela1[[#This Row],[DATA ENTREGA]]&gt;(Tabela1[[#This Row],[DATA PEDIDO]]+Tabela1[[#This Row],[PRAZO ENTREGA]]),"ENTREGA ATRASADA","ENTREGA NO PRAZO")</f>
        <v>ENTREGA ATRASADA</v>
      </c>
    </row>
    <row r="479" spans="1:10" x14ac:dyDescent="0.25">
      <c r="A479" s="1">
        <v>45849</v>
      </c>
      <c r="B479">
        <v>10639</v>
      </c>
      <c r="C479" t="s">
        <v>29</v>
      </c>
      <c r="D479" s="2">
        <v>549</v>
      </c>
      <c r="E479" s="2">
        <v>66.849999999999994</v>
      </c>
      <c r="F479" s="2">
        <v>615.85</v>
      </c>
      <c r="G479" t="s">
        <v>48</v>
      </c>
      <c r="H479">
        <v>5</v>
      </c>
      <c r="I479" s="1">
        <v>45853</v>
      </c>
      <c r="J479" s="1" t="str">
        <f>IF(Tabela1[[#This Row],[DATA ENTREGA]]&gt;(Tabela1[[#This Row],[DATA PEDIDO]]+Tabela1[[#This Row],[PRAZO ENTREGA]]),"ENTREGA ATRASADA","ENTREGA NO PRAZO")</f>
        <v>ENTREGA NO PRAZO</v>
      </c>
    </row>
    <row r="480" spans="1:10" x14ac:dyDescent="0.25">
      <c r="A480" s="1">
        <v>45850</v>
      </c>
      <c r="B480">
        <v>10640</v>
      </c>
      <c r="C480" t="s">
        <v>19</v>
      </c>
      <c r="D480" s="2">
        <v>2327.0300000000002</v>
      </c>
      <c r="E480" s="2">
        <v>25.08</v>
      </c>
      <c r="F480" s="2">
        <v>2352.11</v>
      </c>
      <c r="G480" t="s">
        <v>43</v>
      </c>
      <c r="H480">
        <v>8</v>
      </c>
      <c r="I480" s="1">
        <v>45860</v>
      </c>
      <c r="J480" s="1" t="str">
        <f>IF(Tabela1[[#This Row],[DATA ENTREGA]]&gt;(Tabela1[[#This Row],[DATA PEDIDO]]+Tabela1[[#This Row],[PRAZO ENTREGA]]),"ENTREGA ATRASADA","ENTREGA NO PRAZO")</f>
        <v>ENTREGA ATRASADA</v>
      </c>
    </row>
    <row r="481" spans="1:10" x14ac:dyDescent="0.25">
      <c r="A481" s="1">
        <v>45850</v>
      </c>
      <c r="B481">
        <v>10641</v>
      </c>
      <c r="C481" t="s">
        <v>15</v>
      </c>
      <c r="D481" s="2">
        <v>119</v>
      </c>
      <c r="E481" s="2">
        <v>91.3</v>
      </c>
      <c r="F481" s="2">
        <v>210.3</v>
      </c>
      <c r="G481" t="s">
        <v>24</v>
      </c>
      <c r="H481">
        <v>25</v>
      </c>
      <c r="I481" s="1">
        <v>45871</v>
      </c>
      <c r="J481" s="1" t="str">
        <f>IF(Tabela1[[#This Row],[DATA ENTREGA]]&gt;(Tabela1[[#This Row],[DATA PEDIDO]]+Tabela1[[#This Row],[PRAZO ENTREGA]]),"ENTREGA ATRASADA","ENTREGA NO PRAZO")</f>
        <v>ENTREGA NO PRAZO</v>
      </c>
    </row>
    <row r="482" spans="1:10" x14ac:dyDescent="0.25">
      <c r="A482" s="1">
        <v>45850</v>
      </c>
      <c r="B482">
        <v>10643</v>
      </c>
      <c r="C482" t="s">
        <v>18</v>
      </c>
      <c r="D482" s="2">
        <v>550.70000000000005</v>
      </c>
      <c r="E482" s="2">
        <v>28.4</v>
      </c>
      <c r="F482" s="2">
        <v>579.1</v>
      </c>
      <c r="G482" t="s">
        <v>23</v>
      </c>
      <c r="H482">
        <v>5</v>
      </c>
      <c r="I482" s="1">
        <v>45850</v>
      </c>
      <c r="J482" s="1" t="str">
        <f>IF(Tabela1[[#This Row],[DATA ENTREGA]]&gt;(Tabela1[[#This Row],[DATA PEDIDO]]+Tabela1[[#This Row],[PRAZO ENTREGA]]),"ENTREGA ATRASADA","ENTREGA NO PRAZO")</f>
        <v>ENTREGA NO PRAZO</v>
      </c>
    </row>
    <row r="483" spans="1:10" x14ac:dyDescent="0.25">
      <c r="A483" s="1">
        <v>45851</v>
      </c>
      <c r="B483">
        <v>10644</v>
      </c>
      <c r="C483" t="s">
        <v>18</v>
      </c>
      <c r="D483" s="2">
        <v>550.70000000000005</v>
      </c>
      <c r="E483" s="2">
        <v>17.36</v>
      </c>
      <c r="F483" s="2">
        <v>568.05999999999995</v>
      </c>
      <c r="G483" t="s">
        <v>37</v>
      </c>
      <c r="H483">
        <v>10</v>
      </c>
      <c r="I483" s="1">
        <v>45861</v>
      </c>
      <c r="J483" s="1" t="str">
        <f>IF(Tabela1[[#This Row],[DATA ENTREGA]]&gt;(Tabela1[[#This Row],[DATA PEDIDO]]+Tabela1[[#This Row],[PRAZO ENTREGA]]),"ENTREGA ATRASADA","ENTREGA NO PRAZO")</f>
        <v>ENTREGA NO PRAZO</v>
      </c>
    </row>
    <row r="484" spans="1:10" x14ac:dyDescent="0.25">
      <c r="A484" s="1">
        <v>45851</v>
      </c>
      <c r="B484">
        <v>10645</v>
      </c>
      <c r="C484" t="s">
        <v>15</v>
      </c>
      <c r="D484" s="2">
        <v>119</v>
      </c>
      <c r="E484" s="2">
        <v>37</v>
      </c>
      <c r="F484" s="2">
        <v>156</v>
      </c>
      <c r="G484" t="s">
        <v>43</v>
      </c>
      <c r="H484">
        <v>20</v>
      </c>
      <c r="I484" s="1">
        <v>45872</v>
      </c>
      <c r="J484" s="1" t="str">
        <f>IF(Tabela1[[#This Row],[DATA ENTREGA]]&gt;(Tabela1[[#This Row],[DATA PEDIDO]]+Tabela1[[#This Row],[PRAZO ENTREGA]]),"ENTREGA ATRASADA","ENTREGA NO PRAZO")</f>
        <v>ENTREGA ATRASADA</v>
      </c>
    </row>
    <row r="485" spans="1:10" x14ac:dyDescent="0.25">
      <c r="A485" s="1">
        <v>45851</v>
      </c>
      <c r="B485">
        <v>10646</v>
      </c>
      <c r="C485" t="s">
        <v>9</v>
      </c>
      <c r="D485" s="2">
        <v>640</v>
      </c>
      <c r="E485" s="2">
        <v>19.940000000000001</v>
      </c>
      <c r="F485" s="2">
        <v>659.94</v>
      </c>
      <c r="G485" t="s">
        <v>41</v>
      </c>
      <c r="H485">
        <v>16</v>
      </c>
      <c r="I485" s="1">
        <v>45868</v>
      </c>
      <c r="J485" s="1" t="str">
        <f>IF(Tabela1[[#This Row],[DATA ENTREGA]]&gt;(Tabela1[[#This Row],[DATA PEDIDO]]+Tabela1[[#This Row],[PRAZO ENTREGA]]),"ENTREGA ATRASADA","ENTREGA NO PRAZO")</f>
        <v>ENTREGA ATRASADA</v>
      </c>
    </row>
    <row r="486" spans="1:10" x14ac:dyDescent="0.25">
      <c r="A486" s="1">
        <v>45852</v>
      </c>
      <c r="B486">
        <v>10647</v>
      </c>
      <c r="C486" t="s">
        <v>19</v>
      </c>
      <c r="D486" s="2">
        <v>2327.0300000000002</v>
      </c>
      <c r="E486" s="2">
        <v>32.28</v>
      </c>
      <c r="F486" s="2">
        <v>2359.31</v>
      </c>
      <c r="G486" t="s">
        <v>47</v>
      </c>
      <c r="H486">
        <v>20</v>
      </c>
      <c r="I486" s="1">
        <v>45867</v>
      </c>
      <c r="J486" s="1" t="str">
        <f>IF(Tabela1[[#This Row],[DATA ENTREGA]]&gt;(Tabela1[[#This Row],[DATA PEDIDO]]+Tabela1[[#This Row],[PRAZO ENTREGA]]),"ENTREGA ATRASADA","ENTREGA NO PRAZO")</f>
        <v>ENTREGA NO PRAZO</v>
      </c>
    </row>
    <row r="487" spans="1:10" x14ac:dyDescent="0.25">
      <c r="A487" s="1">
        <v>45852</v>
      </c>
      <c r="B487">
        <v>10648</v>
      </c>
      <c r="C487" t="s">
        <v>42</v>
      </c>
      <c r="D487" s="2">
        <v>2213.3000000000002</v>
      </c>
      <c r="E487" s="2">
        <v>16.78</v>
      </c>
      <c r="F487" s="2">
        <v>2230.08</v>
      </c>
      <c r="G487" t="s">
        <v>43</v>
      </c>
      <c r="H487">
        <v>14</v>
      </c>
      <c r="I487" s="1">
        <v>45863</v>
      </c>
      <c r="J487" s="1" t="str">
        <f>IF(Tabela1[[#This Row],[DATA ENTREGA]]&gt;(Tabela1[[#This Row],[DATA PEDIDO]]+Tabela1[[#This Row],[PRAZO ENTREGA]]),"ENTREGA ATRASADA","ENTREGA NO PRAZO")</f>
        <v>ENTREGA NO PRAZO</v>
      </c>
    </row>
    <row r="488" spans="1:10" x14ac:dyDescent="0.25">
      <c r="A488" s="1">
        <v>45853</v>
      </c>
      <c r="B488">
        <v>10650</v>
      </c>
      <c r="C488" t="s">
        <v>15</v>
      </c>
      <c r="D488" s="2">
        <v>119</v>
      </c>
      <c r="E488" s="2">
        <v>74.84</v>
      </c>
      <c r="F488" s="2">
        <v>193.84</v>
      </c>
      <c r="G488" t="s">
        <v>47</v>
      </c>
      <c r="H488">
        <v>16</v>
      </c>
      <c r="I488" s="1">
        <v>45864</v>
      </c>
      <c r="J488" s="1" t="str">
        <f>IF(Tabela1[[#This Row],[DATA ENTREGA]]&gt;(Tabela1[[#This Row],[DATA PEDIDO]]+Tabela1[[#This Row],[PRAZO ENTREGA]]),"ENTREGA ATRASADA","ENTREGA NO PRAZO")</f>
        <v>ENTREGA NO PRAZO</v>
      </c>
    </row>
    <row r="489" spans="1:10" x14ac:dyDescent="0.25">
      <c r="A489" s="1">
        <v>45853</v>
      </c>
      <c r="B489">
        <v>10651</v>
      </c>
      <c r="C489" t="s">
        <v>22</v>
      </c>
      <c r="D489" s="2">
        <v>137</v>
      </c>
      <c r="E489" s="2">
        <v>54.4</v>
      </c>
      <c r="F489" s="2">
        <v>191.4</v>
      </c>
      <c r="G489" t="s">
        <v>34</v>
      </c>
      <c r="H489">
        <v>20</v>
      </c>
      <c r="I489" s="1">
        <v>45874</v>
      </c>
      <c r="J489" s="1" t="str">
        <f>IF(Tabela1[[#This Row],[DATA ENTREGA]]&gt;(Tabela1[[#This Row],[DATA PEDIDO]]+Tabela1[[#This Row],[PRAZO ENTREGA]]),"ENTREGA ATRASADA","ENTREGA NO PRAZO")</f>
        <v>ENTREGA ATRASADA</v>
      </c>
    </row>
    <row r="490" spans="1:10" x14ac:dyDescent="0.25">
      <c r="A490" s="1">
        <v>45853</v>
      </c>
      <c r="B490">
        <v>10652</v>
      </c>
      <c r="C490" t="s">
        <v>15</v>
      </c>
      <c r="D490" s="2">
        <v>119</v>
      </c>
      <c r="E490" s="2">
        <v>66.319999999999993</v>
      </c>
      <c r="F490" s="2">
        <v>185.32</v>
      </c>
      <c r="G490" t="s">
        <v>21</v>
      </c>
      <c r="H490">
        <v>16</v>
      </c>
      <c r="I490" s="1">
        <v>45871</v>
      </c>
      <c r="J490" s="1" t="str">
        <f>IF(Tabela1[[#This Row],[DATA ENTREGA]]&gt;(Tabela1[[#This Row],[DATA PEDIDO]]+Tabela1[[#This Row],[PRAZO ENTREGA]]),"ENTREGA ATRASADA","ENTREGA NO PRAZO")</f>
        <v>ENTREGA ATRASADA</v>
      </c>
    </row>
    <row r="491" spans="1:10" x14ac:dyDescent="0.25">
      <c r="A491" s="1">
        <v>45853</v>
      </c>
      <c r="B491">
        <v>10653</v>
      </c>
      <c r="C491" t="s">
        <v>22</v>
      </c>
      <c r="D491" s="2">
        <v>137</v>
      </c>
      <c r="E491" s="2">
        <v>76.52</v>
      </c>
      <c r="F491" s="2">
        <v>213.52</v>
      </c>
      <c r="G491" t="s">
        <v>31</v>
      </c>
      <c r="H491">
        <v>20</v>
      </c>
      <c r="I491" s="1">
        <v>45874</v>
      </c>
      <c r="J491" s="1" t="str">
        <f>IF(Tabela1[[#This Row],[DATA ENTREGA]]&gt;(Tabela1[[#This Row],[DATA PEDIDO]]+Tabela1[[#This Row],[PRAZO ENTREGA]]),"ENTREGA ATRASADA","ENTREGA NO PRAZO")</f>
        <v>ENTREGA ATRASADA</v>
      </c>
    </row>
    <row r="492" spans="1:10" x14ac:dyDescent="0.25">
      <c r="A492" s="1">
        <v>45854</v>
      </c>
      <c r="B492">
        <v>10654</v>
      </c>
      <c r="C492" t="s">
        <v>20</v>
      </c>
      <c r="D492" s="2">
        <v>2479.0100000000002</v>
      </c>
      <c r="E492" s="2">
        <v>18.28</v>
      </c>
      <c r="F492" s="2">
        <v>2497.29</v>
      </c>
      <c r="G492" t="s">
        <v>46</v>
      </c>
      <c r="H492">
        <v>18</v>
      </c>
      <c r="I492" s="1">
        <v>45868</v>
      </c>
      <c r="J492" s="1" t="str">
        <f>IF(Tabela1[[#This Row],[DATA ENTREGA]]&gt;(Tabela1[[#This Row],[DATA PEDIDO]]+Tabela1[[#This Row],[PRAZO ENTREGA]]),"ENTREGA ATRASADA","ENTREGA NO PRAZO")</f>
        <v>ENTREGA NO PRAZO</v>
      </c>
    </row>
    <row r="493" spans="1:10" x14ac:dyDescent="0.25">
      <c r="A493" s="1">
        <v>45854</v>
      </c>
      <c r="B493">
        <v>10655</v>
      </c>
      <c r="C493" t="s">
        <v>11</v>
      </c>
      <c r="D493" s="2">
        <v>1549</v>
      </c>
      <c r="E493" s="2">
        <v>54.1</v>
      </c>
      <c r="F493" s="2">
        <v>1603.1</v>
      </c>
      <c r="G493" t="s">
        <v>27</v>
      </c>
      <c r="H493">
        <v>50</v>
      </c>
      <c r="I493" s="1">
        <v>45904</v>
      </c>
      <c r="J493" s="1" t="str">
        <f>IF(Tabela1[[#This Row],[DATA ENTREGA]]&gt;(Tabela1[[#This Row],[DATA PEDIDO]]+Tabela1[[#This Row],[PRAZO ENTREGA]]),"ENTREGA ATRASADA","ENTREGA NO PRAZO")</f>
        <v>ENTREGA NO PRAZO</v>
      </c>
    </row>
    <row r="494" spans="1:10" x14ac:dyDescent="0.25">
      <c r="A494" s="1">
        <v>45854</v>
      </c>
      <c r="B494">
        <v>10656</v>
      </c>
      <c r="C494" t="s">
        <v>15</v>
      </c>
      <c r="D494" s="2">
        <v>119</v>
      </c>
      <c r="E494" s="2">
        <v>50.61</v>
      </c>
      <c r="F494" s="2">
        <v>169.61</v>
      </c>
      <c r="G494" t="s">
        <v>30</v>
      </c>
      <c r="H494">
        <v>24</v>
      </c>
      <c r="I494" s="1">
        <v>45876</v>
      </c>
      <c r="J494" s="1" t="str">
        <f>IF(Tabela1[[#This Row],[DATA ENTREGA]]&gt;(Tabela1[[#This Row],[DATA PEDIDO]]+Tabela1[[#This Row],[PRAZO ENTREGA]]),"ENTREGA ATRASADA","ENTREGA NO PRAZO")</f>
        <v>ENTREGA NO PRAZO</v>
      </c>
    </row>
    <row r="495" spans="1:10" x14ac:dyDescent="0.25">
      <c r="A495" s="1">
        <v>45855</v>
      </c>
      <c r="B495">
        <v>10658</v>
      </c>
      <c r="C495" t="s">
        <v>15</v>
      </c>
      <c r="D495" s="2">
        <v>119</v>
      </c>
      <c r="E495" s="2">
        <v>23.52</v>
      </c>
      <c r="F495" s="2">
        <v>142.52000000000001</v>
      </c>
      <c r="G495" t="s">
        <v>41</v>
      </c>
      <c r="H495">
        <v>20</v>
      </c>
      <c r="I495" s="1">
        <v>45877</v>
      </c>
      <c r="J495" s="1" t="str">
        <f>IF(Tabela1[[#This Row],[DATA ENTREGA]]&gt;(Tabela1[[#This Row],[DATA PEDIDO]]+Tabela1[[#This Row],[PRAZO ENTREGA]]),"ENTREGA ATRASADA","ENTREGA NO PRAZO")</f>
        <v>ENTREGA ATRASADA</v>
      </c>
    </row>
    <row r="496" spans="1:10" x14ac:dyDescent="0.25">
      <c r="A496" s="1">
        <v>45855</v>
      </c>
      <c r="B496">
        <v>10659</v>
      </c>
      <c r="C496" t="s">
        <v>22</v>
      </c>
      <c r="D496" s="2">
        <v>137</v>
      </c>
      <c r="E496" s="2">
        <v>44.32</v>
      </c>
      <c r="F496" s="2">
        <v>181.32</v>
      </c>
      <c r="G496" t="s">
        <v>47</v>
      </c>
      <c r="H496">
        <v>40</v>
      </c>
      <c r="I496" s="1">
        <v>45897</v>
      </c>
      <c r="J496" s="1" t="str">
        <f>IF(Tabela1[[#This Row],[DATA ENTREGA]]&gt;(Tabela1[[#This Row],[DATA PEDIDO]]+Tabela1[[#This Row],[PRAZO ENTREGA]]),"ENTREGA ATRASADA","ENTREGA NO PRAZO")</f>
        <v>ENTREGA ATRASADA</v>
      </c>
    </row>
    <row r="497" spans="1:10" x14ac:dyDescent="0.25">
      <c r="A497" s="1">
        <v>45856</v>
      </c>
      <c r="B497">
        <v>10660</v>
      </c>
      <c r="C497" t="s">
        <v>15</v>
      </c>
      <c r="D497" s="2">
        <v>119</v>
      </c>
      <c r="E497" s="2">
        <v>59.13</v>
      </c>
      <c r="F497" s="2">
        <v>178.13</v>
      </c>
      <c r="G497" t="s">
        <v>30</v>
      </c>
      <c r="H497">
        <v>24</v>
      </c>
      <c r="I497" s="1">
        <v>45880</v>
      </c>
      <c r="J497" s="1" t="str">
        <f>IF(Tabela1[[#This Row],[DATA ENTREGA]]&gt;(Tabela1[[#This Row],[DATA PEDIDO]]+Tabela1[[#This Row],[PRAZO ENTREGA]]),"ENTREGA ATRASADA","ENTREGA NO PRAZO")</f>
        <v>ENTREGA NO PRAZO</v>
      </c>
    </row>
    <row r="498" spans="1:10" x14ac:dyDescent="0.25">
      <c r="A498" s="1">
        <v>45856</v>
      </c>
      <c r="B498">
        <v>10661</v>
      </c>
      <c r="C498" t="s">
        <v>15</v>
      </c>
      <c r="D498" s="2">
        <v>119</v>
      </c>
      <c r="E498" s="2">
        <v>27.36</v>
      </c>
      <c r="F498" s="2">
        <v>146.36000000000001</v>
      </c>
      <c r="G498" t="s">
        <v>32</v>
      </c>
      <c r="H498">
        <v>14</v>
      </c>
      <c r="I498" s="1">
        <v>45866</v>
      </c>
      <c r="J498" s="1" t="str">
        <f>IF(Tabela1[[#This Row],[DATA ENTREGA]]&gt;(Tabela1[[#This Row],[DATA PEDIDO]]+Tabela1[[#This Row],[PRAZO ENTREGA]]),"ENTREGA ATRASADA","ENTREGA NO PRAZO")</f>
        <v>ENTREGA NO PRAZO</v>
      </c>
    </row>
    <row r="499" spans="1:10" x14ac:dyDescent="0.25">
      <c r="A499" s="1">
        <v>45856</v>
      </c>
      <c r="B499">
        <v>10662</v>
      </c>
      <c r="C499" t="s">
        <v>18</v>
      </c>
      <c r="D499" s="2">
        <v>550.70000000000005</v>
      </c>
      <c r="E499" s="2">
        <v>23.08</v>
      </c>
      <c r="F499" s="2">
        <v>573.78</v>
      </c>
      <c r="G499" t="s">
        <v>43</v>
      </c>
      <c r="H499">
        <v>4</v>
      </c>
      <c r="I499" s="1">
        <v>45860</v>
      </c>
      <c r="J499" s="1" t="str">
        <f>IF(Tabela1[[#This Row],[DATA ENTREGA]]&gt;(Tabela1[[#This Row],[DATA PEDIDO]]+Tabela1[[#This Row],[PRAZO ENTREGA]]),"ENTREGA ATRASADA","ENTREGA NO PRAZO")</f>
        <v>ENTREGA NO PRAZO</v>
      </c>
    </row>
    <row r="500" spans="1:10" x14ac:dyDescent="0.25">
      <c r="A500" s="1">
        <v>45857</v>
      </c>
      <c r="B500">
        <v>10664</v>
      </c>
      <c r="C500" t="s">
        <v>42</v>
      </c>
      <c r="D500" s="2">
        <v>2213.3000000000002</v>
      </c>
      <c r="E500" s="2">
        <v>25.85</v>
      </c>
      <c r="F500" s="2">
        <v>2239.15</v>
      </c>
      <c r="G500" t="s">
        <v>24</v>
      </c>
      <c r="H500">
        <v>20</v>
      </c>
      <c r="I500" s="1">
        <v>45872</v>
      </c>
      <c r="J500" s="1" t="str">
        <f>IF(Tabela1[[#This Row],[DATA ENTREGA]]&gt;(Tabela1[[#This Row],[DATA PEDIDO]]+Tabela1[[#This Row],[PRAZO ENTREGA]]),"ENTREGA ATRASADA","ENTREGA NO PRAZO")</f>
        <v>ENTREGA NO PRAZO</v>
      </c>
    </row>
    <row r="501" spans="1:10" x14ac:dyDescent="0.25">
      <c r="A501" s="1">
        <v>45857</v>
      </c>
      <c r="B501">
        <v>10665</v>
      </c>
      <c r="C501" t="s">
        <v>19</v>
      </c>
      <c r="D501" s="2">
        <v>2327.0300000000002</v>
      </c>
      <c r="E501" s="2">
        <v>45.8</v>
      </c>
      <c r="F501" s="2">
        <v>2372.83</v>
      </c>
      <c r="G501" t="s">
        <v>45</v>
      </c>
      <c r="H501">
        <v>24</v>
      </c>
      <c r="I501" s="1">
        <v>45883</v>
      </c>
      <c r="J501" s="1" t="str">
        <f>IF(Tabela1[[#This Row],[DATA ENTREGA]]&gt;(Tabela1[[#This Row],[DATA PEDIDO]]+Tabela1[[#This Row],[PRAZO ENTREGA]]),"ENTREGA ATRASADA","ENTREGA NO PRAZO")</f>
        <v>ENTREGA ATRASADA</v>
      </c>
    </row>
    <row r="502" spans="1:10" x14ac:dyDescent="0.25">
      <c r="A502" s="1">
        <v>45857</v>
      </c>
      <c r="B502">
        <v>10666</v>
      </c>
      <c r="C502" t="s">
        <v>15</v>
      </c>
      <c r="D502" s="2">
        <v>119</v>
      </c>
      <c r="E502" s="2">
        <v>15.9</v>
      </c>
      <c r="F502" s="2">
        <v>134.9</v>
      </c>
      <c r="G502" t="s">
        <v>43</v>
      </c>
      <c r="H502">
        <v>8</v>
      </c>
      <c r="I502" s="1">
        <v>45863</v>
      </c>
      <c r="J502" s="1" t="str">
        <f>IF(Tabela1[[#This Row],[DATA ENTREGA]]&gt;(Tabela1[[#This Row],[DATA PEDIDO]]+Tabela1[[#This Row],[PRAZO ENTREGA]]),"ENTREGA ATRASADA","ENTREGA NO PRAZO")</f>
        <v>ENTREGA NO PRAZO</v>
      </c>
    </row>
    <row r="503" spans="1:10" x14ac:dyDescent="0.25">
      <c r="A503" s="1">
        <v>45858</v>
      </c>
      <c r="B503">
        <v>10667</v>
      </c>
      <c r="C503" t="s">
        <v>19</v>
      </c>
      <c r="D503" s="2">
        <v>2327.0300000000002</v>
      </c>
      <c r="E503" s="2">
        <v>50.91</v>
      </c>
      <c r="F503" s="2">
        <v>2377.94</v>
      </c>
      <c r="G503" t="s">
        <v>44</v>
      </c>
      <c r="H503">
        <v>30</v>
      </c>
      <c r="I503" s="1">
        <v>45884</v>
      </c>
      <c r="J503" s="1" t="str">
        <f>IF(Tabela1[[#This Row],[DATA ENTREGA]]&gt;(Tabela1[[#This Row],[DATA PEDIDO]]+Tabela1[[#This Row],[PRAZO ENTREGA]]),"ENTREGA ATRASADA","ENTREGA NO PRAZO")</f>
        <v>ENTREGA NO PRAZO</v>
      </c>
    </row>
    <row r="504" spans="1:10" x14ac:dyDescent="0.25">
      <c r="A504" s="1">
        <v>45858</v>
      </c>
      <c r="B504">
        <v>10668</v>
      </c>
      <c r="C504" t="s">
        <v>15</v>
      </c>
      <c r="D504" s="2">
        <v>119</v>
      </c>
      <c r="E504" s="2">
        <v>98.75</v>
      </c>
      <c r="F504" s="2">
        <v>217.75</v>
      </c>
      <c r="G504" t="s">
        <v>23</v>
      </c>
      <c r="H504">
        <v>5</v>
      </c>
      <c r="I504" s="1">
        <v>45858</v>
      </c>
      <c r="J504" s="1" t="str">
        <f>IF(Tabela1[[#This Row],[DATA ENTREGA]]&gt;(Tabela1[[#This Row],[DATA PEDIDO]]+Tabela1[[#This Row],[PRAZO ENTREGA]]),"ENTREGA ATRASADA","ENTREGA NO PRAZO")</f>
        <v>ENTREGA NO PRAZO</v>
      </c>
    </row>
    <row r="505" spans="1:10" x14ac:dyDescent="0.25">
      <c r="A505" s="1">
        <v>45858</v>
      </c>
      <c r="B505">
        <v>10669</v>
      </c>
      <c r="C505" t="s">
        <v>18</v>
      </c>
      <c r="D505" s="2">
        <v>550.70000000000005</v>
      </c>
      <c r="E505" s="2">
        <v>72.3</v>
      </c>
      <c r="F505" s="2">
        <v>623</v>
      </c>
      <c r="G505" t="s">
        <v>27</v>
      </c>
      <c r="H505">
        <v>50</v>
      </c>
      <c r="I505" s="1">
        <v>45910</v>
      </c>
      <c r="J505" s="1" t="str">
        <f>IF(Tabela1[[#This Row],[DATA ENTREGA]]&gt;(Tabela1[[#This Row],[DATA PEDIDO]]+Tabela1[[#This Row],[PRAZO ENTREGA]]),"ENTREGA ATRASADA","ENTREGA NO PRAZO")</f>
        <v>ENTREGA ATRASADA</v>
      </c>
    </row>
    <row r="506" spans="1:10" x14ac:dyDescent="0.25">
      <c r="A506" s="1">
        <v>45859</v>
      </c>
      <c r="B506">
        <v>10670</v>
      </c>
      <c r="C506" t="s">
        <v>36</v>
      </c>
      <c r="D506" s="2">
        <v>6564.99</v>
      </c>
      <c r="E506" s="2">
        <v>27.24</v>
      </c>
      <c r="F506" s="2">
        <v>6592.23</v>
      </c>
      <c r="G506" t="s">
        <v>45</v>
      </c>
      <c r="H506">
        <v>8</v>
      </c>
      <c r="I506" s="1">
        <v>45863</v>
      </c>
      <c r="J506" s="1" t="str">
        <f>IF(Tabela1[[#This Row],[DATA ENTREGA]]&gt;(Tabela1[[#This Row],[DATA PEDIDO]]+Tabela1[[#This Row],[PRAZO ENTREGA]]),"ENTREGA ATRASADA","ENTREGA NO PRAZO")</f>
        <v>ENTREGA NO PRAZO</v>
      </c>
    </row>
    <row r="507" spans="1:10" x14ac:dyDescent="0.25">
      <c r="A507" s="1">
        <v>45859</v>
      </c>
      <c r="B507">
        <v>10671</v>
      </c>
      <c r="C507" t="s">
        <v>36</v>
      </c>
      <c r="D507" s="2">
        <v>6564.99</v>
      </c>
      <c r="E507" s="2">
        <v>37.1</v>
      </c>
      <c r="F507" s="2">
        <v>6602.09</v>
      </c>
      <c r="G507" t="s">
        <v>27</v>
      </c>
      <c r="H507">
        <v>45</v>
      </c>
      <c r="I507" s="1">
        <v>45900</v>
      </c>
      <c r="J507" s="1" t="str">
        <f>IF(Tabela1[[#This Row],[DATA ENTREGA]]&gt;(Tabela1[[#This Row],[DATA PEDIDO]]+Tabela1[[#This Row],[PRAZO ENTREGA]]),"ENTREGA ATRASADA","ENTREGA NO PRAZO")</f>
        <v>ENTREGA NO PRAZO</v>
      </c>
    </row>
    <row r="508" spans="1:10" x14ac:dyDescent="0.25">
      <c r="A508" s="1">
        <v>45859</v>
      </c>
      <c r="B508">
        <v>10672</v>
      </c>
      <c r="C508" t="s">
        <v>29</v>
      </c>
      <c r="D508" s="2">
        <v>549</v>
      </c>
      <c r="E508" s="2">
        <v>40.28</v>
      </c>
      <c r="F508" s="2">
        <v>589.28</v>
      </c>
      <c r="G508" t="s">
        <v>31</v>
      </c>
      <c r="H508">
        <v>16</v>
      </c>
      <c r="I508" s="1">
        <v>45875</v>
      </c>
      <c r="J508" s="1" t="str">
        <f>IF(Tabela1[[#This Row],[DATA ENTREGA]]&gt;(Tabela1[[#This Row],[DATA PEDIDO]]+Tabela1[[#This Row],[PRAZO ENTREGA]]),"ENTREGA ATRASADA","ENTREGA NO PRAZO")</f>
        <v>ENTREGA NO PRAZO</v>
      </c>
    </row>
    <row r="509" spans="1:10" x14ac:dyDescent="0.25">
      <c r="A509" s="1">
        <v>45860</v>
      </c>
      <c r="B509">
        <v>10675</v>
      </c>
      <c r="C509" t="s">
        <v>18</v>
      </c>
      <c r="D509" s="2">
        <v>550.70000000000005</v>
      </c>
      <c r="E509" s="2">
        <v>91.1</v>
      </c>
      <c r="F509" s="2">
        <v>641.79999999999995</v>
      </c>
      <c r="G509" t="s">
        <v>28</v>
      </c>
      <c r="H509">
        <v>35</v>
      </c>
      <c r="I509" s="1">
        <v>45893</v>
      </c>
      <c r="J509" s="1" t="str">
        <f>IF(Tabela1[[#This Row],[DATA ENTREGA]]&gt;(Tabela1[[#This Row],[DATA PEDIDO]]+Tabela1[[#This Row],[PRAZO ENTREGA]]),"ENTREGA ATRASADA","ENTREGA NO PRAZO")</f>
        <v>ENTREGA NO PRAZO</v>
      </c>
    </row>
    <row r="510" spans="1:10" x14ac:dyDescent="0.25">
      <c r="A510" s="1">
        <v>45861</v>
      </c>
      <c r="B510">
        <v>10678</v>
      </c>
      <c r="C510" t="s">
        <v>15</v>
      </c>
      <c r="D510" s="2">
        <v>119</v>
      </c>
      <c r="E510" s="2">
        <v>79.84</v>
      </c>
      <c r="F510" s="2">
        <v>198.84</v>
      </c>
      <c r="G510" t="s">
        <v>49</v>
      </c>
      <c r="H510">
        <v>20</v>
      </c>
      <c r="I510" s="1">
        <v>45879</v>
      </c>
      <c r="J510" s="1" t="str">
        <f>IF(Tabela1[[#This Row],[DATA ENTREGA]]&gt;(Tabela1[[#This Row],[DATA PEDIDO]]+Tabela1[[#This Row],[PRAZO ENTREGA]]),"ENTREGA ATRASADA","ENTREGA NO PRAZO")</f>
        <v>ENTREGA NO PRAZO</v>
      </c>
    </row>
    <row r="511" spans="1:10" x14ac:dyDescent="0.25">
      <c r="A511" s="1">
        <v>45862</v>
      </c>
      <c r="B511">
        <v>10681</v>
      </c>
      <c r="C511" t="s">
        <v>22</v>
      </c>
      <c r="D511" s="2">
        <v>137</v>
      </c>
      <c r="E511" s="2">
        <v>51.3</v>
      </c>
      <c r="F511" s="2">
        <v>188.3</v>
      </c>
      <c r="G511" t="s">
        <v>28</v>
      </c>
      <c r="H511">
        <v>15</v>
      </c>
      <c r="I511" s="1">
        <v>45872</v>
      </c>
      <c r="J511" s="1" t="str">
        <f>IF(Tabela1[[#This Row],[DATA ENTREGA]]&gt;(Tabela1[[#This Row],[DATA PEDIDO]]+Tabela1[[#This Row],[PRAZO ENTREGA]]),"ENTREGA ATRASADA","ENTREGA NO PRAZO")</f>
        <v>ENTREGA NO PRAZO</v>
      </c>
    </row>
    <row r="512" spans="1:10" x14ac:dyDescent="0.25">
      <c r="A512" s="1">
        <v>45862</v>
      </c>
      <c r="B512">
        <v>10682</v>
      </c>
      <c r="C512" t="s">
        <v>19</v>
      </c>
      <c r="D512" s="2">
        <v>2327.0300000000002</v>
      </c>
      <c r="E512" s="2">
        <v>34.86</v>
      </c>
      <c r="F512" s="2">
        <v>2361.89</v>
      </c>
      <c r="G512" t="s">
        <v>38</v>
      </c>
      <c r="H512">
        <v>8</v>
      </c>
      <c r="I512" s="1">
        <v>45872</v>
      </c>
      <c r="J512" s="1" t="str">
        <f>IF(Tabela1[[#This Row],[DATA ENTREGA]]&gt;(Tabela1[[#This Row],[DATA PEDIDO]]+Tabela1[[#This Row],[PRAZO ENTREGA]]),"ENTREGA ATRASADA","ENTREGA NO PRAZO")</f>
        <v>ENTREGA ATRASADA</v>
      </c>
    </row>
    <row r="513" spans="1:10" x14ac:dyDescent="0.25">
      <c r="A513" s="1">
        <v>45862</v>
      </c>
      <c r="B513">
        <v>10683</v>
      </c>
      <c r="C513" t="s">
        <v>29</v>
      </c>
      <c r="D513" s="2">
        <v>549</v>
      </c>
      <c r="E513" s="2">
        <v>11.32</v>
      </c>
      <c r="F513" s="2">
        <v>560.32000000000005</v>
      </c>
      <c r="G513" t="s">
        <v>43</v>
      </c>
      <c r="H513">
        <v>14</v>
      </c>
      <c r="I513" s="1">
        <v>45872</v>
      </c>
      <c r="J513" s="1" t="str">
        <f>IF(Tabela1[[#This Row],[DATA ENTREGA]]&gt;(Tabela1[[#This Row],[DATA PEDIDO]]+Tabela1[[#This Row],[PRAZO ENTREGA]]),"ENTREGA ATRASADA","ENTREGA NO PRAZO")</f>
        <v>ENTREGA NO PRAZO</v>
      </c>
    </row>
    <row r="514" spans="1:10" x14ac:dyDescent="0.25">
      <c r="A514" s="1">
        <v>45863</v>
      </c>
      <c r="B514">
        <v>10684</v>
      </c>
      <c r="C514" t="s">
        <v>15</v>
      </c>
      <c r="D514" s="2">
        <v>119</v>
      </c>
      <c r="E514" s="2">
        <v>99.8</v>
      </c>
      <c r="F514" s="2">
        <v>218.8</v>
      </c>
      <c r="G514" t="s">
        <v>28</v>
      </c>
      <c r="H514">
        <v>10</v>
      </c>
      <c r="I514" s="1">
        <v>45868</v>
      </c>
      <c r="J514" s="1" t="str">
        <f>IF(Tabela1[[#This Row],[DATA ENTREGA]]&gt;(Tabela1[[#This Row],[DATA PEDIDO]]+Tabela1[[#This Row],[PRAZO ENTREGA]]),"ENTREGA ATRASADA","ENTREGA NO PRAZO")</f>
        <v>ENTREGA NO PRAZO</v>
      </c>
    </row>
    <row r="515" spans="1:10" x14ac:dyDescent="0.25">
      <c r="A515" s="1">
        <v>45863</v>
      </c>
      <c r="B515">
        <v>10685</v>
      </c>
      <c r="C515" t="s">
        <v>19</v>
      </c>
      <c r="D515" s="2">
        <v>2327.0300000000002</v>
      </c>
      <c r="E515" s="2">
        <v>30.25</v>
      </c>
      <c r="F515" s="2">
        <v>2357.2800000000002</v>
      </c>
      <c r="G515" t="s">
        <v>48</v>
      </c>
      <c r="H515">
        <v>50</v>
      </c>
      <c r="I515" s="1">
        <v>45909</v>
      </c>
      <c r="J515" s="1" t="str">
        <f>IF(Tabela1[[#This Row],[DATA ENTREGA]]&gt;(Tabela1[[#This Row],[DATA PEDIDO]]+Tabela1[[#This Row],[PRAZO ENTREGA]]),"ENTREGA ATRASADA","ENTREGA NO PRAZO")</f>
        <v>ENTREGA NO PRAZO</v>
      </c>
    </row>
    <row r="516" spans="1:10" x14ac:dyDescent="0.25">
      <c r="A516" s="1">
        <v>45864</v>
      </c>
      <c r="B516">
        <v>10687</v>
      </c>
      <c r="C516" t="s">
        <v>15</v>
      </c>
      <c r="D516" s="2">
        <v>119</v>
      </c>
      <c r="E516" s="2">
        <v>37.1</v>
      </c>
      <c r="F516" s="2">
        <v>156.1</v>
      </c>
      <c r="G516" t="s">
        <v>12</v>
      </c>
      <c r="H516">
        <v>8</v>
      </c>
      <c r="I516" s="1">
        <v>45869</v>
      </c>
      <c r="J516" s="1" t="str">
        <f>IF(Tabela1[[#This Row],[DATA ENTREGA]]&gt;(Tabela1[[#This Row],[DATA PEDIDO]]+Tabela1[[#This Row],[PRAZO ENTREGA]]),"ENTREGA ATRASADA","ENTREGA NO PRAZO")</f>
        <v>ENTREGA NO PRAZO</v>
      </c>
    </row>
    <row r="517" spans="1:10" x14ac:dyDescent="0.25">
      <c r="A517" s="1">
        <v>45864</v>
      </c>
      <c r="B517">
        <v>10688</v>
      </c>
      <c r="C517" t="s">
        <v>15</v>
      </c>
      <c r="D517" s="2">
        <v>119</v>
      </c>
      <c r="E517" s="2">
        <v>97.7</v>
      </c>
      <c r="F517" s="2">
        <v>216.7</v>
      </c>
      <c r="G517" t="s">
        <v>28</v>
      </c>
      <c r="H517">
        <v>10</v>
      </c>
      <c r="I517" s="1">
        <v>45869</v>
      </c>
      <c r="J517" s="1" t="str">
        <f>IF(Tabela1[[#This Row],[DATA ENTREGA]]&gt;(Tabela1[[#This Row],[DATA PEDIDO]]+Tabela1[[#This Row],[PRAZO ENTREGA]]),"ENTREGA ATRASADA","ENTREGA NO PRAZO")</f>
        <v>ENTREGA NO PRAZO</v>
      </c>
    </row>
    <row r="518" spans="1:10" x14ac:dyDescent="0.25">
      <c r="A518" s="1">
        <v>45865</v>
      </c>
      <c r="B518">
        <v>10690</v>
      </c>
      <c r="C518" t="s">
        <v>29</v>
      </c>
      <c r="D518" s="2">
        <v>549</v>
      </c>
      <c r="E518" s="2">
        <v>11.54</v>
      </c>
      <c r="F518" s="2">
        <v>560.54</v>
      </c>
      <c r="G518" t="s">
        <v>41</v>
      </c>
      <c r="H518">
        <v>20</v>
      </c>
      <c r="I518" s="1">
        <v>45887</v>
      </c>
      <c r="J518" s="1" t="str">
        <f>IF(Tabela1[[#This Row],[DATA ENTREGA]]&gt;(Tabela1[[#This Row],[DATA PEDIDO]]+Tabela1[[#This Row],[PRAZO ENTREGA]]),"ENTREGA ATRASADA","ENTREGA NO PRAZO")</f>
        <v>ENTREGA ATRASADA</v>
      </c>
    </row>
    <row r="519" spans="1:10" x14ac:dyDescent="0.25">
      <c r="A519" s="1">
        <v>45865</v>
      </c>
      <c r="B519">
        <v>10691</v>
      </c>
      <c r="C519" t="s">
        <v>15</v>
      </c>
      <c r="D519" s="2">
        <v>119</v>
      </c>
      <c r="E519" s="2">
        <v>73.319999999999993</v>
      </c>
      <c r="F519" s="2">
        <v>192.32</v>
      </c>
      <c r="G519" t="s">
        <v>31</v>
      </c>
      <c r="H519">
        <v>12</v>
      </c>
      <c r="I519" s="1">
        <v>45877</v>
      </c>
      <c r="J519" s="1" t="str">
        <f>IF(Tabela1[[#This Row],[DATA ENTREGA]]&gt;(Tabela1[[#This Row],[DATA PEDIDO]]+Tabela1[[#This Row],[PRAZO ENTREGA]]),"ENTREGA ATRASADA","ENTREGA NO PRAZO")</f>
        <v>ENTREGA NO PRAZO</v>
      </c>
    </row>
    <row r="520" spans="1:10" x14ac:dyDescent="0.25">
      <c r="A520" s="1">
        <v>45865</v>
      </c>
      <c r="B520">
        <v>10692</v>
      </c>
      <c r="C520" t="s">
        <v>15</v>
      </c>
      <c r="D520" s="2">
        <v>119</v>
      </c>
      <c r="E520" s="2">
        <v>78.3</v>
      </c>
      <c r="F520" s="2">
        <v>197.3</v>
      </c>
      <c r="G520" t="s">
        <v>26</v>
      </c>
      <c r="H520">
        <v>45</v>
      </c>
      <c r="I520" s="1">
        <v>45912</v>
      </c>
      <c r="J520" s="1" t="str">
        <f>IF(Tabela1[[#This Row],[DATA ENTREGA]]&gt;(Tabela1[[#This Row],[DATA PEDIDO]]+Tabela1[[#This Row],[PRAZO ENTREGA]]),"ENTREGA ATRASADA","ENTREGA NO PRAZO")</f>
        <v>ENTREGA ATRASADA</v>
      </c>
    </row>
    <row r="521" spans="1:10" x14ac:dyDescent="0.25">
      <c r="A521" s="1">
        <v>45866</v>
      </c>
      <c r="B521">
        <v>10695</v>
      </c>
      <c r="C521" t="s">
        <v>20</v>
      </c>
      <c r="D521" s="2">
        <v>2479.0100000000002</v>
      </c>
      <c r="E521" s="2">
        <v>26.88</v>
      </c>
      <c r="F521" s="2">
        <v>2505.89</v>
      </c>
      <c r="G521" t="s">
        <v>44</v>
      </c>
      <c r="H521">
        <v>9</v>
      </c>
      <c r="I521" s="1">
        <v>45877</v>
      </c>
      <c r="J521" s="1" t="str">
        <f>IF(Tabela1[[#This Row],[DATA ENTREGA]]&gt;(Tabela1[[#This Row],[DATA PEDIDO]]+Tabela1[[#This Row],[PRAZO ENTREGA]]),"ENTREGA ATRASADA","ENTREGA NO PRAZO")</f>
        <v>ENTREGA ATRASADA</v>
      </c>
    </row>
    <row r="522" spans="1:10" x14ac:dyDescent="0.25">
      <c r="A522" s="1">
        <v>45867</v>
      </c>
      <c r="B522">
        <v>10698</v>
      </c>
      <c r="C522" t="s">
        <v>19</v>
      </c>
      <c r="D522" s="2">
        <v>2327.0300000000002</v>
      </c>
      <c r="E522" s="2">
        <v>59.85</v>
      </c>
      <c r="F522" s="2">
        <v>2386.88</v>
      </c>
      <c r="G522" t="s">
        <v>26</v>
      </c>
      <c r="H522">
        <v>20</v>
      </c>
      <c r="I522" s="1">
        <v>45886</v>
      </c>
      <c r="J522" s="1" t="str">
        <f>IF(Tabela1[[#This Row],[DATA ENTREGA]]&gt;(Tabela1[[#This Row],[DATA PEDIDO]]+Tabela1[[#This Row],[PRAZO ENTREGA]]),"ENTREGA ATRASADA","ENTREGA NO PRAZO")</f>
        <v>ENTREGA NO PRAZO</v>
      </c>
    </row>
    <row r="523" spans="1:10" x14ac:dyDescent="0.25">
      <c r="A523" s="1">
        <v>45868</v>
      </c>
      <c r="B523">
        <v>10703</v>
      </c>
      <c r="C523" t="s">
        <v>19</v>
      </c>
      <c r="D523" s="2">
        <v>2327.0300000000002</v>
      </c>
      <c r="E523" s="2">
        <v>26.58</v>
      </c>
      <c r="F523" s="2">
        <v>2353.61</v>
      </c>
      <c r="G523" t="s">
        <v>32</v>
      </c>
      <c r="H523">
        <v>14</v>
      </c>
      <c r="I523" s="1">
        <v>45882</v>
      </c>
      <c r="J523" s="1" t="str">
        <f>IF(Tabela1[[#This Row],[DATA ENTREGA]]&gt;(Tabela1[[#This Row],[DATA PEDIDO]]+Tabela1[[#This Row],[PRAZO ENTREGA]]),"ENTREGA ATRASADA","ENTREGA NO PRAZO")</f>
        <v>ENTREGA NO PRAZO</v>
      </c>
    </row>
    <row r="524" spans="1:10" x14ac:dyDescent="0.25">
      <c r="A524" s="1">
        <v>45869</v>
      </c>
      <c r="B524">
        <v>10705</v>
      </c>
      <c r="C524" t="s">
        <v>13</v>
      </c>
      <c r="D524" s="2">
        <v>162.80000000000001</v>
      </c>
      <c r="E524" s="2">
        <v>32.979999999999997</v>
      </c>
      <c r="F524" s="2">
        <v>195.78</v>
      </c>
      <c r="G524" t="s">
        <v>14</v>
      </c>
      <c r="H524">
        <v>6</v>
      </c>
      <c r="I524" s="1">
        <v>45875</v>
      </c>
      <c r="J524" s="1" t="str">
        <f>IF(Tabela1[[#This Row],[DATA ENTREGA]]&gt;(Tabela1[[#This Row],[DATA PEDIDO]]+Tabela1[[#This Row],[PRAZO ENTREGA]]),"ENTREGA ATRASADA","ENTREGA NO PRAZO")</f>
        <v>ENTREGA NO PRAZO</v>
      </c>
    </row>
    <row r="525" spans="1:10" x14ac:dyDescent="0.25">
      <c r="A525" s="1">
        <v>45869</v>
      </c>
      <c r="B525">
        <v>10706</v>
      </c>
      <c r="C525" t="s">
        <v>25</v>
      </c>
      <c r="D525" s="2">
        <v>239</v>
      </c>
      <c r="E525" s="2">
        <v>16.68</v>
      </c>
      <c r="F525" s="2">
        <v>255.68</v>
      </c>
      <c r="G525" t="s">
        <v>14</v>
      </c>
      <c r="H525">
        <v>6</v>
      </c>
      <c r="I525" s="1">
        <v>45876</v>
      </c>
      <c r="J525" s="1" t="str">
        <f>IF(Tabela1[[#This Row],[DATA ENTREGA]]&gt;(Tabela1[[#This Row],[DATA PEDIDO]]+Tabela1[[#This Row],[PRAZO ENTREGA]]),"ENTREGA ATRASADA","ENTREGA NO PRAZO")</f>
        <v>ENTREGA ATRASADA</v>
      </c>
    </row>
    <row r="526" spans="1:10" x14ac:dyDescent="0.25">
      <c r="A526" s="1">
        <v>45870</v>
      </c>
      <c r="B526">
        <v>10707</v>
      </c>
      <c r="C526" t="s">
        <v>9</v>
      </c>
      <c r="D526" s="2">
        <v>640</v>
      </c>
      <c r="E526" s="2">
        <v>33.4</v>
      </c>
      <c r="F526" s="2">
        <v>673.4</v>
      </c>
      <c r="G526" t="s">
        <v>38</v>
      </c>
      <c r="H526">
        <v>20</v>
      </c>
      <c r="I526" s="1">
        <v>45891</v>
      </c>
      <c r="J526" s="1" t="str">
        <f>IF(Tabela1[[#This Row],[DATA ENTREGA]]&gt;(Tabela1[[#This Row],[DATA PEDIDO]]+Tabela1[[#This Row],[PRAZO ENTREGA]]),"ENTREGA ATRASADA","ENTREGA NO PRAZO")</f>
        <v>ENTREGA ATRASADA</v>
      </c>
    </row>
    <row r="527" spans="1:10" x14ac:dyDescent="0.25">
      <c r="A527" s="1">
        <v>45871</v>
      </c>
      <c r="B527">
        <v>10710</v>
      </c>
      <c r="C527" t="s">
        <v>17</v>
      </c>
      <c r="D527" s="2">
        <v>99.9</v>
      </c>
      <c r="E527" s="2">
        <v>22.72</v>
      </c>
      <c r="F527" s="2">
        <v>122.62</v>
      </c>
      <c r="G527" t="s">
        <v>43</v>
      </c>
      <c r="H527">
        <v>20</v>
      </c>
      <c r="I527" s="1">
        <v>45890</v>
      </c>
      <c r="J527" s="1" t="str">
        <f>IF(Tabela1[[#This Row],[DATA ENTREGA]]&gt;(Tabela1[[#This Row],[DATA PEDIDO]]+Tabela1[[#This Row],[PRAZO ENTREGA]]),"ENTREGA ATRASADA","ENTREGA NO PRAZO")</f>
        <v>ENTREGA NO PRAZO</v>
      </c>
    </row>
    <row r="528" spans="1:10" x14ac:dyDescent="0.25">
      <c r="A528" s="1">
        <v>45871</v>
      </c>
      <c r="B528">
        <v>10711</v>
      </c>
      <c r="C528" t="s">
        <v>9</v>
      </c>
      <c r="D528" s="2">
        <v>640</v>
      </c>
      <c r="E528" s="2">
        <v>53.85</v>
      </c>
      <c r="F528" s="2">
        <v>693.85</v>
      </c>
      <c r="G528" t="s">
        <v>34</v>
      </c>
      <c r="H528">
        <v>30</v>
      </c>
      <c r="I528" s="1">
        <v>45899</v>
      </c>
      <c r="J528" s="1" t="str">
        <f>IF(Tabela1[[#This Row],[DATA ENTREGA]]&gt;(Tabela1[[#This Row],[DATA PEDIDO]]+Tabela1[[#This Row],[PRAZO ENTREGA]]),"ENTREGA ATRASADA","ENTREGA NO PRAZO")</f>
        <v>ENTREGA NO PRAZO</v>
      </c>
    </row>
    <row r="529" spans="1:10" x14ac:dyDescent="0.25">
      <c r="A529" s="1">
        <v>45871</v>
      </c>
      <c r="B529">
        <v>10712</v>
      </c>
      <c r="C529" t="s">
        <v>11</v>
      </c>
      <c r="D529" s="2">
        <v>1549</v>
      </c>
      <c r="E529" s="2">
        <v>13.14</v>
      </c>
      <c r="F529" s="2">
        <v>1562.14</v>
      </c>
      <c r="G529" t="s">
        <v>12</v>
      </c>
      <c r="H529">
        <v>20</v>
      </c>
      <c r="I529" s="1">
        <v>45886</v>
      </c>
      <c r="J529" s="1" t="str">
        <f>IF(Tabela1[[#This Row],[DATA ENTREGA]]&gt;(Tabela1[[#This Row],[DATA PEDIDO]]+Tabela1[[#This Row],[PRAZO ENTREGA]]),"ENTREGA ATRASADA","ENTREGA NO PRAZO")</f>
        <v>ENTREGA NO PRAZO</v>
      </c>
    </row>
    <row r="530" spans="1:10" x14ac:dyDescent="0.25">
      <c r="A530" s="1">
        <v>45872</v>
      </c>
      <c r="B530">
        <v>10716</v>
      </c>
      <c r="C530" t="s">
        <v>13</v>
      </c>
      <c r="D530" s="2">
        <v>162.80000000000001</v>
      </c>
      <c r="E530" s="2">
        <v>23.46</v>
      </c>
      <c r="F530" s="2">
        <v>186.26</v>
      </c>
      <c r="G530" t="s">
        <v>38</v>
      </c>
      <c r="H530">
        <v>6</v>
      </c>
      <c r="I530" s="1">
        <v>45875</v>
      </c>
      <c r="J530" s="1" t="str">
        <f>IF(Tabela1[[#This Row],[DATA ENTREGA]]&gt;(Tabela1[[#This Row],[DATA PEDIDO]]+Tabela1[[#This Row],[PRAZO ENTREGA]]),"ENTREGA ATRASADA","ENTREGA NO PRAZO")</f>
        <v>ENTREGA NO PRAZO</v>
      </c>
    </row>
    <row r="531" spans="1:10" x14ac:dyDescent="0.25">
      <c r="A531" s="1">
        <v>45873</v>
      </c>
      <c r="B531">
        <v>10717</v>
      </c>
      <c r="C531" t="s">
        <v>15</v>
      </c>
      <c r="D531" s="2">
        <v>119</v>
      </c>
      <c r="E531" s="2">
        <v>18.34</v>
      </c>
      <c r="F531" s="2">
        <v>137.34</v>
      </c>
      <c r="G531" t="s">
        <v>46</v>
      </c>
      <c r="H531">
        <v>14</v>
      </c>
      <c r="I531" s="1">
        <v>45884</v>
      </c>
      <c r="J531" s="1" t="str">
        <f>IF(Tabela1[[#This Row],[DATA ENTREGA]]&gt;(Tabela1[[#This Row],[DATA PEDIDO]]+Tabela1[[#This Row],[PRAZO ENTREGA]]),"ENTREGA ATRASADA","ENTREGA NO PRAZO")</f>
        <v>ENTREGA NO PRAZO</v>
      </c>
    </row>
    <row r="532" spans="1:10" x14ac:dyDescent="0.25">
      <c r="A532" s="1">
        <v>45873</v>
      </c>
      <c r="B532">
        <v>10718</v>
      </c>
      <c r="C532" t="s">
        <v>19</v>
      </c>
      <c r="D532" s="2">
        <v>2327.0300000000002</v>
      </c>
      <c r="E532" s="2">
        <v>26.4</v>
      </c>
      <c r="F532" s="2">
        <v>2353.4299999999998</v>
      </c>
      <c r="G532" t="s">
        <v>40</v>
      </c>
      <c r="H532">
        <v>50</v>
      </c>
      <c r="I532" s="1">
        <v>45918</v>
      </c>
      <c r="J532" s="1" t="str">
        <f>IF(Tabela1[[#This Row],[DATA ENTREGA]]&gt;(Tabela1[[#This Row],[DATA PEDIDO]]+Tabela1[[#This Row],[PRAZO ENTREGA]]),"ENTREGA ATRASADA","ENTREGA NO PRAZO")</f>
        <v>ENTREGA NO PRAZO</v>
      </c>
    </row>
    <row r="533" spans="1:10" x14ac:dyDescent="0.25">
      <c r="A533" s="1">
        <v>45873</v>
      </c>
      <c r="B533">
        <v>10719</v>
      </c>
      <c r="C533" t="s">
        <v>19</v>
      </c>
      <c r="D533" s="2">
        <v>2327.0300000000002</v>
      </c>
      <c r="E533" s="2">
        <v>43.83</v>
      </c>
      <c r="F533" s="2">
        <v>2370.86</v>
      </c>
      <c r="G533" t="s">
        <v>44</v>
      </c>
      <c r="H533">
        <v>3</v>
      </c>
      <c r="I533" s="1">
        <v>45875</v>
      </c>
      <c r="J533" s="1" t="str">
        <f>IF(Tabela1[[#This Row],[DATA ENTREGA]]&gt;(Tabela1[[#This Row],[DATA PEDIDO]]+Tabela1[[#This Row],[PRAZO ENTREGA]]),"ENTREGA ATRASADA","ENTREGA NO PRAZO")</f>
        <v>ENTREGA NO PRAZO</v>
      </c>
    </row>
    <row r="534" spans="1:10" x14ac:dyDescent="0.25">
      <c r="A534" s="1">
        <v>45874</v>
      </c>
      <c r="B534">
        <v>10721</v>
      </c>
      <c r="C534" t="s">
        <v>13</v>
      </c>
      <c r="D534" s="2">
        <v>162.80000000000001</v>
      </c>
      <c r="E534" s="2">
        <v>23.32</v>
      </c>
      <c r="F534" s="2">
        <v>186.12</v>
      </c>
      <c r="G534" t="s">
        <v>46</v>
      </c>
      <c r="H534">
        <v>14</v>
      </c>
      <c r="I534" s="1">
        <v>45885</v>
      </c>
      <c r="J534" s="1" t="str">
        <f>IF(Tabela1[[#This Row],[DATA ENTREGA]]&gt;(Tabela1[[#This Row],[DATA PEDIDO]]+Tabela1[[#This Row],[PRAZO ENTREGA]]),"ENTREGA ATRASADA","ENTREGA NO PRAZO")</f>
        <v>ENTREGA NO PRAZO</v>
      </c>
    </row>
    <row r="535" spans="1:10" x14ac:dyDescent="0.25">
      <c r="A535" s="1">
        <v>45874</v>
      </c>
      <c r="B535">
        <v>10722</v>
      </c>
      <c r="C535" t="s">
        <v>42</v>
      </c>
      <c r="D535" s="2">
        <v>2213.3000000000002</v>
      </c>
      <c r="E535" s="2">
        <v>77.5</v>
      </c>
      <c r="F535" s="2">
        <v>2290.8000000000002</v>
      </c>
      <c r="G535" t="s">
        <v>40</v>
      </c>
      <c r="H535">
        <v>45</v>
      </c>
      <c r="I535" s="1">
        <v>45918</v>
      </c>
      <c r="J535" s="1" t="str">
        <f>IF(Tabela1[[#This Row],[DATA ENTREGA]]&gt;(Tabela1[[#This Row],[DATA PEDIDO]]+Tabela1[[#This Row],[PRAZO ENTREGA]]),"ENTREGA ATRASADA","ENTREGA NO PRAZO")</f>
        <v>ENTREGA NO PRAZO</v>
      </c>
    </row>
    <row r="536" spans="1:10" x14ac:dyDescent="0.25">
      <c r="A536" s="1">
        <v>45874</v>
      </c>
      <c r="B536">
        <v>10723</v>
      </c>
      <c r="C536" t="s">
        <v>18</v>
      </c>
      <c r="D536" s="2">
        <v>550.70000000000005</v>
      </c>
      <c r="E536" s="2">
        <v>53.4</v>
      </c>
      <c r="F536" s="2">
        <v>604.1</v>
      </c>
      <c r="G536" t="s">
        <v>31</v>
      </c>
      <c r="H536">
        <v>24</v>
      </c>
      <c r="I536" s="1">
        <v>45896</v>
      </c>
      <c r="J536" s="1" t="str">
        <f>IF(Tabela1[[#This Row],[DATA ENTREGA]]&gt;(Tabela1[[#This Row],[DATA PEDIDO]]+Tabela1[[#This Row],[PRAZO ENTREGA]]),"ENTREGA ATRASADA","ENTREGA NO PRAZO")</f>
        <v>ENTREGA NO PRAZO</v>
      </c>
    </row>
    <row r="537" spans="1:10" x14ac:dyDescent="0.25">
      <c r="A537" s="1">
        <v>45875</v>
      </c>
      <c r="B537">
        <v>10724</v>
      </c>
      <c r="C537" t="s">
        <v>20</v>
      </c>
      <c r="D537" s="2">
        <v>2479.0100000000002</v>
      </c>
      <c r="E537" s="2">
        <v>25.88</v>
      </c>
      <c r="F537" s="2">
        <v>2504.89</v>
      </c>
      <c r="G537" t="s">
        <v>47</v>
      </c>
      <c r="H537">
        <v>12</v>
      </c>
      <c r="I537" s="1">
        <v>45886</v>
      </c>
      <c r="J537" s="1" t="str">
        <f>IF(Tabela1[[#This Row],[DATA ENTREGA]]&gt;(Tabela1[[#This Row],[DATA PEDIDO]]+Tabela1[[#This Row],[PRAZO ENTREGA]]),"ENTREGA ATRASADA","ENTREGA NO PRAZO")</f>
        <v>ENTREGA NO PRAZO</v>
      </c>
    </row>
    <row r="538" spans="1:10" x14ac:dyDescent="0.25">
      <c r="A538" s="1">
        <v>45875</v>
      </c>
      <c r="B538">
        <v>10725</v>
      </c>
      <c r="C538" t="s">
        <v>33</v>
      </c>
      <c r="D538" s="2">
        <v>70.31</v>
      </c>
      <c r="E538" s="2">
        <v>87.7</v>
      </c>
      <c r="F538" s="2">
        <v>158.01</v>
      </c>
      <c r="G538" t="s">
        <v>24</v>
      </c>
      <c r="H538">
        <v>40</v>
      </c>
      <c r="I538" s="1">
        <v>45911</v>
      </c>
      <c r="J538" s="1" t="str">
        <f>IF(Tabela1[[#This Row],[DATA ENTREGA]]&gt;(Tabela1[[#This Row],[DATA PEDIDO]]+Tabela1[[#This Row],[PRAZO ENTREGA]]),"ENTREGA ATRASADA","ENTREGA NO PRAZO")</f>
        <v>ENTREGA NO PRAZO</v>
      </c>
    </row>
    <row r="539" spans="1:10" x14ac:dyDescent="0.25">
      <c r="A539" s="1">
        <v>45875</v>
      </c>
      <c r="B539">
        <v>10726</v>
      </c>
      <c r="C539" t="s">
        <v>15</v>
      </c>
      <c r="D539" s="2">
        <v>119</v>
      </c>
      <c r="E539" s="2">
        <v>99.9</v>
      </c>
      <c r="F539" s="2">
        <v>218.9</v>
      </c>
      <c r="G539" t="s">
        <v>27</v>
      </c>
      <c r="H539">
        <v>40</v>
      </c>
      <c r="I539" s="1">
        <v>45913</v>
      </c>
      <c r="J539" s="1" t="str">
        <f>IF(Tabela1[[#This Row],[DATA ENTREGA]]&gt;(Tabela1[[#This Row],[DATA PEDIDO]]+Tabela1[[#This Row],[PRAZO ENTREGA]]),"ENTREGA ATRASADA","ENTREGA NO PRAZO")</f>
        <v>ENTREGA NO PRAZO</v>
      </c>
    </row>
    <row r="540" spans="1:10" x14ac:dyDescent="0.25">
      <c r="A540" s="1">
        <v>45876</v>
      </c>
      <c r="B540">
        <v>10727</v>
      </c>
      <c r="C540" t="s">
        <v>18</v>
      </c>
      <c r="D540" s="2">
        <v>550.70000000000005</v>
      </c>
      <c r="E540" s="2">
        <v>28.92</v>
      </c>
      <c r="F540" s="2">
        <v>579.62</v>
      </c>
      <c r="G540" t="s">
        <v>45</v>
      </c>
      <c r="H540">
        <v>40</v>
      </c>
      <c r="I540" s="1">
        <v>45918</v>
      </c>
      <c r="J540" s="1" t="str">
        <f>IF(Tabela1[[#This Row],[DATA ENTREGA]]&gt;(Tabela1[[#This Row],[DATA PEDIDO]]+Tabela1[[#This Row],[PRAZO ENTREGA]]),"ENTREGA ATRASADA","ENTREGA NO PRAZO")</f>
        <v>ENTREGA ATRASADA</v>
      </c>
    </row>
    <row r="541" spans="1:10" x14ac:dyDescent="0.25">
      <c r="A541" s="1">
        <v>45876</v>
      </c>
      <c r="B541">
        <v>10728</v>
      </c>
      <c r="C541" t="s">
        <v>15</v>
      </c>
      <c r="D541" s="2">
        <v>119</v>
      </c>
      <c r="E541" s="2">
        <v>69.55</v>
      </c>
      <c r="F541" s="2">
        <v>188.55</v>
      </c>
      <c r="G541" t="s">
        <v>26</v>
      </c>
      <c r="H541">
        <v>25</v>
      </c>
      <c r="I541" s="1">
        <v>45901</v>
      </c>
      <c r="J541" s="1" t="str">
        <f>IF(Tabela1[[#This Row],[DATA ENTREGA]]&gt;(Tabela1[[#This Row],[DATA PEDIDO]]+Tabela1[[#This Row],[PRAZO ENTREGA]]),"ENTREGA ATRASADA","ENTREGA NO PRAZO")</f>
        <v>ENTREGA NO PRAZO</v>
      </c>
    </row>
    <row r="542" spans="1:10" x14ac:dyDescent="0.25">
      <c r="A542" s="1">
        <v>45877</v>
      </c>
      <c r="B542">
        <v>10730</v>
      </c>
      <c r="C542" t="s">
        <v>35</v>
      </c>
      <c r="D542" s="2">
        <v>115.9</v>
      </c>
      <c r="E542" s="2">
        <v>26.08</v>
      </c>
      <c r="F542" s="2">
        <v>141.97999999999999</v>
      </c>
      <c r="G542" t="s">
        <v>41</v>
      </c>
      <c r="H542">
        <v>4</v>
      </c>
      <c r="I542" s="1">
        <v>45880</v>
      </c>
      <c r="J542" s="1" t="str">
        <f>IF(Tabela1[[#This Row],[DATA ENTREGA]]&gt;(Tabela1[[#This Row],[DATA PEDIDO]]+Tabela1[[#This Row],[PRAZO ENTREGA]]),"ENTREGA ATRASADA","ENTREGA NO PRAZO")</f>
        <v>ENTREGA NO PRAZO</v>
      </c>
    </row>
    <row r="543" spans="1:10" x14ac:dyDescent="0.25">
      <c r="A543" s="1">
        <v>45877</v>
      </c>
      <c r="B543">
        <v>10732</v>
      </c>
      <c r="C543" t="s">
        <v>20</v>
      </c>
      <c r="D543" s="2">
        <v>2479.0100000000002</v>
      </c>
      <c r="E543" s="2">
        <v>43.9</v>
      </c>
      <c r="F543" s="2">
        <v>2522.91</v>
      </c>
      <c r="G543" t="s">
        <v>28</v>
      </c>
      <c r="H543">
        <v>25</v>
      </c>
      <c r="I543" s="1">
        <v>45901</v>
      </c>
      <c r="J543" s="1" t="str">
        <f>IF(Tabela1[[#This Row],[DATA ENTREGA]]&gt;(Tabela1[[#This Row],[DATA PEDIDO]]+Tabela1[[#This Row],[PRAZO ENTREGA]]),"ENTREGA ATRASADA","ENTREGA NO PRAZO")</f>
        <v>ENTREGA NO PRAZO</v>
      </c>
    </row>
    <row r="544" spans="1:10" x14ac:dyDescent="0.25">
      <c r="A544" s="1">
        <v>45878</v>
      </c>
      <c r="B544">
        <v>10734</v>
      </c>
      <c r="C544" t="s">
        <v>15</v>
      </c>
      <c r="D544" s="2">
        <v>119</v>
      </c>
      <c r="E544" s="2">
        <v>13.74</v>
      </c>
      <c r="F544" s="2">
        <v>132.74</v>
      </c>
      <c r="G544" t="s">
        <v>12</v>
      </c>
      <c r="H544">
        <v>18</v>
      </c>
      <c r="I544" s="1">
        <v>45892</v>
      </c>
      <c r="J544" s="1" t="str">
        <f>IF(Tabela1[[#This Row],[DATA ENTREGA]]&gt;(Tabela1[[#This Row],[DATA PEDIDO]]+Tabela1[[#This Row],[PRAZO ENTREGA]]),"ENTREGA ATRASADA","ENTREGA NO PRAZO")</f>
        <v>ENTREGA NO PRAZO</v>
      </c>
    </row>
    <row r="545" spans="1:10" x14ac:dyDescent="0.25">
      <c r="A545" s="1">
        <v>45878</v>
      </c>
      <c r="B545">
        <v>10735</v>
      </c>
      <c r="C545" t="s">
        <v>33</v>
      </c>
      <c r="D545" s="2">
        <v>70.31</v>
      </c>
      <c r="E545" s="2">
        <v>41.4</v>
      </c>
      <c r="F545" s="2">
        <v>111.71</v>
      </c>
      <c r="G545" t="s">
        <v>34</v>
      </c>
      <c r="H545">
        <v>50</v>
      </c>
      <c r="I545" s="1">
        <v>45930</v>
      </c>
      <c r="J545" s="1" t="str">
        <f>IF(Tabela1[[#This Row],[DATA ENTREGA]]&gt;(Tabela1[[#This Row],[DATA PEDIDO]]+Tabela1[[#This Row],[PRAZO ENTREGA]]),"ENTREGA ATRASADA","ENTREGA NO PRAZO")</f>
        <v>ENTREGA ATRASADA</v>
      </c>
    </row>
    <row r="546" spans="1:10" x14ac:dyDescent="0.25">
      <c r="A546" s="1">
        <v>45879</v>
      </c>
      <c r="B546">
        <v>10738</v>
      </c>
      <c r="C546" t="s">
        <v>15</v>
      </c>
      <c r="D546" s="2">
        <v>119</v>
      </c>
      <c r="E546" s="2">
        <v>21.52</v>
      </c>
      <c r="F546" s="2">
        <v>140.52000000000001</v>
      </c>
      <c r="G546" t="s">
        <v>43</v>
      </c>
      <c r="H546">
        <v>4</v>
      </c>
      <c r="I546" s="1">
        <v>45881</v>
      </c>
      <c r="J546" s="1" t="str">
        <f>IF(Tabela1[[#This Row],[DATA ENTREGA]]&gt;(Tabela1[[#This Row],[DATA PEDIDO]]+Tabela1[[#This Row],[PRAZO ENTREGA]]),"ENTREGA ATRASADA","ENTREGA NO PRAZO")</f>
        <v>ENTREGA NO PRAZO</v>
      </c>
    </row>
    <row r="547" spans="1:10" x14ac:dyDescent="0.25">
      <c r="A547" s="1">
        <v>45879</v>
      </c>
      <c r="B547">
        <v>10739</v>
      </c>
      <c r="C547" t="s">
        <v>13</v>
      </c>
      <c r="D547" s="2">
        <v>162.80000000000001</v>
      </c>
      <c r="E547" s="2">
        <v>75.3</v>
      </c>
      <c r="F547" s="2">
        <v>238.1</v>
      </c>
      <c r="G547" t="s">
        <v>10</v>
      </c>
      <c r="H547">
        <v>15</v>
      </c>
      <c r="I547" s="1">
        <v>45896</v>
      </c>
      <c r="J547" s="1" t="str">
        <f>IF(Tabela1[[#This Row],[DATA ENTREGA]]&gt;(Tabela1[[#This Row],[DATA PEDIDO]]+Tabela1[[#This Row],[PRAZO ENTREGA]]),"ENTREGA ATRASADA","ENTREGA NO PRAZO")</f>
        <v>ENTREGA ATRASADA</v>
      </c>
    </row>
    <row r="548" spans="1:10" x14ac:dyDescent="0.25">
      <c r="A548" s="1">
        <v>45880</v>
      </c>
      <c r="B548">
        <v>10740</v>
      </c>
      <c r="C548" t="s">
        <v>29</v>
      </c>
      <c r="D548" s="2">
        <v>549</v>
      </c>
      <c r="E548" s="2">
        <v>69.5</v>
      </c>
      <c r="F548" s="2">
        <v>618.5</v>
      </c>
      <c r="G548" t="s">
        <v>34</v>
      </c>
      <c r="H548">
        <v>50</v>
      </c>
      <c r="I548" s="1">
        <v>45928</v>
      </c>
      <c r="J548" s="1" t="str">
        <f>IF(Tabela1[[#This Row],[DATA ENTREGA]]&gt;(Tabela1[[#This Row],[DATA PEDIDO]]+Tabela1[[#This Row],[PRAZO ENTREGA]]),"ENTREGA ATRASADA","ENTREGA NO PRAZO")</f>
        <v>ENTREGA NO PRAZO</v>
      </c>
    </row>
    <row r="549" spans="1:10" x14ac:dyDescent="0.25">
      <c r="A549" s="1">
        <v>45880</v>
      </c>
      <c r="B549">
        <v>10742</v>
      </c>
      <c r="C549" t="s">
        <v>20</v>
      </c>
      <c r="D549" s="2">
        <v>2479.0100000000002</v>
      </c>
      <c r="E549" s="2">
        <v>45.06</v>
      </c>
      <c r="F549" s="2">
        <v>2524.0700000000002</v>
      </c>
      <c r="G549" t="s">
        <v>30</v>
      </c>
      <c r="H549">
        <v>6</v>
      </c>
      <c r="I549" s="1">
        <v>45888</v>
      </c>
      <c r="J549" s="1" t="str">
        <f>IF(Tabela1[[#This Row],[DATA ENTREGA]]&gt;(Tabela1[[#This Row],[DATA PEDIDO]]+Tabela1[[#This Row],[PRAZO ENTREGA]]),"ENTREGA ATRASADA","ENTREGA NO PRAZO")</f>
        <v>ENTREGA ATRASADA</v>
      </c>
    </row>
    <row r="550" spans="1:10" x14ac:dyDescent="0.25">
      <c r="A550" s="1">
        <v>45881</v>
      </c>
      <c r="B550">
        <v>10744</v>
      </c>
      <c r="C550" t="s">
        <v>22</v>
      </c>
      <c r="D550" s="2">
        <v>137</v>
      </c>
      <c r="E550" s="2">
        <v>63.25</v>
      </c>
      <c r="F550" s="2">
        <v>200.25</v>
      </c>
      <c r="G550" t="s">
        <v>48</v>
      </c>
      <c r="H550">
        <v>50</v>
      </c>
      <c r="I550" s="1">
        <v>45931</v>
      </c>
      <c r="J550" s="1" t="str">
        <f>IF(Tabela1[[#This Row],[DATA ENTREGA]]&gt;(Tabela1[[#This Row],[DATA PEDIDO]]+Tabela1[[#This Row],[PRAZO ENTREGA]]),"ENTREGA ATRASADA","ENTREGA NO PRAZO")</f>
        <v>ENTREGA NO PRAZO</v>
      </c>
    </row>
    <row r="551" spans="1:10" x14ac:dyDescent="0.25">
      <c r="A551" s="1">
        <v>45881</v>
      </c>
      <c r="B551">
        <v>10746</v>
      </c>
      <c r="C551" t="s">
        <v>18</v>
      </c>
      <c r="D551" s="2">
        <v>550.70000000000005</v>
      </c>
      <c r="E551" s="2">
        <v>37.950000000000003</v>
      </c>
      <c r="F551" s="2">
        <v>588.65</v>
      </c>
      <c r="G551" t="s">
        <v>48</v>
      </c>
      <c r="H551">
        <v>20</v>
      </c>
      <c r="I551" s="1">
        <v>45898</v>
      </c>
      <c r="J551" s="1" t="str">
        <f>IF(Tabela1[[#This Row],[DATA ENTREGA]]&gt;(Tabela1[[#This Row],[DATA PEDIDO]]+Tabela1[[#This Row],[PRAZO ENTREGA]]),"ENTREGA ATRASADA","ENTREGA NO PRAZO")</f>
        <v>ENTREGA NO PRAZO</v>
      </c>
    </row>
    <row r="552" spans="1:10" x14ac:dyDescent="0.25">
      <c r="A552" s="1">
        <v>45882</v>
      </c>
      <c r="B552">
        <v>10749</v>
      </c>
      <c r="C552" t="s">
        <v>22</v>
      </c>
      <c r="D552" s="2">
        <v>137</v>
      </c>
      <c r="E552" s="2">
        <v>59.45</v>
      </c>
      <c r="F552" s="2">
        <v>196.45</v>
      </c>
      <c r="G552" t="s">
        <v>24</v>
      </c>
      <c r="H552">
        <v>5</v>
      </c>
      <c r="I552" s="1">
        <v>45882</v>
      </c>
      <c r="J552" s="1" t="str">
        <f>IF(Tabela1[[#This Row],[DATA ENTREGA]]&gt;(Tabela1[[#This Row],[DATA PEDIDO]]+Tabela1[[#This Row],[PRAZO ENTREGA]]),"ENTREGA ATRASADA","ENTREGA NO PRAZO")</f>
        <v>ENTREGA NO PRAZO</v>
      </c>
    </row>
    <row r="553" spans="1:10" x14ac:dyDescent="0.25">
      <c r="A553" s="1">
        <v>45883</v>
      </c>
      <c r="B553">
        <v>10751</v>
      </c>
      <c r="C553" t="s">
        <v>22</v>
      </c>
      <c r="D553" s="2">
        <v>137</v>
      </c>
      <c r="E553" s="2">
        <v>16.079999999999998</v>
      </c>
      <c r="F553" s="2">
        <v>153.08000000000001</v>
      </c>
      <c r="G553" t="s">
        <v>37</v>
      </c>
      <c r="H553">
        <v>10</v>
      </c>
      <c r="I553" s="1">
        <v>45890</v>
      </c>
      <c r="J553" s="1" t="str">
        <f>IF(Tabela1[[#This Row],[DATA ENTREGA]]&gt;(Tabela1[[#This Row],[DATA PEDIDO]]+Tabela1[[#This Row],[PRAZO ENTREGA]]),"ENTREGA ATRASADA","ENTREGA NO PRAZO")</f>
        <v>ENTREGA NO PRAZO</v>
      </c>
    </row>
    <row r="554" spans="1:10" x14ac:dyDescent="0.25">
      <c r="A554" s="1">
        <v>45883</v>
      </c>
      <c r="B554">
        <v>10752</v>
      </c>
      <c r="C554" t="s">
        <v>15</v>
      </c>
      <c r="D554" s="2">
        <v>119</v>
      </c>
      <c r="E554" s="2">
        <v>31.96</v>
      </c>
      <c r="F554" s="2">
        <v>150.96</v>
      </c>
      <c r="G554" t="s">
        <v>41</v>
      </c>
      <c r="H554">
        <v>2</v>
      </c>
      <c r="I554" s="1">
        <v>45883</v>
      </c>
      <c r="J554" s="1" t="str">
        <f>IF(Tabela1[[#This Row],[DATA ENTREGA]]&gt;(Tabela1[[#This Row],[DATA PEDIDO]]+Tabela1[[#This Row],[PRAZO ENTREGA]]),"ENTREGA ATRASADA","ENTREGA NO PRAZO")</f>
        <v>ENTREGA NO PRAZO</v>
      </c>
    </row>
    <row r="555" spans="1:10" x14ac:dyDescent="0.25">
      <c r="A555" s="1">
        <v>45884</v>
      </c>
      <c r="B555">
        <v>10754</v>
      </c>
      <c r="C555" t="s">
        <v>15</v>
      </c>
      <c r="D555" s="2">
        <v>119</v>
      </c>
      <c r="E555" s="2">
        <v>75.08</v>
      </c>
      <c r="F555" s="2">
        <v>194.08</v>
      </c>
      <c r="G555" t="s">
        <v>45</v>
      </c>
      <c r="H555">
        <v>20</v>
      </c>
      <c r="I555" s="1">
        <v>45905</v>
      </c>
      <c r="J555" s="1" t="str">
        <f>IF(Tabela1[[#This Row],[DATA ENTREGA]]&gt;(Tabela1[[#This Row],[DATA PEDIDO]]+Tabela1[[#This Row],[PRAZO ENTREGA]]),"ENTREGA ATRASADA","ENTREGA NO PRAZO")</f>
        <v>ENTREGA ATRASADA</v>
      </c>
    </row>
    <row r="556" spans="1:10" x14ac:dyDescent="0.25">
      <c r="A556" s="1">
        <v>45884</v>
      </c>
      <c r="B556">
        <v>10755</v>
      </c>
      <c r="C556" t="s">
        <v>42</v>
      </c>
      <c r="D556" s="2">
        <v>2213.3000000000002</v>
      </c>
      <c r="E556" s="2">
        <v>58.8</v>
      </c>
      <c r="F556" s="2">
        <v>2272.1</v>
      </c>
      <c r="G556" t="s">
        <v>24</v>
      </c>
      <c r="H556">
        <v>30</v>
      </c>
      <c r="I556" s="1">
        <v>45916</v>
      </c>
      <c r="J556" s="1" t="str">
        <f>IF(Tabela1[[#This Row],[DATA ENTREGA]]&gt;(Tabela1[[#This Row],[DATA PEDIDO]]+Tabela1[[#This Row],[PRAZO ENTREGA]]),"ENTREGA ATRASADA","ENTREGA NO PRAZO")</f>
        <v>ENTREGA ATRASADA</v>
      </c>
    </row>
    <row r="557" spans="1:10" x14ac:dyDescent="0.25">
      <c r="A557" s="1">
        <v>45884</v>
      </c>
      <c r="B557">
        <v>10756</v>
      </c>
      <c r="C557" t="s">
        <v>22</v>
      </c>
      <c r="D557" s="2">
        <v>137</v>
      </c>
      <c r="E557" s="2">
        <v>53.04</v>
      </c>
      <c r="F557" s="2">
        <v>190.04</v>
      </c>
      <c r="G557" t="s">
        <v>49</v>
      </c>
      <c r="H557">
        <v>40</v>
      </c>
      <c r="I557" s="1">
        <v>45925</v>
      </c>
      <c r="J557" s="1" t="str">
        <f>IF(Tabela1[[#This Row],[DATA ENTREGA]]&gt;(Tabela1[[#This Row],[DATA PEDIDO]]+Tabela1[[#This Row],[PRAZO ENTREGA]]),"ENTREGA ATRASADA","ENTREGA NO PRAZO")</f>
        <v>ENTREGA ATRASADA</v>
      </c>
    </row>
    <row r="558" spans="1:10" x14ac:dyDescent="0.25">
      <c r="A558" s="1">
        <v>45885</v>
      </c>
      <c r="B558">
        <v>10757</v>
      </c>
      <c r="C558" t="s">
        <v>15</v>
      </c>
      <c r="D558" s="2">
        <v>119</v>
      </c>
      <c r="E558" s="2">
        <v>50.68</v>
      </c>
      <c r="F558" s="2">
        <v>169.68</v>
      </c>
      <c r="G558" t="s">
        <v>16</v>
      </c>
      <c r="H558">
        <v>36</v>
      </c>
      <c r="I558" s="1">
        <v>45923</v>
      </c>
      <c r="J558" s="1" t="str">
        <f>IF(Tabela1[[#This Row],[DATA ENTREGA]]&gt;(Tabela1[[#This Row],[DATA PEDIDO]]+Tabela1[[#This Row],[PRAZO ENTREGA]]),"ENTREGA ATRASADA","ENTREGA NO PRAZO")</f>
        <v>ENTREGA ATRASADA</v>
      </c>
    </row>
    <row r="559" spans="1:10" x14ac:dyDescent="0.25">
      <c r="A559" s="1">
        <v>45885</v>
      </c>
      <c r="B559">
        <v>10758</v>
      </c>
      <c r="C559" t="s">
        <v>19</v>
      </c>
      <c r="D559" s="2">
        <v>2327.0300000000002</v>
      </c>
      <c r="E559" s="2">
        <v>91.35</v>
      </c>
      <c r="F559" s="2">
        <v>2418.38</v>
      </c>
      <c r="G559" t="s">
        <v>26</v>
      </c>
      <c r="H559">
        <v>50</v>
      </c>
      <c r="I559" s="1">
        <v>45934</v>
      </c>
      <c r="J559" s="1" t="str">
        <f>IF(Tabela1[[#This Row],[DATA ENTREGA]]&gt;(Tabela1[[#This Row],[DATA PEDIDO]]+Tabela1[[#This Row],[PRAZO ENTREGA]]),"ENTREGA ATRASADA","ENTREGA NO PRAZO")</f>
        <v>ENTREGA NO PRAZO</v>
      </c>
    </row>
    <row r="560" spans="1:10" x14ac:dyDescent="0.25">
      <c r="A560" s="1">
        <v>45886</v>
      </c>
      <c r="B560">
        <v>10760</v>
      </c>
      <c r="C560" t="s">
        <v>33</v>
      </c>
      <c r="D560" s="2">
        <v>70.31</v>
      </c>
      <c r="E560" s="2">
        <v>49.6</v>
      </c>
      <c r="F560" s="2">
        <v>119.91</v>
      </c>
      <c r="G560" t="s">
        <v>49</v>
      </c>
      <c r="H560">
        <v>16</v>
      </c>
      <c r="I560" s="1">
        <v>45898</v>
      </c>
      <c r="J560" s="1" t="str">
        <f>IF(Tabela1[[#This Row],[DATA ENTREGA]]&gt;(Tabela1[[#This Row],[DATA PEDIDO]]+Tabela1[[#This Row],[PRAZO ENTREGA]]),"ENTREGA ATRASADA","ENTREGA NO PRAZO")</f>
        <v>ENTREGA NO PRAZO</v>
      </c>
    </row>
    <row r="561" spans="1:10" x14ac:dyDescent="0.25">
      <c r="A561" s="1">
        <v>45886</v>
      </c>
      <c r="B561">
        <v>10761</v>
      </c>
      <c r="C561" t="s">
        <v>15</v>
      </c>
      <c r="D561" s="2">
        <v>119</v>
      </c>
      <c r="E561" s="2">
        <v>57.6</v>
      </c>
      <c r="F561" s="2">
        <v>176.6</v>
      </c>
      <c r="G561" t="s">
        <v>27</v>
      </c>
      <c r="H561">
        <v>25</v>
      </c>
      <c r="I561" s="1">
        <v>45907</v>
      </c>
      <c r="J561" s="1" t="str">
        <f>IF(Tabela1[[#This Row],[DATA ENTREGA]]&gt;(Tabela1[[#This Row],[DATA PEDIDO]]+Tabela1[[#This Row],[PRAZO ENTREGA]]),"ENTREGA ATRASADA","ENTREGA NO PRAZO")</f>
        <v>ENTREGA NO PRAZO</v>
      </c>
    </row>
    <row r="562" spans="1:10" x14ac:dyDescent="0.25">
      <c r="A562" s="1">
        <v>45886</v>
      </c>
      <c r="B562">
        <v>10762</v>
      </c>
      <c r="C562" t="s">
        <v>18</v>
      </c>
      <c r="D562" s="2">
        <v>550.70000000000005</v>
      </c>
      <c r="E562" s="2">
        <v>68.05</v>
      </c>
      <c r="F562" s="2">
        <v>618.75</v>
      </c>
      <c r="G562" t="s">
        <v>48</v>
      </c>
      <c r="H562">
        <v>15</v>
      </c>
      <c r="I562" s="1">
        <v>45901</v>
      </c>
      <c r="J562" s="1" t="str">
        <f>IF(Tabela1[[#This Row],[DATA ENTREGA]]&gt;(Tabela1[[#This Row],[DATA PEDIDO]]+Tabela1[[#This Row],[PRAZO ENTREGA]]),"ENTREGA ATRASADA","ENTREGA NO PRAZO")</f>
        <v>ENTREGA NO PRAZO</v>
      </c>
    </row>
    <row r="563" spans="1:10" x14ac:dyDescent="0.25">
      <c r="A563" s="1">
        <v>45886</v>
      </c>
      <c r="B563">
        <v>10763</v>
      </c>
      <c r="C563" t="s">
        <v>15</v>
      </c>
      <c r="D563" s="2">
        <v>119</v>
      </c>
      <c r="E563" s="2">
        <v>29.44</v>
      </c>
      <c r="F563" s="2">
        <v>148.44</v>
      </c>
      <c r="G563" t="s">
        <v>47</v>
      </c>
      <c r="H563">
        <v>36</v>
      </c>
      <c r="I563" s="1">
        <v>45918</v>
      </c>
      <c r="J563" s="1" t="str">
        <f>IF(Tabela1[[#This Row],[DATA ENTREGA]]&gt;(Tabela1[[#This Row],[DATA PEDIDO]]+Tabela1[[#This Row],[PRAZO ENTREGA]]),"ENTREGA ATRASADA","ENTREGA NO PRAZO")</f>
        <v>ENTREGA NO PRAZO</v>
      </c>
    </row>
    <row r="564" spans="1:10" x14ac:dyDescent="0.25">
      <c r="A564" s="1">
        <v>45887</v>
      </c>
      <c r="B564">
        <v>10764</v>
      </c>
      <c r="C564" t="s">
        <v>15</v>
      </c>
      <c r="D564" s="2">
        <v>119</v>
      </c>
      <c r="E564" s="2">
        <v>26</v>
      </c>
      <c r="F564" s="2">
        <v>145</v>
      </c>
      <c r="G564" t="s">
        <v>10</v>
      </c>
      <c r="H564">
        <v>10</v>
      </c>
      <c r="I564" s="1">
        <v>45895</v>
      </c>
      <c r="J564" s="1" t="str">
        <f>IF(Tabela1[[#This Row],[DATA ENTREGA]]&gt;(Tabela1[[#This Row],[DATA PEDIDO]]+Tabela1[[#This Row],[PRAZO ENTREGA]]),"ENTREGA ATRASADA","ENTREGA NO PRAZO")</f>
        <v>ENTREGA NO PRAZO</v>
      </c>
    </row>
    <row r="565" spans="1:10" x14ac:dyDescent="0.25">
      <c r="A565" s="1">
        <v>45887</v>
      </c>
      <c r="B565">
        <v>10765</v>
      </c>
      <c r="C565" t="s">
        <v>19</v>
      </c>
      <c r="D565" s="2">
        <v>2327.0300000000002</v>
      </c>
      <c r="E565" s="2">
        <v>13.14</v>
      </c>
      <c r="F565" s="2">
        <v>2340.17</v>
      </c>
      <c r="G565" t="s">
        <v>14</v>
      </c>
      <c r="H565">
        <v>20</v>
      </c>
      <c r="I565" s="1">
        <v>45905</v>
      </c>
      <c r="J565" s="1" t="str">
        <f>IF(Tabela1[[#This Row],[DATA ENTREGA]]&gt;(Tabela1[[#This Row],[DATA PEDIDO]]+Tabela1[[#This Row],[PRAZO ENTREGA]]),"ENTREGA ATRASADA","ENTREGA NO PRAZO")</f>
        <v>ENTREGA NO PRAZO</v>
      </c>
    </row>
    <row r="566" spans="1:10" x14ac:dyDescent="0.25">
      <c r="A566" s="1">
        <v>45887</v>
      </c>
      <c r="B566">
        <v>10766</v>
      </c>
      <c r="C566" t="s">
        <v>19</v>
      </c>
      <c r="D566" s="2">
        <v>2327.0300000000002</v>
      </c>
      <c r="E566" s="2">
        <v>33.58</v>
      </c>
      <c r="F566" s="2">
        <v>2360.61</v>
      </c>
      <c r="G566" t="s">
        <v>14</v>
      </c>
      <c r="H566">
        <v>20</v>
      </c>
      <c r="I566" s="1">
        <v>45908</v>
      </c>
      <c r="J566" s="1" t="str">
        <f>IF(Tabela1[[#This Row],[DATA ENTREGA]]&gt;(Tabela1[[#This Row],[DATA PEDIDO]]+Tabela1[[#This Row],[PRAZO ENTREGA]]),"ENTREGA ATRASADA","ENTREGA NO PRAZO")</f>
        <v>ENTREGA ATRASADA</v>
      </c>
    </row>
    <row r="567" spans="1:10" x14ac:dyDescent="0.25">
      <c r="A567" s="1">
        <v>45888</v>
      </c>
      <c r="B567">
        <v>10767</v>
      </c>
      <c r="C567" t="s">
        <v>19</v>
      </c>
      <c r="D567" s="2">
        <v>2327.0300000000002</v>
      </c>
      <c r="E567" s="2">
        <v>82.6</v>
      </c>
      <c r="F567" s="2">
        <v>2409.63</v>
      </c>
      <c r="G567" t="s">
        <v>26</v>
      </c>
      <c r="H567">
        <v>25</v>
      </c>
      <c r="I567" s="1">
        <v>45915</v>
      </c>
      <c r="J567" s="1" t="str">
        <f>IF(Tabela1[[#This Row],[DATA ENTREGA]]&gt;(Tabela1[[#This Row],[DATA PEDIDO]]+Tabela1[[#This Row],[PRAZO ENTREGA]]),"ENTREGA ATRASADA","ENTREGA NO PRAZO")</f>
        <v>ENTREGA ATRASADA</v>
      </c>
    </row>
    <row r="568" spans="1:10" x14ac:dyDescent="0.25">
      <c r="A568" s="1">
        <v>45889</v>
      </c>
      <c r="B568">
        <v>10773</v>
      </c>
      <c r="C568" t="s">
        <v>29</v>
      </c>
      <c r="D568" s="2">
        <v>549</v>
      </c>
      <c r="E568" s="2">
        <v>25.24</v>
      </c>
      <c r="F568" s="2">
        <v>574.24</v>
      </c>
      <c r="G568" t="s">
        <v>46</v>
      </c>
      <c r="H568">
        <v>20</v>
      </c>
      <c r="I568" s="1">
        <v>45906</v>
      </c>
      <c r="J568" s="1" t="str">
        <f>IF(Tabela1[[#This Row],[DATA ENTREGA]]&gt;(Tabela1[[#This Row],[DATA PEDIDO]]+Tabela1[[#This Row],[PRAZO ENTREGA]]),"ENTREGA ATRASADA","ENTREGA NO PRAZO")</f>
        <v>ENTREGA NO PRAZO</v>
      </c>
    </row>
    <row r="569" spans="1:10" x14ac:dyDescent="0.25">
      <c r="A569" s="1">
        <v>45890</v>
      </c>
      <c r="B569">
        <v>10774</v>
      </c>
      <c r="C569" t="s">
        <v>19</v>
      </c>
      <c r="D569" s="2">
        <v>2327.0300000000002</v>
      </c>
      <c r="E569" s="2">
        <v>34.159999999999997</v>
      </c>
      <c r="F569" s="2">
        <v>2361.19</v>
      </c>
      <c r="G569" t="s">
        <v>38</v>
      </c>
      <c r="H569">
        <v>12</v>
      </c>
      <c r="I569" s="1">
        <v>45899</v>
      </c>
      <c r="J569" s="1" t="str">
        <f>IF(Tabela1[[#This Row],[DATA ENTREGA]]&gt;(Tabela1[[#This Row],[DATA PEDIDO]]+Tabela1[[#This Row],[PRAZO ENTREGA]]),"ENTREGA ATRASADA","ENTREGA NO PRAZO")</f>
        <v>ENTREGA NO PRAZO</v>
      </c>
    </row>
    <row r="570" spans="1:10" x14ac:dyDescent="0.25">
      <c r="A570" s="1">
        <v>45890</v>
      </c>
      <c r="B570">
        <v>10775</v>
      </c>
      <c r="C570" t="s">
        <v>15</v>
      </c>
      <c r="D570" s="2">
        <v>119</v>
      </c>
      <c r="E570" s="2">
        <v>34.22</v>
      </c>
      <c r="F570" s="2">
        <v>153.22</v>
      </c>
      <c r="G570" t="s">
        <v>43</v>
      </c>
      <c r="H570">
        <v>16</v>
      </c>
      <c r="I570" s="1">
        <v>45906</v>
      </c>
      <c r="J570" s="1" t="str">
        <f>IF(Tabela1[[#This Row],[DATA ENTREGA]]&gt;(Tabela1[[#This Row],[DATA PEDIDO]]+Tabela1[[#This Row],[PRAZO ENTREGA]]),"ENTREGA ATRASADA","ENTREGA NO PRAZO")</f>
        <v>ENTREGA NO PRAZO</v>
      </c>
    </row>
    <row r="571" spans="1:10" x14ac:dyDescent="0.25">
      <c r="A571" s="1">
        <v>45890</v>
      </c>
      <c r="B571">
        <v>10776</v>
      </c>
      <c r="C571" t="s">
        <v>25</v>
      </c>
      <c r="D571" s="2">
        <v>239</v>
      </c>
      <c r="E571" s="2">
        <v>19.079999999999998</v>
      </c>
      <c r="F571" s="2">
        <v>258.08</v>
      </c>
      <c r="G571" t="s">
        <v>12</v>
      </c>
      <c r="H571">
        <v>14</v>
      </c>
      <c r="I571" s="1">
        <v>45906</v>
      </c>
      <c r="J571" s="1" t="str">
        <f>IF(Tabela1[[#This Row],[DATA ENTREGA]]&gt;(Tabela1[[#This Row],[DATA PEDIDO]]+Tabela1[[#This Row],[PRAZO ENTREGA]]),"ENTREGA ATRASADA","ENTREGA NO PRAZO")</f>
        <v>ENTREGA ATRASADA</v>
      </c>
    </row>
    <row r="572" spans="1:10" x14ac:dyDescent="0.25">
      <c r="A572" s="1">
        <v>45891</v>
      </c>
      <c r="B572">
        <v>10777</v>
      </c>
      <c r="C572" t="s">
        <v>18</v>
      </c>
      <c r="D572" s="2">
        <v>550.70000000000005</v>
      </c>
      <c r="E572" s="2">
        <v>52.25</v>
      </c>
      <c r="F572" s="2">
        <v>602.95000000000005</v>
      </c>
      <c r="G572" t="s">
        <v>27</v>
      </c>
      <c r="H572">
        <v>10</v>
      </c>
      <c r="I572" s="1">
        <v>45901</v>
      </c>
      <c r="J572" s="1" t="str">
        <f>IF(Tabela1[[#This Row],[DATA ENTREGA]]&gt;(Tabela1[[#This Row],[DATA PEDIDO]]+Tabela1[[#This Row],[PRAZO ENTREGA]]),"ENTREGA ATRASADA","ENTREGA NO PRAZO")</f>
        <v>ENTREGA NO PRAZO</v>
      </c>
    </row>
    <row r="573" spans="1:10" x14ac:dyDescent="0.25">
      <c r="A573" s="1">
        <v>45892</v>
      </c>
      <c r="B573">
        <v>10781</v>
      </c>
      <c r="C573" t="s">
        <v>33</v>
      </c>
      <c r="D573" s="2">
        <v>70.31</v>
      </c>
      <c r="E573" s="2">
        <v>13.52</v>
      </c>
      <c r="F573" s="2">
        <v>83.83</v>
      </c>
      <c r="G573" t="s">
        <v>14</v>
      </c>
      <c r="H573">
        <v>8</v>
      </c>
      <c r="I573" s="1">
        <v>45898</v>
      </c>
      <c r="J573" s="1" t="str">
        <f>IF(Tabela1[[#This Row],[DATA ENTREGA]]&gt;(Tabela1[[#This Row],[DATA PEDIDO]]+Tabela1[[#This Row],[PRAZO ENTREGA]]),"ENTREGA ATRASADA","ENTREGA NO PRAZO")</f>
        <v>ENTREGA NO PRAZO</v>
      </c>
    </row>
    <row r="574" spans="1:10" x14ac:dyDescent="0.25">
      <c r="A574" s="1">
        <v>45892</v>
      </c>
      <c r="B574">
        <v>10782</v>
      </c>
      <c r="C574" t="s">
        <v>19</v>
      </c>
      <c r="D574" s="2">
        <v>2327.0300000000002</v>
      </c>
      <c r="E574" s="2">
        <v>17.82</v>
      </c>
      <c r="F574" s="2">
        <v>2344.85</v>
      </c>
      <c r="G574" t="s">
        <v>41</v>
      </c>
      <c r="H574">
        <v>8</v>
      </c>
      <c r="I574" s="1">
        <v>45898</v>
      </c>
      <c r="J574" s="1" t="str">
        <f>IF(Tabela1[[#This Row],[DATA ENTREGA]]&gt;(Tabela1[[#This Row],[DATA PEDIDO]]+Tabela1[[#This Row],[PRAZO ENTREGA]]),"ENTREGA ATRASADA","ENTREGA NO PRAZO")</f>
        <v>ENTREGA NO PRAZO</v>
      </c>
    </row>
    <row r="575" spans="1:10" x14ac:dyDescent="0.25">
      <c r="A575" s="1">
        <v>45892</v>
      </c>
      <c r="B575">
        <v>10783</v>
      </c>
      <c r="C575" t="s">
        <v>15</v>
      </c>
      <c r="D575" s="2">
        <v>119</v>
      </c>
      <c r="E575" s="2">
        <v>51.55</v>
      </c>
      <c r="F575" s="2">
        <v>170.55</v>
      </c>
      <c r="G575" t="s">
        <v>40</v>
      </c>
      <c r="H575">
        <v>40</v>
      </c>
      <c r="I575" s="1">
        <v>45934</v>
      </c>
      <c r="J575" s="1" t="str">
        <f>IF(Tabela1[[#This Row],[DATA ENTREGA]]&gt;(Tabela1[[#This Row],[DATA PEDIDO]]+Tabela1[[#This Row],[PRAZO ENTREGA]]),"ENTREGA ATRASADA","ENTREGA NO PRAZO")</f>
        <v>ENTREGA ATRASADA</v>
      </c>
    </row>
    <row r="576" spans="1:10" x14ac:dyDescent="0.25">
      <c r="A576" s="1">
        <v>45893</v>
      </c>
      <c r="B576">
        <v>10784</v>
      </c>
      <c r="C576" t="s">
        <v>11</v>
      </c>
      <c r="D576" s="2">
        <v>1549</v>
      </c>
      <c r="E576" s="2">
        <v>39.799999999999997</v>
      </c>
      <c r="F576" s="2">
        <v>1588.8</v>
      </c>
      <c r="G576" t="s">
        <v>14</v>
      </c>
      <c r="H576">
        <v>6</v>
      </c>
      <c r="I576" s="1">
        <v>45895</v>
      </c>
      <c r="J576" s="1" t="str">
        <f>IF(Tabela1[[#This Row],[DATA ENTREGA]]&gt;(Tabela1[[#This Row],[DATA PEDIDO]]+Tabela1[[#This Row],[PRAZO ENTREGA]]),"ENTREGA ATRASADA","ENTREGA NO PRAZO")</f>
        <v>ENTREGA NO PRAZO</v>
      </c>
    </row>
    <row r="577" spans="1:10" x14ac:dyDescent="0.25">
      <c r="A577" s="1">
        <v>45893</v>
      </c>
      <c r="B577">
        <v>10785</v>
      </c>
      <c r="C577" t="s">
        <v>11</v>
      </c>
      <c r="D577" s="2">
        <v>1549</v>
      </c>
      <c r="E577" s="2">
        <v>73.400000000000006</v>
      </c>
      <c r="F577" s="2">
        <v>1622.4</v>
      </c>
      <c r="G577" t="s">
        <v>31</v>
      </c>
      <c r="H577">
        <v>32</v>
      </c>
      <c r="I577" s="1">
        <v>45925</v>
      </c>
      <c r="J577" s="1" t="str">
        <f>IF(Tabela1[[#This Row],[DATA ENTREGA]]&gt;(Tabela1[[#This Row],[DATA PEDIDO]]+Tabela1[[#This Row],[PRAZO ENTREGA]]),"ENTREGA ATRASADA","ENTREGA NO PRAZO")</f>
        <v>ENTREGA NO PRAZO</v>
      </c>
    </row>
    <row r="578" spans="1:10" x14ac:dyDescent="0.25">
      <c r="A578" s="1">
        <v>45894</v>
      </c>
      <c r="B578">
        <v>10787</v>
      </c>
      <c r="C578" t="s">
        <v>36</v>
      </c>
      <c r="D578" s="2">
        <v>6564.99</v>
      </c>
      <c r="E578" s="2">
        <v>53.92</v>
      </c>
      <c r="F578" s="2">
        <v>6618.91</v>
      </c>
      <c r="G578" t="s">
        <v>45</v>
      </c>
      <c r="H578">
        <v>32</v>
      </c>
      <c r="I578" s="1">
        <v>45926</v>
      </c>
      <c r="J578" s="1" t="str">
        <f>IF(Tabela1[[#This Row],[DATA ENTREGA]]&gt;(Tabela1[[#This Row],[DATA PEDIDO]]+Tabela1[[#This Row],[PRAZO ENTREGA]]),"ENTREGA ATRASADA","ENTREGA NO PRAZO")</f>
        <v>ENTREGA NO PRAZO</v>
      </c>
    </row>
    <row r="579" spans="1:10" x14ac:dyDescent="0.25">
      <c r="A579" s="1">
        <v>45894</v>
      </c>
      <c r="B579">
        <v>10788</v>
      </c>
      <c r="C579" t="s">
        <v>18</v>
      </c>
      <c r="D579" s="2">
        <v>550.70000000000005</v>
      </c>
      <c r="E579" s="2">
        <v>37.76</v>
      </c>
      <c r="F579" s="2">
        <v>588.46</v>
      </c>
      <c r="G579" t="s">
        <v>38</v>
      </c>
      <c r="H579">
        <v>10</v>
      </c>
      <c r="I579" s="1">
        <v>45906</v>
      </c>
      <c r="J579" s="1" t="str">
        <f>IF(Tabela1[[#This Row],[DATA ENTREGA]]&gt;(Tabela1[[#This Row],[DATA PEDIDO]]+Tabela1[[#This Row],[PRAZO ENTREGA]]),"ENTREGA ATRASADA","ENTREGA NO PRAZO")</f>
        <v>ENTREGA ATRASADA</v>
      </c>
    </row>
    <row r="580" spans="1:10" x14ac:dyDescent="0.25">
      <c r="A580" s="1">
        <v>45894</v>
      </c>
      <c r="B580">
        <v>10789</v>
      </c>
      <c r="C580" t="s">
        <v>11</v>
      </c>
      <c r="D580" s="2">
        <v>1549</v>
      </c>
      <c r="E580" s="2">
        <v>10.68</v>
      </c>
      <c r="F580" s="2">
        <v>1559.68</v>
      </c>
      <c r="G580" t="s">
        <v>12</v>
      </c>
      <c r="H580">
        <v>20</v>
      </c>
      <c r="I580" s="1">
        <v>45909</v>
      </c>
      <c r="J580" s="1" t="str">
        <f>IF(Tabela1[[#This Row],[DATA ENTREGA]]&gt;(Tabela1[[#This Row],[DATA PEDIDO]]+Tabela1[[#This Row],[PRAZO ENTREGA]]),"ENTREGA ATRASADA","ENTREGA NO PRAZO")</f>
        <v>ENTREGA NO PRAZO</v>
      </c>
    </row>
    <row r="581" spans="1:10" x14ac:dyDescent="0.25">
      <c r="A581" s="1">
        <v>45895</v>
      </c>
      <c r="B581">
        <v>10790</v>
      </c>
      <c r="C581" t="s">
        <v>42</v>
      </c>
      <c r="D581" s="2">
        <v>2213.3000000000002</v>
      </c>
      <c r="E581" s="2">
        <v>88.2</v>
      </c>
      <c r="F581" s="2">
        <v>2301.5</v>
      </c>
      <c r="G581" t="s">
        <v>40</v>
      </c>
      <c r="H581">
        <v>5</v>
      </c>
      <c r="I581" s="1">
        <v>45901</v>
      </c>
      <c r="J581" s="1" t="str">
        <f>IF(Tabela1[[#This Row],[DATA ENTREGA]]&gt;(Tabela1[[#This Row],[DATA PEDIDO]]+Tabela1[[#This Row],[PRAZO ENTREGA]]),"ENTREGA ATRASADA","ENTREGA NO PRAZO")</f>
        <v>ENTREGA ATRASADA</v>
      </c>
    </row>
    <row r="582" spans="1:10" x14ac:dyDescent="0.25">
      <c r="A582" s="1">
        <v>45895</v>
      </c>
      <c r="B582">
        <v>10791</v>
      </c>
      <c r="C582" t="s">
        <v>19</v>
      </c>
      <c r="D582" s="2">
        <v>2327.0300000000002</v>
      </c>
      <c r="E582" s="2">
        <v>58.04</v>
      </c>
      <c r="F582" s="2">
        <v>2385.0700000000002</v>
      </c>
      <c r="G582" t="s">
        <v>47</v>
      </c>
      <c r="H582">
        <v>4</v>
      </c>
      <c r="I582" s="1">
        <v>45901</v>
      </c>
      <c r="J582" s="1" t="str">
        <f>IF(Tabela1[[#This Row],[DATA ENTREGA]]&gt;(Tabela1[[#This Row],[DATA PEDIDO]]+Tabela1[[#This Row],[PRAZO ENTREGA]]),"ENTREGA ATRASADA","ENTREGA NO PRAZO")</f>
        <v>ENTREGA ATRASADA</v>
      </c>
    </row>
    <row r="583" spans="1:10" x14ac:dyDescent="0.25">
      <c r="A583" s="1">
        <v>45895</v>
      </c>
      <c r="B583">
        <v>10792</v>
      </c>
      <c r="C583" t="s">
        <v>18</v>
      </c>
      <c r="D583" s="2">
        <v>550.70000000000005</v>
      </c>
      <c r="E583" s="2">
        <v>16.98</v>
      </c>
      <c r="F583" s="2">
        <v>567.67999999999995</v>
      </c>
      <c r="G583" t="s">
        <v>12</v>
      </c>
      <c r="H583">
        <v>12</v>
      </c>
      <c r="I583" s="1">
        <v>45906</v>
      </c>
      <c r="J583" s="1" t="str">
        <f>IF(Tabela1[[#This Row],[DATA ENTREGA]]&gt;(Tabela1[[#This Row],[DATA PEDIDO]]+Tabela1[[#This Row],[PRAZO ENTREGA]]),"ENTREGA ATRASADA","ENTREGA NO PRAZO")</f>
        <v>ENTREGA NO PRAZO</v>
      </c>
    </row>
    <row r="584" spans="1:10" x14ac:dyDescent="0.25">
      <c r="A584" s="1">
        <v>45895</v>
      </c>
      <c r="B584">
        <v>10793</v>
      </c>
      <c r="C584" t="s">
        <v>13</v>
      </c>
      <c r="D584" s="2">
        <v>162.80000000000001</v>
      </c>
      <c r="E584" s="2">
        <v>35.04</v>
      </c>
      <c r="F584" s="2">
        <v>197.84</v>
      </c>
      <c r="G584" t="s">
        <v>30</v>
      </c>
      <c r="H584">
        <v>30</v>
      </c>
      <c r="I584" s="1">
        <v>45922</v>
      </c>
      <c r="J584" s="1" t="str">
        <f>IF(Tabela1[[#This Row],[DATA ENTREGA]]&gt;(Tabela1[[#This Row],[DATA PEDIDO]]+Tabela1[[#This Row],[PRAZO ENTREGA]]),"ENTREGA ATRASADA","ENTREGA NO PRAZO")</f>
        <v>ENTREGA NO PRAZO</v>
      </c>
    </row>
    <row r="585" spans="1:10" x14ac:dyDescent="0.25">
      <c r="A585" s="1">
        <v>45896</v>
      </c>
      <c r="B585">
        <v>10794</v>
      </c>
      <c r="C585" t="s">
        <v>15</v>
      </c>
      <c r="D585" s="2">
        <v>119</v>
      </c>
      <c r="E585" s="2">
        <v>25.6</v>
      </c>
      <c r="F585" s="2">
        <v>144.6</v>
      </c>
      <c r="G585" t="s">
        <v>26</v>
      </c>
      <c r="H585">
        <v>50</v>
      </c>
      <c r="I585" s="1">
        <v>45941</v>
      </c>
      <c r="J585" s="1" t="str">
        <f>IF(Tabela1[[#This Row],[DATA ENTREGA]]&gt;(Tabela1[[#This Row],[DATA PEDIDO]]+Tabela1[[#This Row],[PRAZO ENTREGA]]),"ENTREGA ATRASADA","ENTREGA NO PRAZO")</f>
        <v>ENTREGA NO PRAZO</v>
      </c>
    </row>
    <row r="586" spans="1:10" x14ac:dyDescent="0.25">
      <c r="A586" s="1">
        <v>45896</v>
      </c>
      <c r="B586">
        <v>10796</v>
      </c>
      <c r="C586" t="s">
        <v>15</v>
      </c>
      <c r="D586" s="2">
        <v>119</v>
      </c>
      <c r="E586" s="2">
        <v>79.45</v>
      </c>
      <c r="F586" s="2">
        <v>198.45</v>
      </c>
      <c r="G586" t="s">
        <v>34</v>
      </c>
      <c r="H586">
        <v>10</v>
      </c>
      <c r="I586" s="1">
        <v>45906</v>
      </c>
      <c r="J586" s="1" t="str">
        <f>IF(Tabela1[[#This Row],[DATA ENTREGA]]&gt;(Tabela1[[#This Row],[DATA PEDIDO]]+Tabela1[[#This Row],[PRAZO ENTREGA]]),"ENTREGA ATRASADA","ENTREGA NO PRAZO")</f>
        <v>ENTREGA NO PRAZO</v>
      </c>
    </row>
    <row r="587" spans="1:10" x14ac:dyDescent="0.25">
      <c r="A587" s="1">
        <v>45897</v>
      </c>
      <c r="B587">
        <v>10797</v>
      </c>
      <c r="C587" t="s">
        <v>19</v>
      </c>
      <c r="D587" s="2">
        <v>2327.0300000000002</v>
      </c>
      <c r="E587" s="2">
        <v>78.150000000000006</v>
      </c>
      <c r="F587" s="2">
        <v>2405.1799999999998</v>
      </c>
      <c r="G587" t="s">
        <v>24</v>
      </c>
      <c r="H587">
        <v>5</v>
      </c>
      <c r="I587" s="1">
        <v>45899</v>
      </c>
      <c r="J587" s="1" t="str">
        <f>IF(Tabela1[[#This Row],[DATA ENTREGA]]&gt;(Tabela1[[#This Row],[DATA PEDIDO]]+Tabela1[[#This Row],[PRAZO ENTREGA]]),"ENTREGA ATRASADA","ENTREGA NO PRAZO")</f>
        <v>ENTREGA NO PRAZO</v>
      </c>
    </row>
    <row r="588" spans="1:10" x14ac:dyDescent="0.25">
      <c r="A588" s="1">
        <v>45897</v>
      </c>
      <c r="B588">
        <v>10799</v>
      </c>
      <c r="C588" t="s">
        <v>15</v>
      </c>
      <c r="D588" s="2">
        <v>119</v>
      </c>
      <c r="E588" s="2">
        <v>29</v>
      </c>
      <c r="F588" s="2">
        <v>148</v>
      </c>
      <c r="G588" t="s">
        <v>39</v>
      </c>
      <c r="H588">
        <v>4</v>
      </c>
      <c r="I588" s="1">
        <v>45899</v>
      </c>
      <c r="J588" s="1" t="str">
        <f>IF(Tabela1[[#This Row],[DATA ENTREGA]]&gt;(Tabela1[[#This Row],[DATA PEDIDO]]+Tabela1[[#This Row],[PRAZO ENTREGA]]),"ENTREGA ATRASADA","ENTREGA NO PRAZO")</f>
        <v>ENTREGA NO PRAZO</v>
      </c>
    </row>
    <row r="589" spans="1:10" x14ac:dyDescent="0.25">
      <c r="A589" s="1">
        <v>45898</v>
      </c>
      <c r="B589">
        <v>10801</v>
      </c>
      <c r="C589" t="s">
        <v>15</v>
      </c>
      <c r="D589" s="2">
        <v>119</v>
      </c>
      <c r="E589" s="2">
        <v>40.75</v>
      </c>
      <c r="F589" s="2">
        <v>159.75</v>
      </c>
      <c r="G589" t="s">
        <v>23</v>
      </c>
      <c r="H589">
        <v>30</v>
      </c>
      <c r="I589" s="1">
        <v>45924</v>
      </c>
      <c r="J589" s="1" t="str">
        <f>IF(Tabela1[[#This Row],[DATA ENTREGA]]&gt;(Tabela1[[#This Row],[DATA PEDIDO]]+Tabela1[[#This Row],[PRAZO ENTREGA]]),"ENTREGA ATRASADA","ENTREGA NO PRAZO")</f>
        <v>ENTREGA NO PRAZO</v>
      </c>
    </row>
    <row r="590" spans="1:10" x14ac:dyDescent="0.25">
      <c r="A590" s="1">
        <v>45898</v>
      </c>
      <c r="B590">
        <v>10802</v>
      </c>
      <c r="C590" t="s">
        <v>15</v>
      </c>
      <c r="D590" s="2">
        <v>119</v>
      </c>
      <c r="E590" s="2">
        <v>23.62</v>
      </c>
      <c r="F590" s="2">
        <v>142.62</v>
      </c>
      <c r="G590" t="s">
        <v>32</v>
      </c>
      <c r="H590">
        <v>16</v>
      </c>
      <c r="I590" s="1">
        <v>45911</v>
      </c>
      <c r="J590" s="1" t="str">
        <f>IF(Tabela1[[#This Row],[DATA ENTREGA]]&gt;(Tabela1[[#This Row],[DATA PEDIDO]]+Tabela1[[#This Row],[PRAZO ENTREGA]]),"ENTREGA ATRASADA","ENTREGA NO PRAZO")</f>
        <v>ENTREGA NO PRAZO</v>
      </c>
    </row>
    <row r="591" spans="1:10" x14ac:dyDescent="0.25">
      <c r="A591" s="1">
        <v>45899</v>
      </c>
      <c r="B591">
        <v>10805</v>
      </c>
      <c r="C591" t="s">
        <v>18</v>
      </c>
      <c r="D591" s="2">
        <v>550.70000000000005</v>
      </c>
      <c r="E591" s="2">
        <v>32.479999999999997</v>
      </c>
      <c r="F591" s="2">
        <v>583.17999999999995</v>
      </c>
      <c r="G591" t="s">
        <v>49</v>
      </c>
      <c r="H591">
        <v>16</v>
      </c>
      <c r="I591" s="1">
        <v>45915</v>
      </c>
      <c r="J591" s="1" t="str">
        <f>IF(Tabela1[[#This Row],[DATA ENTREGA]]&gt;(Tabela1[[#This Row],[DATA PEDIDO]]+Tabela1[[#This Row],[PRAZO ENTREGA]]),"ENTREGA ATRASADA","ENTREGA NO PRAZO")</f>
        <v>ENTREGA NO PRAZO</v>
      </c>
    </row>
    <row r="592" spans="1:10" x14ac:dyDescent="0.25">
      <c r="A592" s="1">
        <v>45899</v>
      </c>
      <c r="B592">
        <v>10806</v>
      </c>
      <c r="C592" t="s">
        <v>15</v>
      </c>
      <c r="D592" s="2">
        <v>119</v>
      </c>
      <c r="E592" s="2">
        <v>32.64</v>
      </c>
      <c r="F592" s="2">
        <v>151.63999999999999</v>
      </c>
      <c r="G592" t="s">
        <v>49</v>
      </c>
      <c r="H592">
        <v>16</v>
      </c>
      <c r="I592" s="1">
        <v>45912</v>
      </c>
      <c r="J592" s="1" t="str">
        <f>IF(Tabela1[[#This Row],[DATA ENTREGA]]&gt;(Tabela1[[#This Row],[DATA PEDIDO]]+Tabela1[[#This Row],[PRAZO ENTREGA]]),"ENTREGA ATRASADA","ENTREGA NO PRAZO")</f>
        <v>ENTREGA NO PRAZO</v>
      </c>
    </row>
    <row r="593" spans="1:10" x14ac:dyDescent="0.25">
      <c r="A593" s="1">
        <v>45900</v>
      </c>
      <c r="B593">
        <v>10807</v>
      </c>
      <c r="C593" t="s">
        <v>19</v>
      </c>
      <c r="D593" s="2">
        <v>2327.0300000000002</v>
      </c>
      <c r="E593" s="2">
        <v>6.03</v>
      </c>
      <c r="F593" s="2">
        <v>2333.06</v>
      </c>
      <c r="G593" t="s">
        <v>37</v>
      </c>
      <c r="H593">
        <v>8</v>
      </c>
      <c r="I593" s="1">
        <v>45905</v>
      </c>
      <c r="J593" s="1" t="str">
        <f>IF(Tabela1[[#This Row],[DATA ENTREGA]]&gt;(Tabela1[[#This Row],[DATA PEDIDO]]+Tabela1[[#This Row],[PRAZO ENTREGA]]),"ENTREGA ATRASADA","ENTREGA NO PRAZO")</f>
        <v>ENTREGA NO PRAZO</v>
      </c>
    </row>
    <row r="594" spans="1:10" x14ac:dyDescent="0.25">
      <c r="A594" s="1">
        <v>45900</v>
      </c>
      <c r="B594">
        <v>10808</v>
      </c>
      <c r="C594" t="s">
        <v>19</v>
      </c>
      <c r="D594" s="2">
        <v>2327.0300000000002</v>
      </c>
      <c r="E594" s="2">
        <v>25.2</v>
      </c>
      <c r="F594" s="2">
        <v>2352.23</v>
      </c>
      <c r="G594" t="s">
        <v>32</v>
      </c>
      <c r="H594">
        <v>6</v>
      </c>
      <c r="I594" s="1">
        <v>45908</v>
      </c>
      <c r="J594" s="1" t="str">
        <f>IF(Tabela1[[#This Row],[DATA ENTREGA]]&gt;(Tabela1[[#This Row],[DATA PEDIDO]]+Tabela1[[#This Row],[PRAZO ENTREGA]]),"ENTREGA ATRASADA","ENTREGA NO PRAZO")</f>
        <v>ENTREGA ATRASADA</v>
      </c>
    </row>
    <row r="595" spans="1:10" x14ac:dyDescent="0.25">
      <c r="A595" s="1">
        <v>45900</v>
      </c>
      <c r="B595">
        <v>10809</v>
      </c>
      <c r="C595" t="s">
        <v>18</v>
      </c>
      <c r="D595" s="2">
        <v>550.70000000000005</v>
      </c>
      <c r="E595" s="2">
        <v>30.12</v>
      </c>
      <c r="F595" s="2">
        <v>580.82000000000005</v>
      </c>
      <c r="G595" t="s">
        <v>49</v>
      </c>
      <c r="H595">
        <v>12</v>
      </c>
      <c r="I595" s="1">
        <v>45907</v>
      </c>
      <c r="J595" s="1" t="str">
        <f>IF(Tabela1[[#This Row],[DATA ENTREGA]]&gt;(Tabela1[[#This Row],[DATA PEDIDO]]+Tabela1[[#This Row],[PRAZO ENTREGA]]),"ENTREGA ATRASADA","ENTREGA NO PRAZO")</f>
        <v>ENTREGA NO PRAZO</v>
      </c>
    </row>
    <row r="596" spans="1:10" x14ac:dyDescent="0.25">
      <c r="A596" s="1">
        <v>45901</v>
      </c>
      <c r="B596">
        <v>10810</v>
      </c>
      <c r="C596" t="s">
        <v>36</v>
      </c>
      <c r="D596" s="2">
        <v>6564.99</v>
      </c>
      <c r="E596" s="2">
        <v>35.4</v>
      </c>
      <c r="F596" s="2">
        <v>6600.39</v>
      </c>
      <c r="G596" t="s">
        <v>32</v>
      </c>
      <c r="H596">
        <v>6</v>
      </c>
      <c r="I596" s="1">
        <v>45907</v>
      </c>
      <c r="J596" s="1" t="str">
        <f>IF(Tabela1[[#This Row],[DATA ENTREGA]]&gt;(Tabela1[[#This Row],[DATA PEDIDO]]+Tabela1[[#This Row],[PRAZO ENTREGA]]),"ENTREGA ATRASADA","ENTREGA NO PRAZO")</f>
        <v>ENTREGA NO PRAZO</v>
      </c>
    </row>
    <row r="597" spans="1:10" x14ac:dyDescent="0.25">
      <c r="A597" s="1">
        <v>45901</v>
      </c>
      <c r="B597">
        <v>10811</v>
      </c>
      <c r="C597" t="s">
        <v>19</v>
      </c>
      <c r="D597" s="2">
        <v>2327.0300000000002</v>
      </c>
      <c r="E597" s="2">
        <v>70.150000000000006</v>
      </c>
      <c r="F597" s="2">
        <v>2397.1799999999998</v>
      </c>
      <c r="G597" t="s">
        <v>24</v>
      </c>
      <c r="H597">
        <v>20</v>
      </c>
      <c r="I597" s="1">
        <v>45916</v>
      </c>
      <c r="J597" s="1" t="str">
        <f>IF(Tabela1[[#This Row],[DATA ENTREGA]]&gt;(Tabela1[[#This Row],[DATA PEDIDO]]+Tabela1[[#This Row],[PRAZO ENTREGA]]),"ENTREGA ATRASADA","ENTREGA NO PRAZO")</f>
        <v>ENTREGA NO PRAZO</v>
      </c>
    </row>
    <row r="598" spans="1:10" x14ac:dyDescent="0.25">
      <c r="A598" s="1">
        <v>45901</v>
      </c>
      <c r="B598">
        <v>10812</v>
      </c>
      <c r="C598" t="s">
        <v>15</v>
      </c>
      <c r="D598" s="2">
        <v>119</v>
      </c>
      <c r="E598" s="2">
        <v>25.38</v>
      </c>
      <c r="F598" s="2">
        <v>144.38</v>
      </c>
      <c r="G598" t="s">
        <v>46</v>
      </c>
      <c r="H598">
        <v>12</v>
      </c>
      <c r="I598" s="1">
        <v>45912</v>
      </c>
      <c r="J598" s="1" t="str">
        <f>IF(Tabela1[[#This Row],[DATA ENTREGA]]&gt;(Tabela1[[#This Row],[DATA PEDIDO]]+Tabela1[[#This Row],[PRAZO ENTREGA]]),"ENTREGA ATRASADA","ENTREGA NO PRAZO")</f>
        <v>ENTREGA NO PRAZO</v>
      </c>
    </row>
    <row r="599" spans="1:10" x14ac:dyDescent="0.25">
      <c r="A599" s="1">
        <v>45901</v>
      </c>
      <c r="B599">
        <v>10813</v>
      </c>
      <c r="C599" t="s">
        <v>19</v>
      </c>
      <c r="D599" s="2">
        <v>2327.0300000000002</v>
      </c>
      <c r="E599" s="2">
        <v>41.52</v>
      </c>
      <c r="F599" s="2">
        <v>2368.5500000000002</v>
      </c>
      <c r="G599" t="s">
        <v>49</v>
      </c>
      <c r="H599">
        <v>36</v>
      </c>
      <c r="I599" s="1">
        <v>45934</v>
      </c>
      <c r="J599" s="1" t="str">
        <f>IF(Tabela1[[#This Row],[DATA ENTREGA]]&gt;(Tabela1[[#This Row],[DATA PEDIDO]]+Tabela1[[#This Row],[PRAZO ENTREGA]]),"ENTREGA ATRASADA","ENTREGA NO PRAZO")</f>
        <v>ENTREGA NO PRAZO</v>
      </c>
    </row>
    <row r="600" spans="1:10" x14ac:dyDescent="0.25">
      <c r="A600" s="1">
        <v>45902</v>
      </c>
      <c r="B600">
        <v>10814</v>
      </c>
      <c r="C600" t="s">
        <v>15</v>
      </c>
      <c r="D600" s="2">
        <v>119</v>
      </c>
      <c r="E600" s="2">
        <v>32.32</v>
      </c>
      <c r="F600" s="2">
        <v>151.32</v>
      </c>
      <c r="G600" t="s">
        <v>12</v>
      </c>
      <c r="H600">
        <v>10</v>
      </c>
      <c r="I600" s="1">
        <v>45912</v>
      </c>
      <c r="J600" s="1" t="str">
        <f>IF(Tabela1[[#This Row],[DATA ENTREGA]]&gt;(Tabela1[[#This Row],[DATA PEDIDO]]+Tabela1[[#This Row],[PRAZO ENTREGA]]),"ENTREGA ATRASADA","ENTREGA NO PRAZO")</f>
        <v>ENTREGA NO PRAZO</v>
      </c>
    </row>
    <row r="601" spans="1:10" x14ac:dyDescent="0.25">
      <c r="A601" s="1">
        <v>45902</v>
      </c>
      <c r="B601">
        <v>10816</v>
      </c>
      <c r="C601" t="s">
        <v>20</v>
      </c>
      <c r="D601" s="2">
        <v>2479.0100000000002</v>
      </c>
      <c r="E601" s="2">
        <v>25.6</v>
      </c>
      <c r="F601" s="2">
        <v>2504.61</v>
      </c>
      <c r="G601" t="s">
        <v>48</v>
      </c>
      <c r="H601">
        <v>20</v>
      </c>
      <c r="I601" s="1">
        <v>45918</v>
      </c>
      <c r="J601" s="1" t="str">
        <f>IF(Tabela1[[#This Row],[DATA ENTREGA]]&gt;(Tabela1[[#This Row],[DATA PEDIDO]]+Tabela1[[#This Row],[PRAZO ENTREGA]]),"ENTREGA ATRASADA","ENTREGA NO PRAZO")</f>
        <v>ENTREGA NO PRAZO</v>
      </c>
    </row>
    <row r="602" spans="1:10" x14ac:dyDescent="0.25">
      <c r="A602" s="1">
        <v>45903</v>
      </c>
      <c r="B602">
        <v>10817</v>
      </c>
      <c r="C602" t="s">
        <v>18</v>
      </c>
      <c r="D602" s="2">
        <v>550.70000000000005</v>
      </c>
      <c r="E602" s="2">
        <v>17.63</v>
      </c>
      <c r="F602" s="2">
        <v>568.33000000000004</v>
      </c>
      <c r="G602" t="s">
        <v>37</v>
      </c>
      <c r="H602">
        <v>6</v>
      </c>
      <c r="I602" s="1">
        <v>45908</v>
      </c>
      <c r="J602" s="1" t="str">
        <f>IF(Tabela1[[#This Row],[DATA ENTREGA]]&gt;(Tabela1[[#This Row],[DATA PEDIDO]]+Tabela1[[#This Row],[PRAZO ENTREGA]]),"ENTREGA ATRASADA","ENTREGA NO PRAZO")</f>
        <v>ENTREGA NO PRAZO</v>
      </c>
    </row>
    <row r="603" spans="1:10" x14ac:dyDescent="0.25">
      <c r="A603" s="1">
        <v>45903</v>
      </c>
      <c r="B603">
        <v>10818</v>
      </c>
      <c r="C603" t="s">
        <v>15</v>
      </c>
      <c r="D603" s="2">
        <v>119</v>
      </c>
      <c r="E603" s="2">
        <v>48.04</v>
      </c>
      <c r="F603" s="2">
        <v>167.04</v>
      </c>
      <c r="G603" t="s">
        <v>16</v>
      </c>
      <c r="H603">
        <v>28</v>
      </c>
      <c r="I603" s="1">
        <v>45931</v>
      </c>
      <c r="J603" s="1" t="str">
        <f>IF(Tabela1[[#This Row],[DATA ENTREGA]]&gt;(Tabela1[[#This Row],[DATA PEDIDO]]+Tabela1[[#This Row],[PRAZO ENTREGA]]),"ENTREGA ATRASADA","ENTREGA NO PRAZO")</f>
        <v>ENTREGA NO PRAZO</v>
      </c>
    </row>
    <row r="604" spans="1:10" x14ac:dyDescent="0.25">
      <c r="A604" s="1">
        <v>45903</v>
      </c>
      <c r="B604">
        <v>10819</v>
      </c>
      <c r="C604" t="s">
        <v>18</v>
      </c>
      <c r="D604" s="2">
        <v>550.70000000000005</v>
      </c>
      <c r="E604" s="2">
        <v>10.33</v>
      </c>
      <c r="F604" s="2">
        <v>561.03</v>
      </c>
      <c r="G604" t="s">
        <v>37</v>
      </c>
      <c r="H604">
        <v>3</v>
      </c>
      <c r="I604" s="1">
        <v>45903</v>
      </c>
      <c r="J604" s="1" t="str">
        <f>IF(Tabela1[[#This Row],[DATA ENTREGA]]&gt;(Tabela1[[#This Row],[DATA PEDIDO]]+Tabela1[[#This Row],[PRAZO ENTREGA]]),"ENTREGA ATRASADA","ENTREGA NO PRAZO")</f>
        <v>ENTREGA NO PRAZO</v>
      </c>
    </row>
    <row r="605" spans="1:10" x14ac:dyDescent="0.25">
      <c r="A605" s="1">
        <v>45904</v>
      </c>
      <c r="B605">
        <v>10820</v>
      </c>
      <c r="C605" t="s">
        <v>42</v>
      </c>
      <c r="D605" s="2">
        <v>2213.3000000000002</v>
      </c>
      <c r="E605" s="2">
        <v>37.299999999999997</v>
      </c>
      <c r="F605" s="2">
        <v>2250.6</v>
      </c>
      <c r="G605" t="s">
        <v>23</v>
      </c>
      <c r="H605">
        <v>30</v>
      </c>
      <c r="I605" s="1">
        <v>45936</v>
      </c>
      <c r="J605" s="1" t="str">
        <f>IF(Tabela1[[#This Row],[DATA ENTREGA]]&gt;(Tabela1[[#This Row],[DATA PEDIDO]]+Tabela1[[#This Row],[PRAZO ENTREGA]]),"ENTREGA ATRASADA","ENTREGA NO PRAZO")</f>
        <v>ENTREGA ATRASADA</v>
      </c>
    </row>
    <row r="606" spans="1:10" x14ac:dyDescent="0.25">
      <c r="A606" s="1">
        <v>45904</v>
      </c>
      <c r="B606">
        <v>10821</v>
      </c>
      <c r="C606" t="s">
        <v>42</v>
      </c>
      <c r="D606" s="2">
        <v>2213.3000000000002</v>
      </c>
      <c r="E606" s="2">
        <v>65.84</v>
      </c>
      <c r="F606" s="2">
        <v>2279.14</v>
      </c>
      <c r="G606" t="s">
        <v>21</v>
      </c>
      <c r="H606">
        <v>20</v>
      </c>
      <c r="I606" s="1">
        <v>45923</v>
      </c>
      <c r="J606" s="1" t="str">
        <f>IF(Tabela1[[#This Row],[DATA ENTREGA]]&gt;(Tabela1[[#This Row],[DATA PEDIDO]]+Tabela1[[#This Row],[PRAZO ENTREGA]]),"ENTREGA ATRASADA","ENTREGA NO PRAZO")</f>
        <v>ENTREGA NO PRAZO</v>
      </c>
    </row>
    <row r="607" spans="1:10" x14ac:dyDescent="0.25">
      <c r="A607" s="1">
        <v>45904</v>
      </c>
      <c r="B607">
        <v>10822</v>
      </c>
      <c r="C607" t="s">
        <v>15</v>
      </c>
      <c r="D607" s="2">
        <v>119</v>
      </c>
      <c r="E607" s="2">
        <v>20.46</v>
      </c>
      <c r="F607" s="2">
        <v>139.46</v>
      </c>
      <c r="G607" t="s">
        <v>30</v>
      </c>
      <c r="H607">
        <v>15</v>
      </c>
      <c r="I607" s="1">
        <v>45917</v>
      </c>
      <c r="J607" s="1" t="str">
        <f>IF(Tabela1[[#This Row],[DATA ENTREGA]]&gt;(Tabela1[[#This Row],[DATA PEDIDO]]+Tabela1[[#This Row],[PRAZO ENTREGA]]),"ENTREGA ATRASADA","ENTREGA NO PRAZO")</f>
        <v>ENTREGA NO PRAZO</v>
      </c>
    </row>
    <row r="608" spans="1:10" x14ac:dyDescent="0.25">
      <c r="A608" s="1">
        <v>45904</v>
      </c>
      <c r="B608">
        <v>10823</v>
      </c>
      <c r="C608" t="s">
        <v>19</v>
      </c>
      <c r="D608" s="2">
        <v>2327.0300000000002</v>
      </c>
      <c r="E608" s="2">
        <v>57.6</v>
      </c>
      <c r="F608" s="2">
        <v>2384.63</v>
      </c>
      <c r="G608" t="s">
        <v>24</v>
      </c>
      <c r="H608">
        <v>15</v>
      </c>
      <c r="I608" s="1">
        <v>45920</v>
      </c>
      <c r="J608" s="1" t="str">
        <f>IF(Tabela1[[#This Row],[DATA ENTREGA]]&gt;(Tabela1[[#This Row],[DATA PEDIDO]]+Tabela1[[#This Row],[PRAZO ENTREGA]]),"ENTREGA ATRASADA","ENTREGA NO PRAZO")</f>
        <v>ENTREGA ATRASADA</v>
      </c>
    </row>
    <row r="609" spans="1:10" x14ac:dyDescent="0.25">
      <c r="A609" s="1">
        <v>45905</v>
      </c>
      <c r="B609">
        <v>10824</v>
      </c>
      <c r="C609" t="s">
        <v>18</v>
      </c>
      <c r="D609" s="2">
        <v>550.70000000000005</v>
      </c>
      <c r="E609" s="2">
        <v>11.98</v>
      </c>
      <c r="F609" s="2">
        <v>562.67999999999995</v>
      </c>
      <c r="G609" t="s">
        <v>38</v>
      </c>
      <c r="H609">
        <v>14</v>
      </c>
      <c r="I609" s="1">
        <v>45919</v>
      </c>
      <c r="J609" s="1" t="str">
        <f>IF(Tabela1[[#This Row],[DATA ENTREGA]]&gt;(Tabela1[[#This Row],[DATA PEDIDO]]+Tabela1[[#This Row],[PRAZO ENTREGA]]),"ENTREGA ATRASADA","ENTREGA NO PRAZO")</f>
        <v>ENTREGA NO PRAZO</v>
      </c>
    </row>
    <row r="610" spans="1:10" x14ac:dyDescent="0.25">
      <c r="A610" s="1">
        <v>45905</v>
      </c>
      <c r="B610">
        <v>10826</v>
      </c>
      <c r="C610" t="s">
        <v>29</v>
      </c>
      <c r="D610" s="2">
        <v>549</v>
      </c>
      <c r="E610" s="2">
        <v>43.92</v>
      </c>
      <c r="F610" s="2">
        <v>592.91999999999996</v>
      </c>
      <c r="G610" t="s">
        <v>39</v>
      </c>
      <c r="H610">
        <v>24</v>
      </c>
      <c r="I610" s="1">
        <v>45929</v>
      </c>
      <c r="J610" s="1" t="str">
        <f>IF(Tabela1[[#This Row],[DATA ENTREGA]]&gt;(Tabela1[[#This Row],[DATA PEDIDO]]+Tabela1[[#This Row],[PRAZO ENTREGA]]),"ENTREGA ATRASADA","ENTREGA NO PRAZO")</f>
        <v>ENTREGA NO PRAZO</v>
      </c>
    </row>
    <row r="611" spans="1:10" x14ac:dyDescent="0.25">
      <c r="A611" s="1">
        <v>45906</v>
      </c>
      <c r="B611">
        <v>10827</v>
      </c>
      <c r="C611" t="s">
        <v>19</v>
      </c>
      <c r="D611" s="2">
        <v>2327.0300000000002</v>
      </c>
      <c r="E611" s="2">
        <v>69</v>
      </c>
      <c r="F611" s="2">
        <v>2396.0300000000002</v>
      </c>
      <c r="G611" t="s">
        <v>23</v>
      </c>
      <c r="H611">
        <v>45</v>
      </c>
      <c r="I611" s="1">
        <v>45953</v>
      </c>
      <c r="J611" s="1" t="str">
        <f>IF(Tabela1[[#This Row],[DATA ENTREGA]]&gt;(Tabela1[[#This Row],[DATA PEDIDO]]+Tabela1[[#This Row],[PRAZO ENTREGA]]),"ENTREGA ATRASADA","ENTREGA NO PRAZO")</f>
        <v>ENTREGA ATRASADA</v>
      </c>
    </row>
    <row r="612" spans="1:10" x14ac:dyDescent="0.25">
      <c r="A612" s="1">
        <v>45906</v>
      </c>
      <c r="B612">
        <v>10828</v>
      </c>
      <c r="C612" t="s">
        <v>29</v>
      </c>
      <c r="D612" s="2">
        <v>549</v>
      </c>
      <c r="E612" s="2">
        <v>54.32</v>
      </c>
      <c r="F612" s="2">
        <v>603.32000000000005</v>
      </c>
      <c r="G612" t="s">
        <v>45</v>
      </c>
      <c r="H612">
        <v>32</v>
      </c>
      <c r="I612" s="1">
        <v>45937</v>
      </c>
      <c r="J612" s="1" t="str">
        <f>IF(Tabela1[[#This Row],[DATA ENTREGA]]&gt;(Tabela1[[#This Row],[DATA PEDIDO]]+Tabela1[[#This Row],[PRAZO ENTREGA]]),"ENTREGA ATRASADA","ENTREGA NO PRAZO")</f>
        <v>ENTREGA NO PRAZO</v>
      </c>
    </row>
    <row r="613" spans="1:10" x14ac:dyDescent="0.25">
      <c r="A613" s="1">
        <v>45906</v>
      </c>
      <c r="B613">
        <v>10829</v>
      </c>
      <c r="C613" t="s">
        <v>42</v>
      </c>
      <c r="D613" s="2">
        <v>2213.3000000000002</v>
      </c>
      <c r="E613" s="2">
        <v>54.68</v>
      </c>
      <c r="F613" s="2">
        <v>2267.98</v>
      </c>
      <c r="G613" t="s">
        <v>39</v>
      </c>
      <c r="H613">
        <v>16</v>
      </c>
      <c r="I613" s="1">
        <v>45920</v>
      </c>
      <c r="J613" s="1" t="str">
        <f>IF(Tabela1[[#This Row],[DATA ENTREGA]]&gt;(Tabela1[[#This Row],[DATA PEDIDO]]+Tabela1[[#This Row],[PRAZO ENTREGA]]),"ENTREGA ATRASADA","ENTREGA NO PRAZO")</f>
        <v>ENTREGA NO PRAZO</v>
      </c>
    </row>
    <row r="614" spans="1:10" x14ac:dyDescent="0.25">
      <c r="A614" s="1">
        <v>45907</v>
      </c>
      <c r="B614">
        <v>10832</v>
      </c>
      <c r="C614" t="s">
        <v>42</v>
      </c>
      <c r="D614" s="2">
        <v>2213.3000000000002</v>
      </c>
      <c r="E614" s="2">
        <v>73.55</v>
      </c>
      <c r="F614" s="2">
        <v>2286.85</v>
      </c>
      <c r="G614" t="s">
        <v>26</v>
      </c>
      <c r="H614">
        <v>45</v>
      </c>
      <c r="I614" s="1">
        <v>45948</v>
      </c>
      <c r="J614" s="1" t="str">
        <f>IF(Tabela1[[#This Row],[DATA ENTREGA]]&gt;(Tabela1[[#This Row],[DATA PEDIDO]]+Tabela1[[#This Row],[PRAZO ENTREGA]]),"ENTREGA ATRASADA","ENTREGA NO PRAZO")</f>
        <v>ENTREGA NO PRAZO</v>
      </c>
    </row>
    <row r="615" spans="1:10" x14ac:dyDescent="0.25">
      <c r="A615" s="1">
        <v>45908</v>
      </c>
      <c r="B615">
        <v>10834</v>
      </c>
      <c r="C615" t="s">
        <v>19</v>
      </c>
      <c r="D615" s="2">
        <v>2327.0300000000002</v>
      </c>
      <c r="E615" s="2">
        <v>50.65</v>
      </c>
      <c r="F615" s="2">
        <v>2377.6799999999998</v>
      </c>
      <c r="G615" t="s">
        <v>23</v>
      </c>
      <c r="H615">
        <v>30</v>
      </c>
      <c r="I615" s="1">
        <v>45933</v>
      </c>
      <c r="J615" s="1" t="str">
        <f>IF(Tabela1[[#This Row],[DATA ENTREGA]]&gt;(Tabela1[[#This Row],[DATA PEDIDO]]+Tabela1[[#This Row],[PRAZO ENTREGA]]),"ENTREGA ATRASADA","ENTREGA NO PRAZO")</f>
        <v>ENTREGA NO PRAZO</v>
      </c>
    </row>
    <row r="616" spans="1:10" x14ac:dyDescent="0.25">
      <c r="A616" s="1">
        <v>45908</v>
      </c>
      <c r="B616">
        <v>10835</v>
      </c>
      <c r="C616" t="s">
        <v>18</v>
      </c>
      <c r="D616" s="2">
        <v>550.70000000000005</v>
      </c>
      <c r="E616" s="2">
        <v>65.599999999999994</v>
      </c>
      <c r="F616" s="2">
        <v>616.29999999999995</v>
      </c>
      <c r="G616" t="s">
        <v>47</v>
      </c>
      <c r="H616">
        <v>4</v>
      </c>
      <c r="I616" s="1">
        <v>45914</v>
      </c>
      <c r="J616" s="1" t="str">
        <f>IF(Tabela1[[#This Row],[DATA ENTREGA]]&gt;(Tabela1[[#This Row],[DATA PEDIDO]]+Tabela1[[#This Row],[PRAZO ENTREGA]]),"ENTREGA ATRASADA","ENTREGA NO PRAZO")</f>
        <v>ENTREGA ATRASADA</v>
      </c>
    </row>
    <row r="617" spans="1:10" x14ac:dyDescent="0.25">
      <c r="A617" s="1">
        <v>45909</v>
      </c>
      <c r="B617">
        <v>10837</v>
      </c>
      <c r="C617" t="s">
        <v>11</v>
      </c>
      <c r="D617" s="2">
        <v>1549</v>
      </c>
      <c r="E617" s="2">
        <v>54.39</v>
      </c>
      <c r="F617" s="2">
        <v>1603.39</v>
      </c>
      <c r="G617" t="s">
        <v>44</v>
      </c>
      <c r="H617">
        <v>3</v>
      </c>
      <c r="I617" s="1">
        <v>45909</v>
      </c>
      <c r="J617" s="1" t="str">
        <f>IF(Tabela1[[#This Row],[DATA ENTREGA]]&gt;(Tabela1[[#This Row],[DATA PEDIDO]]+Tabela1[[#This Row],[PRAZO ENTREGA]]),"ENTREGA ATRASADA","ENTREGA NO PRAZO")</f>
        <v>ENTREGA NO PRAZO</v>
      </c>
    </row>
    <row r="618" spans="1:10" x14ac:dyDescent="0.25">
      <c r="A618" s="1">
        <v>45909</v>
      </c>
      <c r="B618">
        <v>10838</v>
      </c>
      <c r="C618" t="s">
        <v>15</v>
      </c>
      <c r="D618" s="2">
        <v>119</v>
      </c>
      <c r="E618" s="2">
        <v>46</v>
      </c>
      <c r="F618" s="2">
        <v>165</v>
      </c>
      <c r="G618" t="s">
        <v>48</v>
      </c>
      <c r="H618">
        <v>5</v>
      </c>
      <c r="I618" s="1">
        <v>45914</v>
      </c>
      <c r="J618" s="1" t="str">
        <f>IF(Tabela1[[#This Row],[DATA ENTREGA]]&gt;(Tabela1[[#This Row],[DATA PEDIDO]]+Tabela1[[#This Row],[PRAZO ENTREGA]]),"ENTREGA ATRASADA","ENTREGA NO PRAZO")</f>
        <v>ENTREGA NO PRAZO</v>
      </c>
    </row>
    <row r="619" spans="1:10" x14ac:dyDescent="0.25">
      <c r="A619" s="1">
        <v>45910</v>
      </c>
      <c r="B619">
        <v>10840</v>
      </c>
      <c r="C619" t="s">
        <v>17</v>
      </c>
      <c r="D619" s="2">
        <v>99.9</v>
      </c>
      <c r="E619" s="2">
        <v>76.88</v>
      </c>
      <c r="F619" s="2">
        <v>176.78</v>
      </c>
      <c r="G619" t="s">
        <v>39</v>
      </c>
      <c r="H619">
        <v>36</v>
      </c>
      <c r="I619" s="1">
        <v>45944</v>
      </c>
      <c r="J619" s="1" t="str">
        <f>IF(Tabela1[[#This Row],[DATA ENTREGA]]&gt;(Tabela1[[#This Row],[DATA PEDIDO]]+Tabela1[[#This Row],[PRAZO ENTREGA]]),"ENTREGA ATRASADA","ENTREGA NO PRAZO")</f>
        <v>ENTREGA NO PRAZO</v>
      </c>
    </row>
    <row r="620" spans="1:10" x14ac:dyDescent="0.25">
      <c r="A620" s="1">
        <v>45910</v>
      </c>
      <c r="B620">
        <v>10841</v>
      </c>
      <c r="C620" t="s">
        <v>15</v>
      </c>
      <c r="D620" s="2">
        <v>119</v>
      </c>
      <c r="E620" s="2">
        <v>42.9</v>
      </c>
      <c r="F620" s="2">
        <v>161.9</v>
      </c>
      <c r="G620" t="s">
        <v>40</v>
      </c>
      <c r="H620">
        <v>5</v>
      </c>
      <c r="I620" s="1">
        <v>45917</v>
      </c>
      <c r="J620" s="1" t="str">
        <f>IF(Tabela1[[#This Row],[DATA ENTREGA]]&gt;(Tabela1[[#This Row],[DATA PEDIDO]]+Tabela1[[#This Row],[PRAZO ENTREGA]]),"ENTREGA ATRASADA","ENTREGA NO PRAZO")</f>
        <v>ENTREGA ATRASADA</v>
      </c>
    </row>
    <row r="621" spans="1:10" x14ac:dyDescent="0.25">
      <c r="A621" s="1">
        <v>45910</v>
      </c>
      <c r="B621">
        <v>10842</v>
      </c>
      <c r="C621" t="s">
        <v>13</v>
      </c>
      <c r="D621" s="2">
        <v>162.80000000000001</v>
      </c>
      <c r="E621" s="2">
        <v>19.649999999999999</v>
      </c>
      <c r="F621" s="2">
        <v>182.45</v>
      </c>
      <c r="G621" t="s">
        <v>30</v>
      </c>
      <c r="H621">
        <v>3</v>
      </c>
      <c r="I621" s="1">
        <v>45910</v>
      </c>
      <c r="J621" s="1" t="str">
        <f>IF(Tabela1[[#This Row],[DATA ENTREGA]]&gt;(Tabela1[[#This Row],[DATA PEDIDO]]+Tabela1[[#This Row],[PRAZO ENTREGA]]),"ENTREGA ATRASADA","ENTREGA NO PRAZO")</f>
        <v>ENTREGA NO PRAZO</v>
      </c>
    </row>
    <row r="622" spans="1:10" x14ac:dyDescent="0.25">
      <c r="A622" s="1">
        <v>45910</v>
      </c>
      <c r="B622">
        <v>10843</v>
      </c>
      <c r="C622" t="s">
        <v>22</v>
      </c>
      <c r="D622" s="2">
        <v>137</v>
      </c>
      <c r="E622" s="2">
        <v>43.2</v>
      </c>
      <c r="F622" s="2">
        <v>180.2</v>
      </c>
      <c r="G622" t="s">
        <v>39</v>
      </c>
      <c r="H622">
        <v>24</v>
      </c>
      <c r="I622" s="1">
        <v>45929</v>
      </c>
      <c r="J622" s="1" t="str">
        <f>IF(Tabela1[[#This Row],[DATA ENTREGA]]&gt;(Tabela1[[#This Row],[DATA PEDIDO]]+Tabela1[[#This Row],[PRAZO ENTREGA]]),"ENTREGA ATRASADA","ENTREGA NO PRAZO")</f>
        <v>ENTREGA NO PRAZO</v>
      </c>
    </row>
    <row r="623" spans="1:10" x14ac:dyDescent="0.25">
      <c r="A623" s="1">
        <v>45911</v>
      </c>
      <c r="B623">
        <v>10844</v>
      </c>
      <c r="C623" t="s">
        <v>22</v>
      </c>
      <c r="D623" s="2">
        <v>137</v>
      </c>
      <c r="E623" s="2">
        <v>35.1</v>
      </c>
      <c r="F623" s="2">
        <v>172.1</v>
      </c>
      <c r="G623" t="s">
        <v>14</v>
      </c>
      <c r="H623">
        <v>18</v>
      </c>
      <c r="I623" s="1">
        <v>45930</v>
      </c>
      <c r="J623" s="1" t="str">
        <f>IF(Tabela1[[#This Row],[DATA ENTREGA]]&gt;(Tabela1[[#This Row],[DATA PEDIDO]]+Tabela1[[#This Row],[PRAZO ENTREGA]]),"ENTREGA ATRASADA","ENTREGA NO PRAZO")</f>
        <v>ENTREGA ATRASADA</v>
      </c>
    </row>
    <row r="624" spans="1:10" x14ac:dyDescent="0.25">
      <c r="A624" s="1">
        <v>45911</v>
      </c>
      <c r="B624">
        <v>10845</v>
      </c>
      <c r="C624" t="s">
        <v>19</v>
      </c>
      <c r="D624" s="2">
        <v>2327.0300000000002</v>
      </c>
      <c r="E624" s="2">
        <v>24.82</v>
      </c>
      <c r="F624" s="2">
        <v>2351.85</v>
      </c>
      <c r="G624" t="s">
        <v>32</v>
      </c>
      <c r="H624">
        <v>14</v>
      </c>
      <c r="I624" s="1">
        <v>45924</v>
      </c>
      <c r="J624" s="1" t="str">
        <f>IF(Tabela1[[#This Row],[DATA ENTREGA]]&gt;(Tabela1[[#This Row],[DATA PEDIDO]]+Tabela1[[#This Row],[PRAZO ENTREGA]]),"ENTREGA ATRASADA","ENTREGA NO PRAZO")</f>
        <v>ENTREGA NO PRAZO</v>
      </c>
    </row>
    <row r="625" spans="1:10" x14ac:dyDescent="0.25">
      <c r="A625" s="1">
        <v>45911</v>
      </c>
      <c r="B625">
        <v>10846</v>
      </c>
      <c r="C625" t="s">
        <v>35</v>
      </c>
      <c r="D625" s="2">
        <v>115.9</v>
      </c>
      <c r="E625" s="2">
        <v>18.940000000000001</v>
      </c>
      <c r="F625" s="2">
        <v>134.84</v>
      </c>
      <c r="G625" t="s">
        <v>14</v>
      </c>
      <c r="H625">
        <v>16</v>
      </c>
      <c r="I625" s="1">
        <v>45923</v>
      </c>
      <c r="J625" s="1" t="str">
        <f>IF(Tabela1[[#This Row],[DATA ENTREGA]]&gt;(Tabela1[[#This Row],[DATA PEDIDO]]+Tabela1[[#This Row],[PRAZO ENTREGA]]),"ENTREGA ATRASADA","ENTREGA NO PRAZO")</f>
        <v>ENTREGA NO PRAZO</v>
      </c>
    </row>
    <row r="626" spans="1:10" x14ac:dyDescent="0.25">
      <c r="A626" s="1">
        <v>45912</v>
      </c>
      <c r="B626">
        <v>10847</v>
      </c>
      <c r="C626" t="s">
        <v>15</v>
      </c>
      <c r="D626" s="2">
        <v>119</v>
      </c>
      <c r="E626" s="2">
        <v>16.47</v>
      </c>
      <c r="F626" s="2">
        <v>135.47</v>
      </c>
      <c r="G626" t="s">
        <v>30</v>
      </c>
      <c r="H626">
        <v>15</v>
      </c>
      <c r="I626" s="1">
        <v>45929</v>
      </c>
      <c r="J626" s="1" t="str">
        <f>IF(Tabela1[[#This Row],[DATA ENTREGA]]&gt;(Tabela1[[#This Row],[DATA PEDIDO]]+Tabela1[[#This Row],[PRAZO ENTREGA]]),"ENTREGA ATRASADA","ENTREGA NO PRAZO")</f>
        <v>ENTREGA ATRASADA</v>
      </c>
    </row>
    <row r="627" spans="1:10" x14ac:dyDescent="0.25">
      <c r="A627" s="1">
        <v>45912</v>
      </c>
      <c r="B627">
        <v>10848</v>
      </c>
      <c r="C627" t="s">
        <v>17</v>
      </c>
      <c r="D627" s="2">
        <v>99.9</v>
      </c>
      <c r="E627" s="2">
        <v>37</v>
      </c>
      <c r="F627" s="2">
        <v>136.9</v>
      </c>
      <c r="G627" t="s">
        <v>47</v>
      </c>
      <c r="H627">
        <v>8</v>
      </c>
      <c r="I627" s="1">
        <v>45919</v>
      </c>
      <c r="J627" s="1" t="str">
        <f>IF(Tabela1[[#This Row],[DATA ENTREGA]]&gt;(Tabela1[[#This Row],[DATA PEDIDO]]+Tabela1[[#This Row],[PRAZO ENTREGA]]),"ENTREGA ATRASADA","ENTREGA NO PRAZO")</f>
        <v>ENTREGA NO PRAZO</v>
      </c>
    </row>
    <row r="628" spans="1:10" x14ac:dyDescent="0.25">
      <c r="A628" s="1">
        <v>45912</v>
      </c>
      <c r="B628">
        <v>10849</v>
      </c>
      <c r="C628" t="s">
        <v>15</v>
      </c>
      <c r="D628" s="2">
        <v>119</v>
      </c>
      <c r="E628" s="2">
        <v>55.68</v>
      </c>
      <c r="F628" s="2">
        <v>174.68</v>
      </c>
      <c r="G628" t="s">
        <v>21</v>
      </c>
      <c r="H628">
        <v>24</v>
      </c>
      <c r="I628" s="1">
        <v>45936</v>
      </c>
      <c r="J628" s="1" t="str">
        <f>IF(Tabela1[[#This Row],[DATA ENTREGA]]&gt;(Tabela1[[#This Row],[DATA PEDIDO]]+Tabela1[[#This Row],[PRAZO ENTREGA]]),"ENTREGA ATRASADA","ENTREGA NO PRAZO")</f>
        <v>ENTREGA NO PRAZO</v>
      </c>
    </row>
    <row r="629" spans="1:10" x14ac:dyDescent="0.25">
      <c r="A629" s="1">
        <v>45913</v>
      </c>
      <c r="B629">
        <v>10850</v>
      </c>
      <c r="C629" t="s">
        <v>19</v>
      </c>
      <c r="D629" s="2">
        <v>2327.0300000000002</v>
      </c>
      <c r="E629" s="2">
        <v>26.04</v>
      </c>
      <c r="F629" s="2">
        <v>2353.0700000000002</v>
      </c>
      <c r="G629" t="s">
        <v>47</v>
      </c>
      <c r="H629">
        <v>36</v>
      </c>
      <c r="I629" s="1">
        <v>45948</v>
      </c>
      <c r="J629" s="1" t="str">
        <f>IF(Tabela1[[#This Row],[DATA ENTREGA]]&gt;(Tabela1[[#This Row],[DATA PEDIDO]]+Tabela1[[#This Row],[PRAZO ENTREGA]]),"ENTREGA ATRASADA","ENTREGA NO PRAZO")</f>
        <v>ENTREGA NO PRAZO</v>
      </c>
    </row>
    <row r="630" spans="1:10" x14ac:dyDescent="0.25">
      <c r="A630" s="1">
        <v>45913</v>
      </c>
      <c r="B630">
        <v>10851</v>
      </c>
      <c r="C630" t="s">
        <v>35</v>
      </c>
      <c r="D630" s="2">
        <v>115.9</v>
      </c>
      <c r="E630" s="2">
        <v>33.630000000000003</v>
      </c>
      <c r="F630" s="2">
        <v>149.53</v>
      </c>
      <c r="G630" t="s">
        <v>44</v>
      </c>
      <c r="H630">
        <v>30</v>
      </c>
      <c r="I630" s="1">
        <v>45940</v>
      </c>
      <c r="J630" s="1" t="str">
        <f>IF(Tabela1[[#This Row],[DATA ENTREGA]]&gt;(Tabela1[[#This Row],[DATA PEDIDO]]+Tabela1[[#This Row],[PRAZO ENTREGA]]),"ENTREGA ATRASADA","ENTREGA NO PRAZO")</f>
        <v>ENTREGA NO PRAZO</v>
      </c>
    </row>
    <row r="631" spans="1:10" x14ac:dyDescent="0.25">
      <c r="A631" s="1">
        <v>45913</v>
      </c>
      <c r="B631">
        <v>10852</v>
      </c>
      <c r="C631" t="s">
        <v>15</v>
      </c>
      <c r="D631" s="2">
        <v>119</v>
      </c>
      <c r="E631" s="2">
        <v>41.3</v>
      </c>
      <c r="F631" s="2">
        <v>160.30000000000001</v>
      </c>
      <c r="G631" t="s">
        <v>34</v>
      </c>
      <c r="H631">
        <v>50</v>
      </c>
      <c r="I631" s="1">
        <v>45965</v>
      </c>
      <c r="J631" s="1" t="str">
        <f>IF(Tabela1[[#This Row],[DATA ENTREGA]]&gt;(Tabela1[[#This Row],[DATA PEDIDO]]+Tabela1[[#This Row],[PRAZO ENTREGA]]),"ENTREGA ATRASADA","ENTREGA NO PRAZO")</f>
        <v>ENTREGA ATRASADA</v>
      </c>
    </row>
    <row r="632" spans="1:10" x14ac:dyDescent="0.25">
      <c r="A632" s="1">
        <v>45913</v>
      </c>
      <c r="B632">
        <v>10853</v>
      </c>
      <c r="C632" t="s">
        <v>15</v>
      </c>
      <c r="D632" s="2">
        <v>119</v>
      </c>
      <c r="E632" s="2">
        <v>90.15</v>
      </c>
      <c r="F632" s="2">
        <v>209.15</v>
      </c>
      <c r="G632" t="s">
        <v>40</v>
      </c>
      <c r="H632">
        <v>5</v>
      </c>
      <c r="I632" s="1">
        <v>45914</v>
      </c>
      <c r="J632" s="1" t="str">
        <f>IF(Tabela1[[#This Row],[DATA ENTREGA]]&gt;(Tabela1[[#This Row],[DATA PEDIDO]]+Tabela1[[#This Row],[PRAZO ENTREGA]]),"ENTREGA ATRASADA","ENTREGA NO PRAZO")</f>
        <v>ENTREGA NO PRAZO</v>
      </c>
    </row>
    <row r="633" spans="1:10" x14ac:dyDescent="0.25">
      <c r="A633" s="1">
        <v>45914</v>
      </c>
      <c r="B633">
        <v>10854</v>
      </c>
      <c r="C633" t="s">
        <v>15</v>
      </c>
      <c r="D633" s="2">
        <v>119</v>
      </c>
      <c r="E633" s="2">
        <v>27.58</v>
      </c>
      <c r="F633" s="2">
        <v>146.58000000000001</v>
      </c>
      <c r="G633" t="s">
        <v>46</v>
      </c>
      <c r="H633">
        <v>12</v>
      </c>
      <c r="I633" s="1">
        <v>45926</v>
      </c>
      <c r="J633" s="1" t="str">
        <f>IF(Tabela1[[#This Row],[DATA ENTREGA]]&gt;(Tabela1[[#This Row],[DATA PEDIDO]]+Tabela1[[#This Row],[PRAZO ENTREGA]]),"ENTREGA ATRASADA","ENTREGA NO PRAZO")</f>
        <v>ENTREGA NO PRAZO</v>
      </c>
    </row>
    <row r="634" spans="1:10" x14ac:dyDescent="0.25">
      <c r="A634" s="1">
        <v>45914</v>
      </c>
      <c r="B634">
        <v>10855</v>
      </c>
      <c r="C634" t="s">
        <v>15</v>
      </c>
      <c r="D634" s="2">
        <v>119</v>
      </c>
      <c r="E634" s="2">
        <v>30.18</v>
      </c>
      <c r="F634" s="2">
        <v>149.18</v>
      </c>
      <c r="G634" t="s">
        <v>14</v>
      </c>
      <c r="H634">
        <v>16</v>
      </c>
      <c r="I634" s="1">
        <v>45930</v>
      </c>
      <c r="J634" s="1" t="str">
        <f>IF(Tabela1[[#This Row],[DATA ENTREGA]]&gt;(Tabela1[[#This Row],[DATA PEDIDO]]+Tabela1[[#This Row],[PRAZO ENTREGA]]),"ENTREGA ATRASADA","ENTREGA NO PRAZO")</f>
        <v>ENTREGA NO PRAZO</v>
      </c>
    </row>
    <row r="635" spans="1:10" x14ac:dyDescent="0.25">
      <c r="A635" s="1">
        <v>45914</v>
      </c>
      <c r="B635">
        <v>10856</v>
      </c>
      <c r="C635" t="s">
        <v>20</v>
      </c>
      <c r="D635" s="2">
        <v>2479.0100000000002</v>
      </c>
      <c r="E635" s="2">
        <v>68.72</v>
      </c>
      <c r="F635" s="2">
        <v>2547.73</v>
      </c>
      <c r="G635" t="s">
        <v>31</v>
      </c>
      <c r="H635">
        <v>16</v>
      </c>
      <c r="I635" s="1">
        <v>45928</v>
      </c>
      <c r="J635" s="1" t="str">
        <f>IF(Tabela1[[#This Row],[DATA ENTREGA]]&gt;(Tabela1[[#This Row],[DATA PEDIDO]]+Tabela1[[#This Row],[PRAZO ENTREGA]]),"ENTREGA ATRASADA","ENTREGA NO PRAZO")</f>
        <v>ENTREGA NO PRAZO</v>
      </c>
    </row>
    <row r="636" spans="1:10" x14ac:dyDescent="0.25">
      <c r="A636" s="1">
        <v>45915</v>
      </c>
      <c r="B636">
        <v>10857</v>
      </c>
      <c r="C636" t="s">
        <v>15</v>
      </c>
      <c r="D636" s="2">
        <v>119</v>
      </c>
      <c r="E636" s="2">
        <v>58.68</v>
      </c>
      <c r="F636" s="2">
        <v>177.68</v>
      </c>
      <c r="G636" t="s">
        <v>44</v>
      </c>
      <c r="H636">
        <v>9</v>
      </c>
      <c r="I636" s="1">
        <v>45919</v>
      </c>
      <c r="J636" s="1" t="str">
        <f>IF(Tabela1[[#This Row],[DATA ENTREGA]]&gt;(Tabela1[[#This Row],[DATA PEDIDO]]+Tabela1[[#This Row],[PRAZO ENTREGA]]),"ENTREGA ATRASADA","ENTREGA NO PRAZO")</f>
        <v>ENTREGA NO PRAZO</v>
      </c>
    </row>
    <row r="637" spans="1:10" x14ac:dyDescent="0.25">
      <c r="A637" s="1">
        <v>45915</v>
      </c>
      <c r="B637">
        <v>10858</v>
      </c>
      <c r="C637" t="s">
        <v>18</v>
      </c>
      <c r="D637" s="2">
        <v>550.70000000000005</v>
      </c>
      <c r="E637" s="2">
        <v>27.82</v>
      </c>
      <c r="F637" s="2">
        <v>578.52</v>
      </c>
      <c r="G637" t="s">
        <v>32</v>
      </c>
      <c r="H637">
        <v>12</v>
      </c>
      <c r="I637" s="1">
        <v>45929</v>
      </c>
      <c r="J637" s="1" t="str">
        <f>IF(Tabela1[[#This Row],[DATA ENTREGA]]&gt;(Tabela1[[#This Row],[DATA PEDIDO]]+Tabela1[[#This Row],[PRAZO ENTREGA]]),"ENTREGA ATRASADA","ENTREGA NO PRAZO")</f>
        <v>ENTREGA ATRASADA</v>
      </c>
    </row>
    <row r="638" spans="1:10" x14ac:dyDescent="0.25">
      <c r="A638" s="1">
        <v>45915</v>
      </c>
      <c r="B638">
        <v>10859</v>
      </c>
      <c r="C638" t="s">
        <v>19</v>
      </c>
      <c r="D638" s="2">
        <v>2327.0300000000002</v>
      </c>
      <c r="E638" s="2">
        <v>57.96</v>
      </c>
      <c r="F638" s="2">
        <v>2384.9899999999998</v>
      </c>
      <c r="G638" t="s">
        <v>44</v>
      </c>
      <c r="H638">
        <v>6</v>
      </c>
      <c r="I638" s="1">
        <v>45923</v>
      </c>
      <c r="J638" s="1" t="str">
        <f>IF(Tabela1[[#This Row],[DATA ENTREGA]]&gt;(Tabela1[[#This Row],[DATA PEDIDO]]+Tabela1[[#This Row],[PRAZO ENTREGA]]),"ENTREGA ATRASADA","ENTREGA NO PRAZO")</f>
        <v>ENTREGA ATRASADA</v>
      </c>
    </row>
    <row r="639" spans="1:10" x14ac:dyDescent="0.25">
      <c r="A639" s="1">
        <v>45916</v>
      </c>
      <c r="B639">
        <v>10860</v>
      </c>
      <c r="C639" t="s">
        <v>18</v>
      </c>
      <c r="D639" s="2">
        <v>550.70000000000005</v>
      </c>
      <c r="E639" s="2">
        <v>57.76</v>
      </c>
      <c r="F639" s="2">
        <v>608.46</v>
      </c>
      <c r="G639" t="s">
        <v>16</v>
      </c>
      <c r="H639">
        <v>24</v>
      </c>
      <c r="I639" s="1">
        <v>45936</v>
      </c>
      <c r="J639" s="1" t="str">
        <f>IF(Tabela1[[#This Row],[DATA ENTREGA]]&gt;(Tabela1[[#This Row],[DATA PEDIDO]]+Tabela1[[#This Row],[PRAZO ENTREGA]]),"ENTREGA ATRASADA","ENTREGA NO PRAZO")</f>
        <v>ENTREGA NO PRAZO</v>
      </c>
    </row>
    <row r="640" spans="1:10" x14ac:dyDescent="0.25">
      <c r="A640" s="1">
        <v>45916</v>
      </c>
      <c r="B640">
        <v>10862</v>
      </c>
      <c r="C640" t="s">
        <v>15</v>
      </c>
      <c r="D640" s="2">
        <v>119</v>
      </c>
      <c r="E640" s="2">
        <v>46.5</v>
      </c>
      <c r="F640" s="2">
        <v>165.5</v>
      </c>
      <c r="G640" t="s">
        <v>34</v>
      </c>
      <c r="H640">
        <v>25</v>
      </c>
      <c r="I640" s="1">
        <v>45942</v>
      </c>
      <c r="J640" s="1" t="str">
        <f>IF(Tabela1[[#This Row],[DATA ENTREGA]]&gt;(Tabela1[[#This Row],[DATA PEDIDO]]+Tabela1[[#This Row],[PRAZO ENTREGA]]),"ENTREGA ATRASADA","ENTREGA NO PRAZO")</f>
        <v>ENTREGA ATRASADA</v>
      </c>
    </row>
    <row r="641" spans="1:10" x14ac:dyDescent="0.25">
      <c r="A641" s="1">
        <v>45916</v>
      </c>
      <c r="B641">
        <v>10863</v>
      </c>
      <c r="C641" t="s">
        <v>15</v>
      </c>
      <c r="D641" s="2">
        <v>119</v>
      </c>
      <c r="E641" s="2">
        <v>12.9</v>
      </c>
      <c r="F641" s="2">
        <v>131.9</v>
      </c>
      <c r="G641" t="s">
        <v>38</v>
      </c>
      <c r="H641">
        <v>4</v>
      </c>
      <c r="I641" s="1">
        <v>45922</v>
      </c>
      <c r="J641" s="1" t="str">
        <f>IF(Tabela1[[#This Row],[DATA ENTREGA]]&gt;(Tabela1[[#This Row],[DATA PEDIDO]]+Tabela1[[#This Row],[PRAZO ENTREGA]]),"ENTREGA ATRASADA","ENTREGA NO PRAZO")</f>
        <v>ENTREGA ATRASADA</v>
      </c>
    </row>
    <row r="642" spans="1:10" x14ac:dyDescent="0.25">
      <c r="A642" s="1">
        <v>45917</v>
      </c>
      <c r="B642">
        <v>10864</v>
      </c>
      <c r="C642" t="s">
        <v>36</v>
      </c>
      <c r="D642" s="2">
        <v>6564.99</v>
      </c>
      <c r="E642" s="2">
        <v>17.98</v>
      </c>
      <c r="F642" s="2">
        <v>6582.97</v>
      </c>
      <c r="G642" t="s">
        <v>46</v>
      </c>
      <c r="H642">
        <v>2</v>
      </c>
      <c r="I642" s="1">
        <v>45917</v>
      </c>
      <c r="J642" s="1" t="str">
        <f>IF(Tabela1[[#This Row],[DATA ENTREGA]]&gt;(Tabela1[[#This Row],[DATA PEDIDO]]+Tabela1[[#This Row],[PRAZO ENTREGA]]),"ENTREGA ATRASADA","ENTREGA NO PRAZO")</f>
        <v>ENTREGA NO PRAZO</v>
      </c>
    </row>
    <row r="643" spans="1:10" x14ac:dyDescent="0.25">
      <c r="A643" s="1">
        <v>45917</v>
      </c>
      <c r="B643">
        <v>10865</v>
      </c>
      <c r="C643" t="s">
        <v>33</v>
      </c>
      <c r="D643" s="2">
        <v>70.31</v>
      </c>
      <c r="E643" s="2">
        <v>37.520000000000003</v>
      </c>
      <c r="F643" s="2">
        <v>107.83</v>
      </c>
      <c r="G643" t="s">
        <v>14</v>
      </c>
      <c r="H643">
        <v>12</v>
      </c>
      <c r="I643" s="1">
        <v>45926</v>
      </c>
      <c r="J643" s="1" t="str">
        <f>IF(Tabela1[[#This Row],[DATA ENTREGA]]&gt;(Tabela1[[#This Row],[DATA PEDIDO]]+Tabela1[[#This Row],[PRAZO ENTREGA]]),"ENTREGA ATRASADA","ENTREGA NO PRAZO")</f>
        <v>ENTREGA NO PRAZO</v>
      </c>
    </row>
    <row r="644" spans="1:10" x14ac:dyDescent="0.25">
      <c r="A644" s="1">
        <v>45917</v>
      </c>
      <c r="B644">
        <v>10866</v>
      </c>
      <c r="C644" t="s">
        <v>19</v>
      </c>
      <c r="D644" s="2">
        <v>2327.0300000000002</v>
      </c>
      <c r="E644" s="2">
        <v>17.399999999999999</v>
      </c>
      <c r="F644" s="2">
        <v>2344.4299999999998</v>
      </c>
      <c r="G644" t="s">
        <v>46</v>
      </c>
      <c r="H644">
        <v>14</v>
      </c>
      <c r="I644" s="1">
        <v>45926</v>
      </c>
      <c r="J644" s="1" t="str">
        <f>IF(Tabela1[[#This Row],[DATA ENTREGA]]&gt;(Tabela1[[#This Row],[DATA PEDIDO]]+Tabela1[[#This Row],[PRAZO ENTREGA]]),"ENTREGA ATRASADA","ENTREGA NO PRAZO")</f>
        <v>ENTREGA NO PRAZO</v>
      </c>
    </row>
    <row r="645" spans="1:10" x14ac:dyDescent="0.25">
      <c r="A645" s="1">
        <v>45918</v>
      </c>
      <c r="B645">
        <v>10868</v>
      </c>
      <c r="C645" t="s">
        <v>19</v>
      </c>
      <c r="D645" s="2">
        <v>2327.0300000000002</v>
      </c>
      <c r="E645" s="2">
        <v>59.25</v>
      </c>
      <c r="F645" s="2">
        <v>2386.2800000000002</v>
      </c>
      <c r="G645" t="s">
        <v>10</v>
      </c>
      <c r="H645">
        <v>25</v>
      </c>
      <c r="I645" s="1">
        <v>45945</v>
      </c>
      <c r="J645" s="1" t="str">
        <f>IF(Tabela1[[#This Row],[DATA ENTREGA]]&gt;(Tabela1[[#This Row],[DATA PEDIDO]]+Tabela1[[#This Row],[PRAZO ENTREGA]]),"ENTREGA ATRASADA","ENTREGA NO PRAZO")</f>
        <v>ENTREGA ATRASADA</v>
      </c>
    </row>
    <row r="646" spans="1:10" x14ac:dyDescent="0.25">
      <c r="A646" s="1">
        <v>45918</v>
      </c>
      <c r="B646">
        <v>10869</v>
      </c>
      <c r="C646" t="s">
        <v>20</v>
      </c>
      <c r="D646" s="2">
        <v>2479.0100000000002</v>
      </c>
      <c r="E646" s="2">
        <v>24.06</v>
      </c>
      <c r="F646" s="2">
        <v>2503.0700000000002</v>
      </c>
      <c r="G646" t="s">
        <v>43</v>
      </c>
      <c r="H646">
        <v>2</v>
      </c>
      <c r="I646" s="1">
        <v>45918</v>
      </c>
      <c r="J646" s="1" t="str">
        <f>IF(Tabela1[[#This Row],[DATA ENTREGA]]&gt;(Tabela1[[#This Row],[DATA PEDIDO]]+Tabela1[[#This Row],[PRAZO ENTREGA]]),"ENTREGA ATRASADA","ENTREGA NO PRAZO")</f>
        <v>ENTREGA NO PRAZO</v>
      </c>
    </row>
    <row r="647" spans="1:10" x14ac:dyDescent="0.25">
      <c r="A647" s="1">
        <v>45919</v>
      </c>
      <c r="B647">
        <v>10870</v>
      </c>
      <c r="C647" t="s">
        <v>33</v>
      </c>
      <c r="D647" s="2">
        <v>70.31</v>
      </c>
      <c r="E647" s="2">
        <v>35.56</v>
      </c>
      <c r="F647" s="2">
        <v>105.87</v>
      </c>
      <c r="G647" t="s">
        <v>46</v>
      </c>
      <c r="H647">
        <v>12</v>
      </c>
      <c r="I647" s="1">
        <v>45926</v>
      </c>
      <c r="J647" s="1" t="str">
        <f>IF(Tabela1[[#This Row],[DATA ENTREGA]]&gt;(Tabela1[[#This Row],[DATA PEDIDO]]+Tabela1[[#This Row],[PRAZO ENTREGA]]),"ENTREGA ATRASADA","ENTREGA NO PRAZO")</f>
        <v>ENTREGA NO PRAZO</v>
      </c>
    </row>
    <row r="648" spans="1:10" x14ac:dyDescent="0.25">
      <c r="A648" s="1">
        <v>45919</v>
      </c>
      <c r="B648">
        <v>10871</v>
      </c>
      <c r="C648" t="s">
        <v>20</v>
      </c>
      <c r="D648" s="2">
        <v>2479.0100000000002</v>
      </c>
      <c r="E648" s="2">
        <v>50.28</v>
      </c>
      <c r="F648" s="2">
        <v>2529.29</v>
      </c>
      <c r="G648" t="s">
        <v>21</v>
      </c>
      <c r="H648">
        <v>4</v>
      </c>
      <c r="I648" s="1">
        <v>45923</v>
      </c>
      <c r="J648" s="1" t="str">
        <f>IF(Tabela1[[#This Row],[DATA ENTREGA]]&gt;(Tabela1[[#This Row],[DATA PEDIDO]]+Tabela1[[#This Row],[PRAZO ENTREGA]]),"ENTREGA ATRASADA","ENTREGA NO PRAZO")</f>
        <v>ENTREGA NO PRAZO</v>
      </c>
    </row>
    <row r="649" spans="1:10" x14ac:dyDescent="0.25">
      <c r="A649" s="1">
        <v>45920</v>
      </c>
      <c r="B649">
        <v>10874</v>
      </c>
      <c r="C649" t="s">
        <v>19</v>
      </c>
      <c r="D649" s="2">
        <v>2327.0300000000002</v>
      </c>
      <c r="E649" s="2">
        <v>27.76</v>
      </c>
      <c r="F649" s="2">
        <v>2354.79</v>
      </c>
      <c r="G649" t="s">
        <v>46</v>
      </c>
      <c r="H649">
        <v>20</v>
      </c>
      <c r="I649" s="1">
        <v>45937</v>
      </c>
      <c r="J649" s="1" t="str">
        <f>IF(Tabela1[[#This Row],[DATA ENTREGA]]&gt;(Tabela1[[#This Row],[DATA PEDIDO]]+Tabela1[[#This Row],[PRAZO ENTREGA]]),"ENTREGA ATRASADA","ENTREGA NO PRAZO")</f>
        <v>ENTREGA NO PRAZO</v>
      </c>
    </row>
    <row r="650" spans="1:10" x14ac:dyDescent="0.25">
      <c r="A650" s="1">
        <v>45920</v>
      </c>
      <c r="B650">
        <v>10875</v>
      </c>
      <c r="C650" t="s">
        <v>20</v>
      </c>
      <c r="D650" s="2">
        <v>2479.0100000000002</v>
      </c>
      <c r="E650" s="2">
        <v>33.950000000000003</v>
      </c>
      <c r="F650" s="2">
        <v>2512.96</v>
      </c>
      <c r="G650" t="s">
        <v>48</v>
      </c>
      <c r="H650">
        <v>35</v>
      </c>
      <c r="I650" s="1">
        <v>45952</v>
      </c>
      <c r="J650" s="1" t="str">
        <f>IF(Tabela1[[#This Row],[DATA ENTREGA]]&gt;(Tabela1[[#This Row],[DATA PEDIDO]]+Tabela1[[#This Row],[PRAZO ENTREGA]]),"ENTREGA ATRASADA","ENTREGA NO PRAZO")</f>
        <v>ENTREGA NO PRAZO</v>
      </c>
    </row>
    <row r="651" spans="1:10" x14ac:dyDescent="0.25">
      <c r="A651" s="1">
        <v>45920</v>
      </c>
      <c r="B651">
        <v>10876</v>
      </c>
      <c r="C651" t="s">
        <v>19</v>
      </c>
      <c r="D651" s="2">
        <v>2327.0300000000002</v>
      </c>
      <c r="E651" s="2">
        <v>55.4</v>
      </c>
      <c r="F651" s="2">
        <v>2382.4299999999998</v>
      </c>
      <c r="G651" t="s">
        <v>39</v>
      </c>
      <c r="H651">
        <v>8</v>
      </c>
      <c r="I651" s="1">
        <v>45925</v>
      </c>
      <c r="J651" s="1" t="str">
        <f>IF(Tabela1[[#This Row],[DATA ENTREGA]]&gt;(Tabela1[[#This Row],[DATA PEDIDO]]+Tabela1[[#This Row],[PRAZO ENTREGA]]),"ENTREGA ATRASADA","ENTREGA NO PRAZO")</f>
        <v>ENTREGA NO PRAZO</v>
      </c>
    </row>
    <row r="652" spans="1:10" x14ac:dyDescent="0.25">
      <c r="A652" s="1">
        <v>45921</v>
      </c>
      <c r="B652">
        <v>10878</v>
      </c>
      <c r="C652" t="s">
        <v>29</v>
      </c>
      <c r="D652" s="2">
        <v>549</v>
      </c>
      <c r="E652" s="2">
        <v>49.4</v>
      </c>
      <c r="F652" s="2">
        <v>598.4</v>
      </c>
      <c r="G652" t="s">
        <v>49</v>
      </c>
      <c r="H652">
        <v>36</v>
      </c>
      <c r="I652" s="1">
        <v>45955</v>
      </c>
      <c r="J652" s="1" t="str">
        <f>IF(Tabela1[[#This Row],[DATA ENTREGA]]&gt;(Tabela1[[#This Row],[DATA PEDIDO]]+Tabela1[[#This Row],[PRAZO ENTREGA]]),"ENTREGA ATRASADA","ENTREGA NO PRAZO")</f>
        <v>ENTREGA NO PRAZO</v>
      </c>
    </row>
    <row r="653" spans="1:10" x14ac:dyDescent="0.25">
      <c r="A653" s="1">
        <v>45921</v>
      </c>
      <c r="B653">
        <v>10879</v>
      </c>
      <c r="C653" t="s">
        <v>13</v>
      </c>
      <c r="D653" s="2">
        <v>162.80000000000001</v>
      </c>
      <c r="E653" s="2">
        <v>41.8</v>
      </c>
      <c r="F653" s="2">
        <v>204.6</v>
      </c>
      <c r="G653" t="s">
        <v>45</v>
      </c>
      <c r="H653">
        <v>8</v>
      </c>
      <c r="I653" s="1">
        <v>45931</v>
      </c>
      <c r="J653" s="1" t="str">
        <f>IF(Tabela1[[#This Row],[DATA ENTREGA]]&gt;(Tabela1[[#This Row],[DATA PEDIDO]]+Tabela1[[#This Row],[PRAZO ENTREGA]]),"ENTREGA ATRASADA","ENTREGA NO PRAZO")</f>
        <v>ENTREGA ATRASADA</v>
      </c>
    </row>
    <row r="654" spans="1:10" x14ac:dyDescent="0.25">
      <c r="A654" s="1">
        <v>45922</v>
      </c>
      <c r="B654">
        <v>10880</v>
      </c>
      <c r="C654" t="s">
        <v>19</v>
      </c>
      <c r="D654" s="2">
        <v>2327.0300000000002</v>
      </c>
      <c r="E654" s="2">
        <v>56.55</v>
      </c>
      <c r="F654" s="2">
        <v>2383.58</v>
      </c>
      <c r="G654" t="s">
        <v>34</v>
      </c>
      <c r="H654">
        <v>30</v>
      </c>
      <c r="I654" s="1">
        <v>45949</v>
      </c>
      <c r="J654" s="1" t="str">
        <f>IF(Tabela1[[#This Row],[DATA ENTREGA]]&gt;(Tabela1[[#This Row],[DATA PEDIDO]]+Tabela1[[#This Row],[PRAZO ENTREGA]]),"ENTREGA ATRASADA","ENTREGA NO PRAZO")</f>
        <v>ENTREGA NO PRAZO</v>
      </c>
    </row>
    <row r="655" spans="1:10" x14ac:dyDescent="0.25">
      <c r="A655" s="1">
        <v>45922</v>
      </c>
      <c r="B655">
        <v>10881</v>
      </c>
      <c r="C655" t="s">
        <v>19</v>
      </c>
      <c r="D655" s="2">
        <v>2327.0300000000002</v>
      </c>
      <c r="E655" s="2">
        <v>87.85</v>
      </c>
      <c r="F655" s="2">
        <v>2414.88</v>
      </c>
      <c r="G655" t="s">
        <v>48</v>
      </c>
      <c r="H655">
        <v>50</v>
      </c>
      <c r="I655" s="1">
        <v>45968</v>
      </c>
      <c r="J655" s="1" t="str">
        <f>IF(Tabela1[[#This Row],[DATA ENTREGA]]&gt;(Tabela1[[#This Row],[DATA PEDIDO]]+Tabela1[[#This Row],[PRAZO ENTREGA]]),"ENTREGA ATRASADA","ENTREGA NO PRAZO")</f>
        <v>ENTREGA NO PRAZO</v>
      </c>
    </row>
    <row r="656" spans="1:10" x14ac:dyDescent="0.25">
      <c r="A656" s="1">
        <v>45922</v>
      </c>
      <c r="B656">
        <v>10882</v>
      </c>
      <c r="C656" t="s">
        <v>22</v>
      </c>
      <c r="D656" s="2">
        <v>137</v>
      </c>
      <c r="E656" s="2">
        <v>34.119999999999997</v>
      </c>
      <c r="F656" s="2">
        <v>171.12</v>
      </c>
      <c r="G656" t="s">
        <v>47</v>
      </c>
      <c r="H656">
        <v>36</v>
      </c>
      <c r="I656" s="1">
        <v>45960</v>
      </c>
      <c r="J656" s="1" t="str">
        <f>IF(Tabela1[[#This Row],[DATA ENTREGA]]&gt;(Tabela1[[#This Row],[DATA PEDIDO]]+Tabela1[[#This Row],[PRAZO ENTREGA]]),"ENTREGA ATRASADA","ENTREGA NO PRAZO")</f>
        <v>ENTREGA ATRASADA</v>
      </c>
    </row>
    <row r="657" spans="1:10" x14ac:dyDescent="0.25">
      <c r="A657" s="1">
        <v>45922</v>
      </c>
      <c r="B657">
        <v>10883</v>
      </c>
      <c r="C657" t="s">
        <v>13</v>
      </c>
      <c r="D657" s="2">
        <v>162.80000000000001</v>
      </c>
      <c r="E657" s="2">
        <v>58.4</v>
      </c>
      <c r="F657" s="2">
        <v>221.2</v>
      </c>
      <c r="G657" t="s">
        <v>21</v>
      </c>
      <c r="H657">
        <v>32</v>
      </c>
      <c r="I657" s="1">
        <v>45949</v>
      </c>
      <c r="J657" s="1" t="str">
        <f>IF(Tabela1[[#This Row],[DATA ENTREGA]]&gt;(Tabela1[[#This Row],[DATA PEDIDO]]+Tabela1[[#This Row],[PRAZO ENTREGA]]),"ENTREGA ATRASADA","ENTREGA NO PRAZO")</f>
        <v>ENTREGA NO PRAZO</v>
      </c>
    </row>
    <row r="658" spans="1:10" x14ac:dyDescent="0.25">
      <c r="A658" s="1">
        <v>45923</v>
      </c>
      <c r="B658">
        <v>10885</v>
      </c>
      <c r="C658" t="s">
        <v>11</v>
      </c>
      <c r="D658" s="2">
        <v>1549</v>
      </c>
      <c r="E658" s="2">
        <v>15.94</v>
      </c>
      <c r="F658" s="2">
        <v>1564.94</v>
      </c>
      <c r="G658" t="s">
        <v>41</v>
      </c>
      <c r="H658">
        <v>12</v>
      </c>
      <c r="I658" s="1">
        <v>45935</v>
      </c>
      <c r="J658" s="1" t="str">
        <f>IF(Tabela1[[#This Row],[DATA ENTREGA]]&gt;(Tabela1[[#This Row],[DATA PEDIDO]]+Tabela1[[#This Row],[PRAZO ENTREGA]]),"ENTREGA ATRASADA","ENTREGA NO PRAZO")</f>
        <v>ENTREGA NO PRAZO</v>
      </c>
    </row>
    <row r="659" spans="1:10" x14ac:dyDescent="0.25">
      <c r="A659" s="1">
        <v>45923</v>
      </c>
      <c r="B659">
        <v>10886</v>
      </c>
      <c r="C659" t="s">
        <v>15</v>
      </c>
      <c r="D659" s="2">
        <v>119</v>
      </c>
      <c r="E659" s="2">
        <v>43.24</v>
      </c>
      <c r="F659" s="2">
        <v>162.24</v>
      </c>
      <c r="G659" t="s">
        <v>45</v>
      </c>
      <c r="H659">
        <v>12</v>
      </c>
      <c r="I659" s="1">
        <v>45933</v>
      </c>
      <c r="J659" s="1" t="str">
        <f>IF(Tabela1[[#This Row],[DATA ENTREGA]]&gt;(Tabela1[[#This Row],[DATA PEDIDO]]+Tabela1[[#This Row],[PRAZO ENTREGA]]),"ENTREGA ATRASADA","ENTREGA NO PRAZO")</f>
        <v>ENTREGA NO PRAZO</v>
      </c>
    </row>
    <row r="660" spans="1:10" x14ac:dyDescent="0.25">
      <c r="A660" s="1">
        <v>45924</v>
      </c>
      <c r="B660">
        <v>10887</v>
      </c>
      <c r="C660" t="s">
        <v>19</v>
      </c>
      <c r="D660" s="2">
        <v>2327.0300000000002</v>
      </c>
      <c r="E660" s="2">
        <v>83.35</v>
      </c>
      <c r="F660" s="2">
        <v>2410.38</v>
      </c>
      <c r="G660" t="s">
        <v>23</v>
      </c>
      <c r="H660">
        <v>20</v>
      </c>
      <c r="I660" s="1">
        <v>45943</v>
      </c>
      <c r="J660" s="1" t="str">
        <f>IF(Tabela1[[#This Row],[DATA ENTREGA]]&gt;(Tabela1[[#This Row],[DATA PEDIDO]]+Tabela1[[#This Row],[PRAZO ENTREGA]]),"ENTREGA ATRASADA","ENTREGA NO PRAZO")</f>
        <v>ENTREGA NO PRAZO</v>
      </c>
    </row>
    <row r="661" spans="1:10" x14ac:dyDescent="0.25">
      <c r="A661" s="1">
        <v>45924</v>
      </c>
      <c r="B661">
        <v>10889</v>
      </c>
      <c r="C661" t="s">
        <v>15</v>
      </c>
      <c r="D661" s="2">
        <v>119</v>
      </c>
      <c r="E661" s="2">
        <v>54.28</v>
      </c>
      <c r="F661" s="2">
        <v>173.28</v>
      </c>
      <c r="G661" t="s">
        <v>31</v>
      </c>
      <c r="H661">
        <v>8</v>
      </c>
      <c r="I661" s="1">
        <v>45928</v>
      </c>
      <c r="J661" s="1" t="str">
        <f>IF(Tabela1[[#This Row],[DATA ENTREGA]]&gt;(Tabela1[[#This Row],[DATA PEDIDO]]+Tabela1[[#This Row],[PRAZO ENTREGA]]),"ENTREGA ATRASADA","ENTREGA NO PRAZO")</f>
        <v>ENTREGA NO PRAZO</v>
      </c>
    </row>
    <row r="662" spans="1:10" x14ac:dyDescent="0.25">
      <c r="A662" s="1">
        <v>45925</v>
      </c>
      <c r="B662">
        <v>10890</v>
      </c>
      <c r="C662" t="s">
        <v>29</v>
      </c>
      <c r="D662" s="2">
        <v>549</v>
      </c>
      <c r="E662" s="2">
        <v>30.18</v>
      </c>
      <c r="F662" s="2">
        <v>579.17999999999995</v>
      </c>
      <c r="G662" t="s">
        <v>30</v>
      </c>
      <c r="H662">
        <v>21</v>
      </c>
      <c r="I662" s="1">
        <v>45944</v>
      </c>
      <c r="J662" s="1" t="str">
        <f>IF(Tabela1[[#This Row],[DATA ENTREGA]]&gt;(Tabela1[[#This Row],[DATA PEDIDO]]+Tabela1[[#This Row],[PRAZO ENTREGA]]),"ENTREGA ATRASADA","ENTREGA NO PRAZO")</f>
        <v>ENTREGA NO PRAZO</v>
      </c>
    </row>
    <row r="663" spans="1:10" x14ac:dyDescent="0.25">
      <c r="A663" s="1">
        <v>45925</v>
      </c>
      <c r="B663">
        <v>10892</v>
      </c>
      <c r="C663" t="s">
        <v>15</v>
      </c>
      <c r="D663" s="2">
        <v>119</v>
      </c>
      <c r="E663" s="2">
        <v>9.3699999999999992</v>
      </c>
      <c r="F663" s="2">
        <v>128.37</v>
      </c>
      <c r="G663" t="s">
        <v>37</v>
      </c>
      <c r="H663">
        <v>8</v>
      </c>
      <c r="I663" s="1">
        <v>45935</v>
      </c>
      <c r="J663" s="1" t="str">
        <f>IF(Tabela1[[#This Row],[DATA ENTREGA]]&gt;(Tabela1[[#This Row],[DATA PEDIDO]]+Tabela1[[#This Row],[PRAZO ENTREGA]]),"ENTREGA ATRASADA","ENTREGA NO PRAZO")</f>
        <v>ENTREGA ATRASADA</v>
      </c>
    </row>
    <row r="664" spans="1:10" x14ac:dyDescent="0.25">
      <c r="A664" s="1">
        <v>45925</v>
      </c>
      <c r="B664">
        <v>10893</v>
      </c>
      <c r="C664" t="s">
        <v>29</v>
      </c>
      <c r="D664" s="2">
        <v>549</v>
      </c>
      <c r="E664" s="2">
        <v>41.85</v>
      </c>
      <c r="F664" s="2">
        <v>590.85</v>
      </c>
      <c r="G664" t="s">
        <v>40</v>
      </c>
      <c r="H664">
        <v>35</v>
      </c>
      <c r="I664" s="1">
        <v>45959</v>
      </c>
      <c r="J664" s="1" t="str">
        <f>IF(Tabela1[[#This Row],[DATA ENTREGA]]&gt;(Tabela1[[#This Row],[DATA PEDIDO]]+Tabela1[[#This Row],[PRAZO ENTREGA]]),"ENTREGA ATRASADA","ENTREGA NO PRAZO")</f>
        <v>ENTREGA NO PRAZO</v>
      </c>
    </row>
    <row r="665" spans="1:10" x14ac:dyDescent="0.25">
      <c r="A665" s="1">
        <v>45926</v>
      </c>
      <c r="B665">
        <v>10894</v>
      </c>
      <c r="C665" t="s">
        <v>19</v>
      </c>
      <c r="D665" s="2">
        <v>2327.0300000000002</v>
      </c>
      <c r="E665" s="2">
        <v>21.32</v>
      </c>
      <c r="F665" s="2">
        <v>2348.35</v>
      </c>
      <c r="G665" t="s">
        <v>14</v>
      </c>
      <c r="H665">
        <v>16</v>
      </c>
      <c r="I665" s="1">
        <v>45938</v>
      </c>
      <c r="J665" s="1" t="str">
        <f>IF(Tabela1[[#This Row],[DATA ENTREGA]]&gt;(Tabela1[[#This Row],[DATA PEDIDO]]+Tabela1[[#This Row],[PRAZO ENTREGA]]),"ENTREGA ATRASADA","ENTREGA NO PRAZO")</f>
        <v>ENTREGA NO PRAZO</v>
      </c>
    </row>
    <row r="666" spans="1:10" x14ac:dyDescent="0.25">
      <c r="A666" s="1">
        <v>45926</v>
      </c>
      <c r="B666">
        <v>10895</v>
      </c>
      <c r="C666" t="s">
        <v>15</v>
      </c>
      <c r="D666" s="2">
        <v>119</v>
      </c>
      <c r="E666" s="2">
        <v>30.44</v>
      </c>
      <c r="F666" s="2">
        <v>149.44</v>
      </c>
      <c r="G666" t="s">
        <v>46</v>
      </c>
      <c r="H666">
        <v>14</v>
      </c>
      <c r="I666" s="1">
        <v>45941</v>
      </c>
      <c r="J666" s="1" t="str">
        <f>IF(Tabela1[[#This Row],[DATA ENTREGA]]&gt;(Tabela1[[#This Row],[DATA PEDIDO]]+Tabela1[[#This Row],[PRAZO ENTREGA]]),"ENTREGA ATRASADA","ENTREGA NO PRAZO")</f>
        <v>ENTREGA ATRASADA</v>
      </c>
    </row>
    <row r="667" spans="1:10" x14ac:dyDescent="0.25">
      <c r="A667" s="1">
        <v>45926</v>
      </c>
      <c r="B667">
        <v>10896</v>
      </c>
      <c r="C667" t="s">
        <v>22</v>
      </c>
      <c r="D667" s="2">
        <v>137</v>
      </c>
      <c r="E667" s="2">
        <v>61.04</v>
      </c>
      <c r="F667" s="2">
        <v>198.04</v>
      </c>
      <c r="G667" t="s">
        <v>31</v>
      </c>
      <c r="H667">
        <v>32</v>
      </c>
      <c r="I667" s="1">
        <v>45954</v>
      </c>
      <c r="J667" s="1" t="str">
        <f>IF(Tabela1[[#This Row],[DATA ENTREGA]]&gt;(Tabela1[[#This Row],[DATA PEDIDO]]+Tabela1[[#This Row],[PRAZO ENTREGA]]),"ENTREGA ATRASADA","ENTREGA NO PRAZO")</f>
        <v>ENTREGA NO PRAZO</v>
      </c>
    </row>
    <row r="668" spans="1:10" x14ac:dyDescent="0.25">
      <c r="A668" s="1">
        <v>45927</v>
      </c>
      <c r="B668">
        <v>10898</v>
      </c>
      <c r="C668" t="s">
        <v>17</v>
      </c>
      <c r="D668" s="2">
        <v>99.9</v>
      </c>
      <c r="E668" s="2">
        <v>28.72</v>
      </c>
      <c r="F668" s="2">
        <v>128.62</v>
      </c>
      <c r="G668" t="s">
        <v>12</v>
      </c>
      <c r="H668">
        <v>8</v>
      </c>
      <c r="I668" s="1">
        <v>45934</v>
      </c>
      <c r="J668" s="1" t="str">
        <f>IF(Tabela1[[#This Row],[DATA ENTREGA]]&gt;(Tabela1[[#This Row],[DATA PEDIDO]]+Tabela1[[#This Row],[PRAZO ENTREGA]]),"ENTREGA ATRASADA","ENTREGA NO PRAZO")</f>
        <v>ENTREGA NO PRAZO</v>
      </c>
    </row>
    <row r="669" spans="1:10" x14ac:dyDescent="0.25">
      <c r="A669" s="1">
        <v>45927</v>
      </c>
      <c r="B669">
        <v>10899</v>
      </c>
      <c r="C669" t="s">
        <v>20</v>
      </c>
      <c r="D669" s="2">
        <v>2479.0100000000002</v>
      </c>
      <c r="E669" s="2">
        <v>33.64</v>
      </c>
      <c r="F669" s="2">
        <v>2512.65</v>
      </c>
      <c r="G669" t="s">
        <v>45</v>
      </c>
      <c r="H669">
        <v>8</v>
      </c>
      <c r="I669" s="1">
        <v>45930</v>
      </c>
      <c r="J669" s="1" t="str">
        <f>IF(Tabela1[[#This Row],[DATA ENTREGA]]&gt;(Tabela1[[#This Row],[DATA PEDIDO]]+Tabela1[[#This Row],[PRAZO ENTREGA]]),"ENTREGA ATRASADA","ENTREGA NO PRAZO")</f>
        <v>ENTREGA NO PRAZO</v>
      </c>
    </row>
    <row r="670" spans="1:10" x14ac:dyDescent="0.25">
      <c r="A670" s="1">
        <v>45928</v>
      </c>
      <c r="B670">
        <v>10900</v>
      </c>
      <c r="C670" t="s">
        <v>13</v>
      </c>
      <c r="D670" s="2">
        <v>162.80000000000001</v>
      </c>
      <c r="E670" s="2">
        <v>48</v>
      </c>
      <c r="F670" s="2">
        <v>210.8</v>
      </c>
      <c r="G670" t="s">
        <v>45</v>
      </c>
      <c r="H670">
        <v>4</v>
      </c>
      <c r="I670" s="1">
        <v>45930</v>
      </c>
      <c r="J670" s="1" t="str">
        <f>IF(Tabela1[[#This Row],[DATA ENTREGA]]&gt;(Tabela1[[#This Row],[DATA PEDIDO]]+Tabela1[[#This Row],[PRAZO ENTREGA]]),"ENTREGA ATRASADA","ENTREGA NO PRAZO")</f>
        <v>ENTREGA NO PRAZO</v>
      </c>
    </row>
    <row r="671" spans="1:10" x14ac:dyDescent="0.25">
      <c r="A671" s="1">
        <v>45928</v>
      </c>
      <c r="B671">
        <v>10901</v>
      </c>
      <c r="C671" t="s">
        <v>22</v>
      </c>
      <c r="D671" s="2">
        <v>137</v>
      </c>
      <c r="E671" s="2">
        <v>20.22</v>
      </c>
      <c r="F671" s="2">
        <v>157.22</v>
      </c>
      <c r="G671" t="s">
        <v>41</v>
      </c>
      <c r="H671">
        <v>2</v>
      </c>
      <c r="I671" s="1">
        <v>45929</v>
      </c>
      <c r="J671" s="1" t="str">
        <f>IF(Tabela1[[#This Row],[DATA ENTREGA]]&gt;(Tabela1[[#This Row],[DATA PEDIDO]]+Tabela1[[#This Row],[PRAZO ENTREGA]]),"ENTREGA ATRASADA","ENTREGA NO PRAZO")</f>
        <v>ENTREGA NO PRAZO</v>
      </c>
    </row>
    <row r="672" spans="1:10" x14ac:dyDescent="0.25">
      <c r="A672" s="1">
        <v>45928</v>
      </c>
      <c r="B672">
        <v>10902</v>
      </c>
      <c r="C672" t="s">
        <v>15</v>
      </c>
      <c r="D672" s="2">
        <v>119</v>
      </c>
      <c r="E672" s="2">
        <v>58.9</v>
      </c>
      <c r="F672" s="2">
        <v>177.9</v>
      </c>
      <c r="G672" t="s">
        <v>26</v>
      </c>
      <c r="H672">
        <v>5</v>
      </c>
      <c r="I672" s="1">
        <v>45929</v>
      </c>
      <c r="J672" s="1" t="str">
        <f>IF(Tabela1[[#This Row],[DATA ENTREGA]]&gt;(Tabela1[[#This Row],[DATA PEDIDO]]+Tabela1[[#This Row],[PRAZO ENTREGA]]),"ENTREGA ATRASADA","ENTREGA NO PRAZO")</f>
        <v>ENTREGA NO PRAZO</v>
      </c>
    </row>
    <row r="673" spans="1:10" x14ac:dyDescent="0.25">
      <c r="A673" s="1">
        <v>45928</v>
      </c>
      <c r="B673">
        <v>10903</v>
      </c>
      <c r="C673" t="s">
        <v>9</v>
      </c>
      <c r="D673" s="2">
        <v>640</v>
      </c>
      <c r="E673" s="2">
        <v>32.020000000000003</v>
      </c>
      <c r="F673" s="2">
        <v>672.02</v>
      </c>
      <c r="G673" t="s">
        <v>46</v>
      </c>
      <c r="H673">
        <v>2</v>
      </c>
      <c r="I673" s="1">
        <v>45929</v>
      </c>
      <c r="J673" s="1" t="str">
        <f>IF(Tabela1[[#This Row],[DATA ENTREGA]]&gt;(Tabela1[[#This Row],[DATA PEDIDO]]+Tabela1[[#This Row],[PRAZO ENTREGA]]),"ENTREGA ATRASADA","ENTREGA NO PRAZO")</f>
        <v>ENTREGA NO PRAZO</v>
      </c>
    </row>
    <row r="674" spans="1:10" x14ac:dyDescent="0.25">
      <c r="A674" s="1">
        <v>45929</v>
      </c>
      <c r="B674">
        <v>10904</v>
      </c>
      <c r="C674" t="s">
        <v>15</v>
      </c>
      <c r="D674" s="2">
        <v>119</v>
      </c>
      <c r="E674" s="2">
        <v>39</v>
      </c>
      <c r="F674" s="2">
        <v>158</v>
      </c>
      <c r="G674" t="s">
        <v>48</v>
      </c>
      <c r="H674">
        <v>20</v>
      </c>
      <c r="I674" s="1">
        <v>45950</v>
      </c>
      <c r="J674" s="1" t="str">
        <f>IF(Tabela1[[#This Row],[DATA ENTREGA]]&gt;(Tabela1[[#This Row],[DATA PEDIDO]]+Tabela1[[#This Row],[PRAZO ENTREGA]]),"ENTREGA ATRASADA","ENTREGA NO PRAZO")</f>
        <v>ENTREGA ATRASADA</v>
      </c>
    </row>
    <row r="675" spans="1:10" x14ac:dyDescent="0.25">
      <c r="A675" s="1">
        <v>45929</v>
      </c>
      <c r="B675">
        <v>10906</v>
      </c>
      <c r="C675" t="s">
        <v>15</v>
      </c>
      <c r="D675" s="2">
        <v>119</v>
      </c>
      <c r="E675" s="2">
        <v>49.68</v>
      </c>
      <c r="F675" s="2">
        <v>168.68</v>
      </c>
      <c r="G675" t="s">
        <v>44</v>
      </c>
      <c r="H675">
        <v>15</v>
      </c>
      <c r="I675" s="1">
        <v>45942</v>
      </c>
      <c r="J675" s="1" t="str">
        <f>IF(Tabela1[[#This Row],[DATA ENTREGA]]&gt;(Tabela1[[#This Row],[DATA PEDIDO]]+Tabela1[[#This Row],[PRAZO ENTREGA]]),"ENTREGA ATRASADA","ENTREGA NO PRAZO")</f>
        <v>ENTREGA NO PRAZO</v>
      </c>
    </row>
    <row r="676" spans="1:10" x14ac:dyDescent="0.25">
      <c r="A676" s="1">
        <v>45930</v>
      </c>
      <c r="B676">
        <v>10907</v>
      </c>
      <c r="C676" t="s">
        <v>25</v>
      </c>
      <c r="D676" s="2">
        <v>239</v>
      </c>
      <c r="E676" s="2">
        <v>15.2</v>
      </c>
      <c r="F676" s="2">
        <v>254.2</v>
      </c>
      <c r="G676" t="s">
        <v>14</v>
      </c>
      <c r="H676">
        <v>8</v>
      </c>
      <c r="I676" s="1">
        <v>45933</v>
      </c>
      <c r="J676" s="1" t="str">
        <f>IF(Tabela1[[#This Row],[DATA ENTREGA]]&gt;(Tabela1[[#This Row],[DATA PEDIDO]]+Tabela1[[#This Row],[PRAZO ENTREGA]]),"ENTREGA ATRASADA","ENTREGA NO PRAZO")</f>
        <v>ENTREGA NO PRAZO</v>
      </c>
    </row>
    <row r="677" spans="1:10" x14ac:dyDescent="0.25">
      <c r="A677" s="1">
        <v>45930</v>
      </c>
      <c r="B677">
        <v>10908</v>
      </c>
      <c r="C677" t="s">
        <v>15</v>
      </c>
      <c r="D677" s="2">
        <v>119</v>
      </c>
      <c r="E677" s="2">
        <v>65.239999999999995</v>
      </c>
      <c r="F677" s="2">
        <v>184.24</v>
      </c>
      <c r="G677" t="s">
        <v>39</v>
      </c>
      <c r="H677">
        <v>20</v>
      </c>
      <c r="I677" s="1">
        <v>45945</v>
      </c>
      <c r="J677" s="1" t="str">
        <f>IF(Tabela1[[#This Row],[DATA ENTREGA]]&gt;(Tabela1[[#This Row],[DATA PEDIDO]]+Tabela1[[#This Row],[PRAZO ENTREGA]]),"ENTREGA ATRASADA","ENTREGA NO PRAZO")</f>
        <v>ENTREGA NO PRAZO</v>
      </c>
    </row>
    <row r="678" spans="1:10" x14ac:dyDescent="0.25">
      <c r="A678" s="1">
        <v>45931</v>
      </c>
      <c r="B678">
        <v>10910</v>
      </c>
      <c r="C678" t="s">
        <v>15</v>
      </c>
      <c r="D678" s="2">
        <v>119</v>
      </c>
      <c r="E678" s="2">
        <v>38.450000000000003</v>
      </c>
      <c r="F678" s="2">
        <v>157.44999999999999</v>
      </c>
      <c r="G678" t="s">
        <v>24</v>
      </c>
      <c r="H678">
        <v>35</v>
      </c>
      <c r="I678" s="1">
        <v>45967</v>
      </c>
      <c r="J678" s="1" t="str">
        <f>IF(Tabela1[[#This Row],[DATA ENTREGA]]&gt;(Tabela1[[#This Row],[DATA PEDIDO]]+Tabela1[[#This Row],[PRAZO ENTREGA]]),"ENTREGA ATRASADA","ENTREGA NO PRAZO")</f>
        <v>ENTREGA ATRASADA</v>
      </c>
    </row>
    <row r="679" spans="1:10" x14ac:dyDescent="0.25">
      <c r="A679" s="1">
        <v>45931</v>
      </c>
      <c r="B679">
        <v>10911</v>
      </c>
      <c r="C679" t="s">
        <v>36</v>
      </c>
      <c r="D679" s="2">
        <v>6564.99</v>
      </c>
      <c r="E679" s="2">
        <v>36.04</v>
      </c>
      <c r="F679" s="2">
        <v>6601.03</v>
      </c>
      <c r="G679" t="s">
        <v>45</v>
      </c>
      <c r="H679">
        <v>36</v>
      </c>
      <c r="I679" s="1">
        <v>45963</v>
      </c>
      <c r="J679" s="1" t="str">
        <f>IF(Tabela1[[#This Row],[DATA ENTREGA]]&gt;(Tabela1[[#This Row],[DATA PEDIDO]]+Tabela1[[#This Row],[PRAZO ENTREGA]]),"ENTREGA ATRASADA","ENTREGA NO PRAZO")</f>
        <v>ENTREGA NO PRAZO</v>
      </c>
    </row>
    <row r="680" spans="1:10" x14ac:dyDescent="0.25">
      <c r="A680" s="1">
        <v>45931</v>
      </c>
      <c r="B680">
        <v>10912</v>
      </c>
      <c r="C680" t="s">
        <v>9</v>
      </c>
      <c r="D680" s="2">
        <v>640</v>
      </c>
      <c r="E680" s="2">
        <v>88.35</v>
      </c>
      <c r="F680" s="2">
        <v>728.35</v>
      </c>
      <c r="G680" t="s">
        <v>40</v>
      </c>
      <c r="H680">
        <v>10</v>
      </c>
      <c r="I680" s="1">
        <v>45943</v>
      </c>
      <c r="J680" s="1" t="str">
        <f>IF(Tabela1[[#This Row],[DATA ENTREGA]]&gt;(Tabela1[[#This Row],[DATA PEDIDO]]+Tabela1[[#This Row],[PRAZO ENTREGA]]),"ENTREGA ATRASADA","ENTREGA NO PRAZO")</f>
        <v>ENTREGA ATRASADA</v>
      </c>
    </row>
    <row r="681" spans="1:10" x14ac:dyDescent="0.25">
      <c r="A681" s="1">
        <v>45931</v>
      </c>
      <c r="B681">
        <v>10913</v>
      </c>
      <c r="C681" t="s">
        <v>15</v>
      </c>
      <c r="D681" s="2">
        <v>119</v>
      </c>
      <c r="E681" s="2">
        <v>79.28</v>
      </c>
      <c r="F681" s="2">
        <v>198.28</v>
      </c>
      <c r="G681" t="s">
        <v>39</v>
      </c>
      <c r="H681">
        <v>20</v>
      </c>
      <c r="I681" s="1">
        <v>45952</v>
      </c>
      <c r="J681" s="1" t="str">
        <f>IF(Tabela1[[#This Row],[DATA ENTREGA]]&gt;(Tabela1[[#This Row],[DATA PEDIDO]]+Tabela1[[#This Row],[PRAZO ENTREGA]]),"ENTREGA ATRASADA","ENTREGA NO PRAZO")</f>
        <v>ENTREGA ATRASADA</v>
      </c>
    </row>
    <row r="682" spans="1:10" x14ac:dyDescent="0.25">
      <c r="A682" s="1">
        <v>45932</v>
      </c>
      <c r="B682">
        <v>10914</v>
      </c>
      <c r="C682" t="s">
        <v>19</v>
      </c>
      <c r="D682" s="2">
        <v>2327.0300000000002</v>
      </c>
      <c r="E682" s="2">
        <v>58.72</v>
      </c>
      <c r="F682" s="2">
        <v>2385.75</v>
      </c>
      <c r="G682" t="s">
        <v>31</v>
      </c>
      <c r="H682">
        <v>16</v>
      </c>
      <c r="I682" s="1">
        <v>45947</v>
      </c>
      <c r="J682" s="1" t="str">
        <f>IF(Tabela1[[#This Row],[DATA ENTREGA]]&gt;(Tabela1[[#This Row],[DATA PEDIDO]]+Tabela1[[#This Row],[PRAZO ENTREGA]]),"ENTREGA ATRASADA","ENTREGA NO PRAZO")</f>
        <v>ENTREGA NO PRAZO</v>
      </c>
    </row>
    <row r="683" spans="1:10" x14ac:dyDescent="0.25">
      <c r="A683" s="1">
        <v>45932</v>
      </c>
      <c r="B683">
        <v>10915</v>
      </c>
      <c r="C683" t="s">
        <v>15</v>
      </c>
      <c r="D683" s="2">
        <v>119</v>
      </c>
      <c r="E683" s="2">
        <v>19.18</v>
      </c>
      <c r="F683" s="2">
        <v>138.18</v>
      </c>
      <c r="G683" t="s">
        <v>43</v>
      </c>
      <c r="H683">
        <v>18</v>
      </c>
      <c r="I683" s="1">
        <v>45951</v>
      </c>
      <c r="J683" s="1" t="str">
        <f>IF(Tabela1[[#This Row],[DATA ENTREGA]]&gt;(Tabela1[[#This Row],[DATA PEDIDO]]+Tabela1[[#This Row],[PRAZO ENTREGA]]),"ENTREGA ATRASADA","ENTREGA NO PRAZO")</f>
        <v>ENTREGA ATRASADA</v>
      </c>
    </row>
    <row r="684" spans="1:10" x14ac:dyDescent="0.25">
      <c r="A684" s="1">
        <v>45932</v>
      </c>
      <c r="B684">
        <v>10916</v>
      </c>
      <c r="C684" t="s">
        <v>19</v>
      </c>
      <c r="D684" s="2">
        <v>2327.0300000000002</v>
      </c>
      <c r="E684" s="2">
        <v>31.44</v>
      </c>
      <c r="F684" s="2">
        <v>2358.4699999999998</v>
      </c>
      <c r="G684" t="s">
        <v>12</v>
      </c>
      <c r="H684">
        <v>12</v>
      </c>
      <c r="I684" s="1">
        <v>45943</v>
      </c>
      <c r="J684" s="1" t="str">
        <f>IF(Tabela1[[#This Row],[DATA ENTREGA]]&gt;(Tabela1[[#This Row],[DATA PEDIDO]]+Tabela1[[#This Row],[PRAZO ENTREGA]]),"ENTREGA ATRASADA","ENTREGA NO PRAZO")</f>
        <v>ENTREGA NO PRAZO</v>
      </c>
    </row>
    <row r="685" spans="1:10" x14ac:dyDescent="0.25">
      <c r="A685" s="1">
        <v>45933</v>
      </c>
      <c r="B685">
        <v>10917</v>
      </c>
      <c r="C685" t="s">
        <v>36</v>
      </c>
      <c r="D685" s="2">
        <v>6564.99</v>
      </c>
      <c r="E685" s="2">
        <v>96.65</v>
      </c>
      <c r="F685" s="2">
        <v>6661.64</v>
      </c>
      <c r="G685" t="s">
        <v>26</v>
      </c>
      <c r="H685">
        <v>45</v>
      </c>
      <c r="I685" s="1">
        <v>45979</v>
      </c>
      <c r="J685" s="1" t="str">
        <f>IF(Tabela1[[#This Row],[DATA ENTREGA]]&gt;(Tabela1[[#This Row],[DATA PEDIDO]]+Tabela1[[#This Row],[PRAZO ENTREGA]]),"ENTREGA ATRASADA","ENTREGA NO PRAZO")</f>
        <v>ENTREGA ATRASADA</v>
      </c>
    </row>
    <row r="686" spans="1:10" x14ac:dyDescent="0.25">
      <c r="A686" s="1">
        <v>45933</v>
      </c>
      <c r="B686">
        <v>10918</v>
      </c>
      <c r="C686" t="s">
        <v>18</v>
      </c>
      <c r="D686" s="2">
        <v>550.70000000000005</v>
      </c>
      <c r="E686" s="2">
        <v>69.55</v>
      </c>
      <c r="F686" s="2">
        <v>620.25</v>
      </c>
      <c r="G686" t="s">
        <v>10</v>
      </c>
      <c r="H686">
        <v>25</v>
      </c>
      <c r="I686" s="1">
        <v>45960</v>
      </c>
      <c r="J686" s="1" t="str">
        <f>IF(Tabela1[[#This Row],[DATA ENTREGA]]&gt;(Tabela1[[#This Row],[DATA PEDIDO]]+Tabela1[[#This Row],[PRAZO ENTREGA]]),"ENTREGA ATRASADA","ENTREGA NO PRAZO")</f>
        <v>ENTREGA ATRASADA</v>
      </c>
    </row>
    <row r="687" spans="1:10" x14ac:dyDescent="0.25">
      <c r="A687" s="1">
        <v>45933</v>
      </c>
      <c r="B687">
        <v>10919</v>
      </c>
      <c r="C687" t="s">
        <v>18</v>
      </c>
      <c r="D687" s="2">
        <v>550.70000000000005</v>
      </c>
      <c r="E687" s="2">
        <v>17.579999999999998</v>
      </c>
      <c r="F687" s="2">
        <v>568.28</v>
      </c>
      <c r="G687" t="s">
        <v>46</v>
      </c>
      <c r="H687">
        <v>12</v>
      </c>
      <c r="I687" s="1">
        <v>45946</v>
      </c>
      <c r="J687" s="1" t="str">
        <f>IF(Tabela1[[#This Row],[DATA ENTREGA]]&gt;(Tabela1[[#This Row],[DATA PEDIDO]]+Tabela1[[#This Row],[PRAZO ENTREGA]]),"ENTREGA ATRASADA","ENTREGA NO PRAZO")</f>
        <v>ENTREGA ATRASADA</v>
      </c>
    </row>
    <row r="688" spans="1:10" x14ac:dyDescent="0.25">
      <c r="A688" s="1">
        <v>45934</v>
      </c>
      <c r="B688">
        <v>10920</v>
      </c>
      <c r="C688" t="s">
        <v>18</v>
      </c>
      <c r="D688" s="2">
        <v>550.70000000000005</v>
      </c>
      <c r="E688" s="2">
        <v>38.94</v>
      </c>
      <c r="F688" s="2">
        <v>589.64</v>
      </c>
      <c r="G688" t="s">
        <v>12</v>
      </c>
      <c r="H688">
        <v>2</v>
      </c>
      <c r="I688" s="1">
        <v>45938</v>
      </c>
      <c r="J688" s="1" t="str">
        <f>IF(Tabela1[[#This Row],[DATA ENTREGA]]&gt;(Tabela1[[#This Row],[DATA PEDIDO]]+Tabela1[[#This Row],[PRAZO ENTREGA]]),"ENTREGA ATRASADA","ENTREGA NO PRAZO")</f>
        <v>ENTREGA ATRASADA</v>
      </c>
    </row>
    <row r="689" spans="1:10" x14ac:dyDescent="0.25">
      <c r="A689" s="1">
        <v>45934</v>
      </c>
      <c r="B689">
        <v>10922</v>
      </c>
      <c r="C689" t="s">
        <v>42</v>
      </c>
      <c r="D689" s="2">
        <v>2213.3000000000002</v>
      </c>
      <c r="E689" s="2">
        <v>27.48</v>
      </c>
      <c r="F689" s="2">
        <v>2240.7800000000002</v>
      </c>
      <c r="G689" t="s">
        <v>49</v>
      </c>
      <c r="H689">
        <v>32</v>
      </c>
      <c r="I689" s="1">
        <v>45964</v>
      </c>
      <c r="J689" s="1" t="str">
        <f>IF(Tabela1[[#This Row],[DATA ENTREGA]]&gt;(Tabela1[[#This Row],[DATA PEDIDO]]+Tabela1[[#This Row],[PRAZO ENTREGA]]),"ENTREGA ATRASADA","ENTREGA NO PRAZO")</f>
        <v>ENTREGA NO PRAZO</v>
      </c>
    </row>
    <row r="690" spans="1:10" x14ac:dyDescent="0.25">
      <c r="A690" s="1">
        <v>45934</v>
      </c>
      <c r="B690">
        <v>10923</v>
      </c>
      <c r="C690" t="s">
        <v>15</v>
      </c>
      <c r="D690" s="2">
        <v>119</v>
      </c>
      <c r="E690" s="2">
        <v>31.26</v>
      </c>
      <c r="F690" s="2">
        <v>150.26</v>
      </c>
      <c r="G690" t="s">
        <v>44</v>
      </c>
      <c r="H690">
        <v>21</v>
      </c>
      <c r="I690" s="1">
        <v>45957</v>
      </c>
      <c r="J690" s="1" t="str">
        <f>IF(Tabela1[[#This Row],[DATA ENTREGA]]&gt;(Tabela1[[#This Row],[DATA PEDIDO]]+Tabela1[[#This Row],[PRAZO ENTREGA]]),"ENTREGA ATRASADA","ENTREGA NO PRAZO")</f>
        <v>ENTREGA ATRASADA</v>
      </c>
    </row>
    <row r="691" spans="1:10" x14ac:dyDescent="0.25">
      <c r="A691" s="1">
        <v>45935</v>
      </c>
      <c r="B691">
        <v>10924</v>
      </c>
      <c r="C691" t="s">
        <v>9</v>
      </c>
      <c r="D691" s="2">
        <v>640</v>
      </c>
      <c r="E691" s="2">
        <v>40.159999999999997</v>
      </c>
      <c r="F691" s="2">
        <v>680.16</v>
      </c>
      <c r="G691" t="s">
        <v>39</v>
      </c>
      <c r="H691">
        <v>24</v>
      </c>
      <c r="I691" s="1">
        <v>45957</v>
      </c>
      <c r="J691" s="1" t="str">
        <f>IF(Tabela1[[#This Row],[DATA ENTREGA]]&gt;(Tabela1[[#This Row],[DATA PEDIDO]]+Tabela1[[#This Row],[PRAZO ENTREGA]]),"ENTREGA ATRASADA","ENTREGA NO PRAZO")</f>
        <v>ENTREGA NO PRAZO</v>
      </c>
    </row>
    <row r="692" spans="1:10" x14ac:dyDescent="0.25">
      <c r="A692" s="1">
        <v>45935</v>
      </c>
      <c r="B692">
        <v>10925</v>
      </c>
      <c r="C692" t="s">
        <v>19</v>
      </c>
      <c r="D692" s="2">
        <v>2327.0300000000002</v>
      </c>
      <c r="E692" s="2">
        <v>12.92</v>
      </c>
      <c r="F692" s="2">
        <v>2339.9499999999998</v>
      </c>
      <c r="G692" t="s">
        <v>37</v>
      </c>
      <c r="H692">
        <v>9</v>
      </c>
      <c r="I692" s="1">
        <v>45945</v>
      </c>
      <c r="J692" s="1" t="str">
        <f>IF(Tabela1[[#This Row],[DATA ENTREGA]]&gt;(Tabela1[[#This Row],[DATA PEDIDO]]+Tabela1[[#This Row],[PRAZO ENTREGA]]),"ENTREGA ATRASADA","ENTREGA NO PRAZO")</f>
        <v>ENTREGA ATRASADA</v>
      </c>
    </row>
    <row r="693" spans="1:10" x14ac:dyDescent="0.25">
      <c r="A693" s="1">
        <v>45935</v>
      </c>
      <c r="B693">
        <v>10926</v>
      </c>
      <c r="C693" t="s">
        <v>25</v>
      </c>
      <c r="D693" s="2">
        <v>239</v>
      </c>
      <c r="E693" s="2">
        <v>28.14</v>
      </c>
      <c r="F693" s="2">
        <v>267.14</v>
      </c>
      <c r="G693" t="s">
        <v>32</v>
      </c>
      <c r="H693">
        <v>10</v>
      </c>
      <c r="I693" s="1">
        <v>45947</v>
      </c>
      <c r="J693" s="1" t="str">
        <f>IF(Tabela1[[#This Row],[DATA ENTREGA]]&gt;(Tabela1[[#This Row],[DATA PEDIDO]]+Tabela1[[#This Row],[PRAZO ENTREGA]]),"ENTREGA ATRASADA","ENTREGA NO PRAZO")</f>
        <v>ENTREGA ATRASADA</v>
      </c>
    </row>
    <row r="694" spans="1:10" x14ac:dyDescent="0.25">
      <c r="A694" s="1">
        <v>45936</v>
      </c>
      <c r="B694">
        <v>10928</v>
      </c>
      <c r="C694" t="s">
        <v>18</v>
      </c>
      <c r="D694" s="2">
        <v>550.70000000000005</v>
      </c>
      <c r="E694" s="2">
        <v>38.450000000000003</v>
      </c>
      <c r="F694" s="2">
        <v>589.15</v>
      </c>
      <c r="G694" t="s">
        <v>48</v>
      </c>
      <c r="H694">
        <v>40</v>
      </c>
      <c r="I694" s="1">
        <v>45974</v>
      </c>
      <c r="J694" s="1" t="str">
        <f>IF(Tabela1[[#This Row],[DATA ENTREGA]]&gt;(Tabela1[[#This Row],[DATA PEDIDO]]+Tabela1[[#This Row],[PRAZO ENTREGA]]),"ENTREGA ATRASADA","ENTREGA NO PRAZO")</f>
        <v>ENTREGA NO PRAZO</v>
      </c>
    </row>
    <row r="695" spans="1:10" x14ac:dyDescent="0.25">
      <c r="A695" s="1">
        <v>45937</v>
      </c>
      <c r="B695">
        <v>10931</v>
      </c>
      <c r="C695" t="s">
        <v>13</v>
      </c>
      <c r="D695" s="2">
        <v>162.80000000000001</v>
      </c>
      <c r="E695" s="2">
        <v>28.32</v>
      </c>
      <c r="F695" s="2">
        <v>191.12</v>
      </c>
      <c r="G695" t="s">
        <v>32</v>
      </c>
      <c r="H695">
        <v>4</v>
      </c>
      <c r="I695" s="1">
        <v>45940</v>
      </c>
      <c r="J695" s="1" t="str">
        <f>IF(Tabela1[[#This Row],[DATA ENTREGA]]&gt;(Tabela1[[#This Row],[DATA PEDIDO]]+Tabela1[[#This Row],[PRAZO ENTREGA]]),"ENTREGA ATRASADA","ENTREGA NO PRAZO")</f>
        <v>ENTREGA NO PRAZO</v>
      </c>
    </row>
    <row r="696" spans="1:10" x14ac:dyDescent="0.25">
      <c r="A696" s="1">
        <v>45937</v>
      </c>
      <c r="B696">
        <v>10933</v>
      </c>
      <c r="C696" t="s">
        <v>15</v>
      </c>
      <c r="D696" s="2">
        <v>119</v>
      </c>
      <c r="E696" s="2">
        <v>25.4</v>
      </c>
      <c r="F696" s="2">
        <v>144.4</v>
      </c>
      <c r="G696" t="s">
        <v>27</v>
      </c>
      <c r="H696">
        <v>40</v>
      </c>
      <c r="I696" s="1">
        <v>45976</v>
      </c>
      <c r="J696" s="1" t="str">
        <f>IF(Tabela1[[#This Row],[DATA ENTREGA]]&gt;(Tabela1[[#This Row],[DATA PEDIDO]]+Tabela1[[#This Row],[PRAZO ENTREGA]]),"ENTREGA ATRASADA","ENTREGA NO PRAZO")</f>
        <v>ENTREGA NO PRAZO</v>
      </c>
    </row>
    <row r="697" spans="1:10" x14ac:dyDescent="0.25">
      <c r="A697" s="1">
        <v>45938</v>
      </c>
      <c r="B697">
        <v>10935</v>
      </c>
      <c r="C697" t="s">
        <v>17</v>
      </c>
      <c r="D697" s="2">
        <v>99.9</v>
      </c>
      <c r="E697" s="2">
        <v>31.47</v>
      </c>
      <c r="F697" s="2">
        <v>131.37</v>
      </c>
      <c r="G697" t="s">
        <v>30</v>
      </c>
      <c r="H697">
        <v>30</v>
      </c>
      <c r="I697" s="1">
        <v>45970</v>
      </c>
      <c r="J697" s="1" t="str">
        <f>IF(Tabela1[[#This Row],[DATA ENTREGA]]&gt;(Tabela1[[#This Row],[DATA PEDIDO]]+Tabela1[[#This Row],[PRAZO ENTREGA]]),"ENTREGA ATRASADA","ENTREGA NO PRAZO")</f>
        <v>ENTREGA ATRASADA</v>
      </c>
    </row>
    <row r="698" spans="1:10" x14ac:dyDescent="0.25">
      <c r="A698" s="1">
        <v>45939</v>
      </c>
      <c r="B698">
        <v>10937</v>
      </c>
      <c r="C698" t="s">
        <v>15</v>
      </c>
      <c r="D698" s="2">
        <v>119</v>
      </c>
      <c r="E698" s="2">
        <v>12.78</v>
      </c>
      <c r="F698" s="2">
        <v>131.78</v>
      </c>
      <c r="G698" t="s">
        <v>43</v>
      </c>
      <c r="H698">
        <v>12</v>
      </c>
      <c r="I698" s="1">
        <v>45952</v>
      </c>
      <c r="J698" s="1" t="str">
        <f>IF(Tabela1[[#This Row],[DATA ENTREGA]]&gt;(Tabela1[[#This Row],[DATA PEDIDO]]+Tabela1[[#This Row],[PRAZO ENTREGA]]),"ENTREGA ATRASADA","ENTREGA NO PRAZO")</f>
        <v>ENTREGA ATRASADA</v>
      </c>
    </row>
    <row r="699" spans="1:10" x14ac:dyDescent="0.25">
      <c r="A699" s="1">
        <v>45939</v>
      </c>
      <c r="B699">
        <v>10938</v>
      </c>
      <c r="C699" t="s">
        <v>15</v>
      </c>
      <c r="D699" s="2">
        <v>119</v>
      </c>
      <c r="E699" s="2">
        <v>83.25</v>
      </c>
      <c r="F699" s="2">
        <v>202.25</v>
      </c>
      <c r="G699" t="s">
        <v>48</v>
      </c>
      <c r="H699">
        <v>30</v>
      </c>
      <c r="I699" s="1">
        <v>45969</v>
      </c>
      <c r="J699" s="1" t="str">
        <f>IF(Tabela1[[#This Row],[DATA ENTREGA]]&gt;(Tabela1[[#This Row],[DATA PEDIDO]]+Tabela1[[#This Row],[PRAZO ENTREGA]]),"ENTREGA ATRASADA","ENTREGA NO PRAZO")</f>
        <v>ENTREGA NO PRAZO</v>
      </c>
    </row>
    <row r="700" spans="1:10" x14ac:dyDescent="0.25">
      <c r="A700" s="1">
        <v>45939</v>
      </c>
      <c r="B700">
        <v>10939</v>
      </c>
      <c r="C700" t="s">
        <v>33</v>
      </c>
      <c r="D700" s="2">
        <v>70.31</v>
      </c>
      <c r="E700" s="2">
        <v>33.119999999999997</v>
      </c>
      <c r="F700" s="2">
        <v>103.43</v>
      </c>
      <c r="G700" t="s">
        <v>43</v>
      </c>
      <c r="H700">
        <v>2</v>
      </c>
      <c r="I700" s="1">
        <v>45939</v>
      </c>
      <c r="J700" s="1" t="str">
        <f>IF(Tabela1[[#This Row],[DATA ENTREGA]]&gt;(Tabela1[[#This Row],[DATA PEDIDO]]+Tabela1[[#This Row],[PRAZO ENTREGA]]),"ENTREGA ATRASADA","ENTREGA NO PRAZO")</f>
        <v>ENTREGA NO PRAZO</v>
      </c>
    </row>
    <row r="701" spans="1:10" x14ac:dyDescent="0.25">
      <c r="A701" s="1">
        <v>45940</v>
      </c>
      <c r="B701">
        <v>10940</v>
      </c>
      <c r="C701" t="s">
        <v>15</v>
      </c>
      <c r="D701" s="2">
        <v>119</v>
      </c>
      <c r="E701" s="2">
        <v>30.78</v>
      </c>
      <c r="F701" s="2">
        <v>149.78</v>
      </c>
      <c r="G701" t="s">
        <v>32</v>
      </c>
      <c r="H701">
        <v>20</v>
      </c>
      <c r="I701" s="1">
        <v>45955</v>
      </c>
      <c r="J701" s="1" t="str">
        <f>IF(Tabela1[[#This Row],[DATA ENTREGA]]&gt;(Tabela1[[#This Row],[DATA PEDIDO]]+Tabela1[[#This Row],[PRAZO ENTREGA]]),"ENTREGA ATRASADA","ENTREGA NO PRAZO")</f>
        <v>ENTREGA NO PRAZO</v>
      </c>
    </row>
    <row r="702" spans="1:10" x14ac:dyDescent="0.25">
      <c r="A702" s="1">
        <v>45940</v>
      </c>
      <c r="B702">
        <v>10941</v>
      </c>
      <c r="C702" t="s">
        <v>20</v>
      </c>
      <c r="D702" s="2">
        <v>2479.0100000000002</v>
      </c>
      <c r="E702" s="2">
        <v>49.85</v>
      </c>
      <c r="F702" s="2">
        <v>2528.86</v>
      </c>
      <c r="G702" t="s">
        <v>48</v>
      </c>
      <c r="H702">
        <v>45</v>
      </c>
      <c r="I702" s="1">
        <v>45981</v>
      </c>
      <c r="J702" s="1" t="str">
        <f>IF(Tabela1[[#This Row],[DATA ENTREGA]]&gt;(Tabela1[[#This Row],[DATA PEDIDO]]+Tabela1[[#This Row],[PRAZO ENTREGA]]),"ENTREGA ATRASADA","ENTREGA NO PRAZO")</f>
        <v>ENTREGA NO PRAZO</v>
      </c>
    </row>
    <row r="703" spans="1:10" x14ac:dyDescent="0.25">
      <c r="A703" s="1">
        <v>45941</v>
      </c>
      <c r="B703">
        <v>10944</v>
      </c>
      <c r="C703" t="s">
        <v>9</v>
      </c>
      <c r="D703" s="2">
        <v>640</v>
      </c>
      <c r="E703" s="2">
        <v>36.54</v>
      </c>
      <c r="F703" s="2">
        <v>676.54</v>
      </c>
      <c r="G703" t="s">
        <v>43</v>
      </c>
      <c r="H703">
        <v>20</v>
      </c>
      <c r="I703" s="1">
        <v>45957</v>
      </c>
      <c r="J703" s="1" t="str">
        <f>IF(Tabela1[[#This Row],[DATA ENTREGA]]&gt;(Tabela1[[#This Row],[DATA PEDIDO]]+Tabela1[[#This Row],[PRAZO ENTREGA]]),"ENTREGA ATRASADA","ENTREGA NO PRAZO")</f>
        <v>ENTREGA NO PRAZO</v>
      </c>
    </row>
    <row r="704" spans="1:10" x14ac:dyDescent="0.25">
      <c r="A704" s="1">
        <v>45941</v>
      </c>
      <c r="B704">
        <v>10945</v>
      </c>
      <c r="C704" t="s">
        <v>19</v>
      </c>
      <c r="D704" s="2">
        <v>2327.0300000000002</v>
      </c>
      <c r="E704" s="2">
        <v>23.97</v>
      </c>
      <c r="F704" s="2">
        <v>2351</v>
      </c>
      <c r="G704" t="s">
        <v>30</v>
      </c>
      <c r="H704">
        <v>15</v>
      </c>
      <c r="I704" s="1">
        <v>45958</v>
      </c>
      <c r="J704" s="1" t="str">
        <f>IF(Tabela1[[#This Row],[DATA ENTREGA]]&gt;(Tabela1[[#This Row],[DATA PEDIDO]]+Tabela1[[#This Row],[PRAZO ENTREGA]]),"ENTREGA ATRASADA","ENTREGA NO PRAZO")</f>
        <v>ENTREGA ATRASADA</v>
      </c>
    </row>
    <row r="705" spans="1:10" x14ac:dyDescent="0.25">
      <c r="A705" s="1">
        <v>45941</v>
      </c>
      <c r="B705">
        <v>10946</v>
      </c>
      <c r="C705" t="s">
        <v>29</v>
      </c>
      <c r="D705" s="2">
        <v>549</v>
      </c>
      <c r="E705" s="2">
        <v>33.950000000000003</v>
      </c>
      <c r="F705" s="2">
        <v>582.95000000000005</v>
      </c>
      <c r="G705" t="s">
        <v>34</v>
      </c>
      <c r="H705">
        <v>10</v>
      </c>
      <c r="I705" s="1">
        <v>45950</v>
      </c>
      <c r="J705" s="1" t="str">
        <f>IF(Tabela1[[#This Row],[DATA ENTREGA]]&gt;(Tabela1[[#This Row],[DATA PEDIDO]]+Tabela1[[#This Row],[PRAZO ENTREGA]]),"ENTREGA ATRASADA","ENTREGA NO PRAZO")</f>
        <v>ENTREGA NO PRAZO</v>
      </c>
    </row>
    <row r="706" spans="1:10" x14ac:dyDescent="0.25">
      <c r="A706" s="1">
        <v>45942</v>
      </c>
      <c r="B706">
        <v>10947</v>
      </c>
      <c r="C706" t="s">
        <v>15</v>
      </c>
      <c r="D706" s="2">
        <v>119</v>
      </c>
      <c r="E706" s="2">
        <v>8.9700000000000006</v>
      </c>
      <c r="F706" s="2">
        <v>127.97</v>
      </c>
      <c r="G706" t="s">
        <v>37</v>
      </c>
      <c r="H706">
        <v>4</v>
      </c>
      <c r="I706" s="1">
        <v>45943</v>
      </c>
      <c r="J706" s="1" t="str">
        <f>IF(Tabela1[[#This Row],[DATA ENTREGA]]&gt;(Tabela1[[#This Row],[DATA PEDIDO]]+Tabela1[[#This Row],[PRAZO ENTREGA]]),"ENTREGA ATRASADA","ENTREGA NO PRAZO")</f>
        <v>ENTREGA NO PRAZO</v>
      </c>
    </row>
    <row r="707" spans="1:10" x14ac:dyDescent="0.25">
      <c r="A707" s="1">
        <v>45942</v>
      </c>
      <c r="B707">
        <v>10948</v>
      </c>
      <c r="C707" t="s">
        <v>15</v>
      </c>
      <c r="D707" s="2">
        <v>119</v>
      </c>
      <c r="E707" s="2">
        <v>28.86</v>
      </c>
      <c r="F707" s="2">
        <v>147.86000000000001</v>
      </c>
      <c r="G707" t="s">
        <v>44</v>
      </c>
      <c r="H707">
        <v>27</v>
      </c>
      <c r="I707" s="1">
        <v>45969</v>
      </c>
      <c r="J707" s="1" t="str">
        <f>IF(Tabela1[[#This Row],[DATA ENTREGA]]&gt;(Tabela1[[#This Row],[DATA PEDIDO]]+Tabela1[[#This Row],[PRAZO ENTREGA]]),"ENTREGA ATRASADA","ENTREGA NO PRAZO")</f>
        <v>ENTREGA NO PRAZO</v>
      </c>
    </row>
    <row r="708" spans="1:10" x14ac:dyDescent="0.25">
      <c r="A708" s="1">
        <v>45942</v>
      </c>
      <c r="B708">
        <v>10949</v>
      </c>
      <c r="C708" t="s">
        <v>17</v>
      </c>
      <c r="D708" s="2">
        <v>99.9</v>
      </c>
      <c r="E708" s="2">
        <v>11.19</v>
      </c>
      <c r="F708" s="2">
        <v>111.09</v>
      </c>
      <c r="G708" t="s">
        <v>37</v>
      </c>
      <c r="H708">
        <v>3</v>
      </c>
      <c r="I708" s="1">
        <v>45947</v>
      </c>
      <c r="J708" s="1" t="str">
        <f>IF(Tabela1[[#This Row],[DATA ENTREGA]]&gt;(Tabela1[[#This Row],[DATA PEDIDO]]+Tabela1[[#This Row],[PRAZO ENTREGA]]),"ENTREGA ATRASADA","ENTREGA NO PRAZO")</f>
        <v>ENTREGA ATRASADA</v>
      </c>
    </row>
    <row r="709" spans="1:10" x14ac:dyDescent="0.25">
      <c r="A709" s="1">
        <v>45943</v>
      </c>
      <c r="B709">
        <v>10951</v>
      </c>
      <c r="C709" t="s">
        <v>19</v>
      </c>
      <c r="D709" s="2">
        <v>2327.0300000000002</v>
      </c>
      <c r="E709" s="2">
        <v>37.06</v>
      </c>
      <c r="F709" s="2">
        <v>2364.09</v>
      </c>
      <c r="G709" t="s">
        <v>46</v>
      </c>
      <c r="H709">
        <v>18</v>
      </c>
      <c r="I709" s="1">
        <v>45956</v>
      </c>
      <c r="J709" s="1" t="str">
        <f>IF(Tabela1[[#This Row],[DATA ENTREGA]]&gt;(Tabela1[[#This Row],[DATA PEDIDO]]+Tabela1[[#This Row],[PRAZO ENTREGA]]),"ENTREGA ATRASADA","ENTREGA NO PRAZO")</f>
        <v>ENTREGA NO PRAZO</v>
      </c>
    </row>
    <row r="710" spans="1:10" x14ac:dyDescent="0.25">
      <c r="A710" s="1">
        <v>45943</v>
      </c>
      <c r="B710">
        <v>10953</v>
      </c>
      <c r="C710" t="s">
        <v>15</v>
      </c>
      <c r="D710" s="2">
        <v>119</v>
      </c>
      <c r="E710" s="2">
        <v>30.58</v>
      </c>
      <c r="F710" s="2">
        <v>149.58000000000001</v>
      </c>
      <c r="G710" t="s">
        <v>32</v>
      </c>
      <c r="H710">
        <v>6</v>
      </c>
      <c r="I710" s="1">
        <v>45948</v>
      </c>
      <c r="J710" s="1" t="str">
        <f>IF(Tabela1[[#This Row],[DATA ENTREGA]]&gt;(Tabela1[[#This Row],[DATA PEDIDO]]+Tabela1[[#This Row],[PRAZO ENTREGA]]),"ENTREGA ATRASADA","ENTREGA NO PRAZO")</f>
        <v>ENTREGA NO PRAZO</v>
      </c>
    </row>
    <row r="711" spans="1:10" x14ac:dyDescent="0.25">
      <c r="A711" s="1">
        <v>45944</v>
      </c>
      <c r="B711">
        <v>10956</v>
      </c>
      <c r="C711" t="s">
        <v>17</v>
      </c>
      <c r="D711" s="2">
        <v>99.9</v>
      </c>
      <c r="E711" s="2">
        <v>25.5</v>
      </c>
      <c r="F711" s="2">
        <v>125.4</v>
      </c>
      <c r="G711" t="s">
        <v>24</v>
      </c>
      <c r="H711">
        <v>15</v>
      </c>
      <c r="I711" s="1">
        <v>45960</v>
      </c>
      <c r="J711" s="1" t="str">
        <f>IF(Tabela1[[#This Row],[DATA ENTREGA]]&gt;(Tabela1[[#This Row],[DATA PEDIDO]]+Tabela1[[#This Row],[PRAZO ENTREGA]]),"ENTREGA ATRASADA","ENTREGA NO PRAZO")</f>
        <v>ENTREGA ATRASADA</v>
      </c>
    </row>
    <row r="712" spans="1:10" x14ac:dyDescent="0.25">
      <c r="A712" s="1">
        <v>45945</v>
      </c>
      <c r="B712">
        <v>10957</v>
      </c>
      <c r="C712" t="s">
        <v>22</v>
      </c>
      <c r="D712" s="2">
        <v>137</v>
      </c>
      <c r="E712" s="2">
        <v>58.35</v>
      </c>
      <c r="F712" s="2">
        <v>195.35</v>
      </c>
      <c r="G712" t="s">
        <v>28</v>
      </c>
      <c r="H712">
        <v>50</v>
      </c>
      <c r="I712" s="1">
        <v>45994</v>
      </c>
      <c r="J712" s="1" t="str">
        <f>IF(Tabela1[[#This Row],[DATA ENTREGA]]&gt;(Tabela1[[#This Row],[DATA PEDIDO]]+Tabela1[[#This Row],[PRAZO ENTREGA]]),"ENTREGA ATRASADA","ENTREGA NO PRAZO")</f>
        <v>ENTREGA NO PRAZO</v>
      </c>
    </row>
    <row r="713" spans="1:10" x14ac:dyDescent="0.25">
      <c r="A713" s="1">
        <v>45945</v>
      </c>
      <c r="B713">
        <v>10958</v>
      </c>
      <c r="C713" t="s">
        <v>19</v>
      </c>
      <c r="D713" s="2">
        <v>2327.0300000000002</v>
      </c>
      <c r="E713" s="2">
        <v>55.72</v>
      </c>
      <c r="F713" s="2">
        <v>2382.75</v>
      </c>
      <c r="G713" t="s">
        <v>21</v>
      </c>
      <c r="H713">
        <v>32</v>
      </c>
      <c r="I713" s="1">
        <v>45973</v>
      </c>
      <c r="J713" s="1" t="str">
        <f>IF(Tabela1[[#This Row],[DATA ENTREGA]]&gt;(Tabela1[[#This Row],[DATA PEDIDO]]+Tabela1[[#This Row],[PRAZO ENTREGA]]),"ENTREGA ATRASADA","ENTREGA NO PRAZO")</f>
        <v>ENTREGA NO PRAZO</v>
      </c>
    </row>
    <row r="714" spans="1:10" x14ac:dyDescent="0.25">
      <c r="A714" s="1">
        <v>45945</v>
      </c>
      <c r="B714">
        <v>10959</v>
      </c>
      <c r="C714" t="s">
        <v>22</v>
      </c>
      <c r="D714" s="2">
        <v>137</v>
      </c>
      <c r="E714" s="2">
        <v>45.66</v>
      </c>
      <c r="F714" s="2">
        <v>182.66</v>
      </c>
      <c r="G714" t="s">
        <v>30</v>
      </c>
      <c r="H714">
        <v>12</v>
      </c>
      <c r="I714" s="1">
        <v>45954</v>
      </c>
      <c r="J714" s="1" t="str">
        <f>IF(Tabela1[[#This Row],[DATA ENTREGA]]&gt;(Tabela1[[#This Row],[DATA PEDIDO]]+Tabela1[[#This Row],[PRAZO ENTREGA]]),"ENTREGA ATRASADA","ENTREGA NO PRAZO")</f>
        <v>ENTREGA NO PRAZO</v>
      </c>
    </row>
    <row r="715" spans="1:10" x14ac:dyDescent="0.25">
      <c r="A715" s="1">
        <v>45946</v>
      </c>
      <c r="B715">
        <v>10960</v>
      </c>
      <c r="C715" t="s">
        <v>18</v>
      </c>
      <c r="D715" s="2">
        <v>550.70000000000005</v>
      </c>
      <c r="E715" s="2">
        <v>54.64</v>
      </c>
      <c r="F715" s="2">
        <v>605.34</v>
      </c>
      <c r="G715" t="s">
        <v>45</v>
      </c>
      <c r="H715">
        <v>12</v>
      </c>
      <c r="I715" s="1">
        <v>45957</v>
      </c>
      <c r="J715" s="1" t="str">
        <f>IF(Tabela1[[#This Row],[DATA ENTREGA]]&gt;(Tabela1[[#This Row],[DATA PEDIDO]]+Tabela1[[#This Row],[PRAZO ENTREGA]]),"ENTREGA ATRASADA","ENTREGA NO PRAZO")</f>
        <v>ENTREGA NO PRAZO</v>
      </c>
    </row>
    <row r="716" spans="1:10" x14ac:dyDescent="0.25">
      <c r="A716" s="1">
        <v>45946</v>
      </c>
      <c r="B716">
        <v>10961</v>
      </c>
      <c r="C716" t="s">
        <v>18</v>
      </c>
      <c r="D716" s="2">
        <v>550.70000000000005</v>
      </c>
      <c r="E716" s="2">
        <v>52.2</v>
      </c>
      <c r="F716" s="2">
        <v>602.9</v>
      </c>
      <c r="G716" t="s">
        <v>10</v>
      </c>
      <c r="H716">
        <v>30</v>
      </c>
      <c r="I716" s="1">
        <v>45977</v>
      </c>
      <c r="J716" s="1" t="str">
        <f>IF(Tabela1[[#This Row],[DATA ENTREGA]]&gt;(Tabela1[[#This Row],[DATA PEDIDO]]+Tabela1[[#This Row],[PRAZO ENTREGA]]),"ENTREGA ATRASADA","ENTREGA NO PRAZO")</f>
        <v>ENTREGA ATRASADA</v>
      </c>
    </row>
    <row r="717" spans="1:10" x14ac:dyDescent="0.25">
      <c r="A717" s="1">
        <v>45946</v>
      </c>
      <c r="B717">
        <v>10962</v>
      </c>
      <c r="C717" t="s">
        <v>18</v>
      </c>
      <c r="D717" s="2">
        <v>550.70000000000005</v>
      </c>
      <c r="E717" s="2">
        <v>47.6</v>
      </c>
      <c r="F717" s="2">
        <v>598.29999999999995</v>
      </c>
      <c r="G717" t="s">
        <v>48</v>
      </c>
      <c r="H717">
        <v>5</v>
      </c>
      <c r="I717" s="1">
        <v>45946</v>
      </c>
      <c r="J717" s="1" t="str">
        <f>IF(Tabela1[[#This Row],[DATA ENTREGA]]&gt;(Tabela1[[#This Row],[DATA PEDIDO]]+Tabela1[[#This Row],[PRAZO ENTREGA]]),"ENTREGA ATRASADA","ENTREGA NO PRAZO")</f>
        <v>ENTREGA NO PRAZO</v>
      </c>
    </row>
    <row r="718" spans="1:10" x14ac:dyDescent="0.25">
      <c r="A718" s="1">
        <v>45946</v>
      </c>
      <c r="B718">
        <v>10963</v>
      </c>
      <c r="C718" t="s">
        <v>35</v>
      </c>
      <c r="D718" s="2">
        <v>115.9</v>
      </c>
      <c r="E718" s="2">
        <v>16.16</v>
      </c>
      <c r="F718" s="2">
        <v>132.06</v>
      </c>
      <c r="G718" t="s">
        <v>38</v>
      </c>
      <c r="H718">
        <v>14</v>
      </c>
      <c r="I718" s="1">
        <v>45957</v>
      </c>
      <c r="J718" s="1" t="str">
        <f>IF(Tabela1[[#This Row],[DATA ENTREGA]]&gt;(Tabela1[[#This Row],[DATA PEDIDO]]+Tabela1[[#This Row],[PRAZO ENTREGA]]),"ENTREGA ATRASADA","ENTREGA NO PRAZO")</f>
        <v>ENTREGA NO PRAZO</v>
      </c>
    </row>
    <row r="719" spans="1:10" x14ac:dyDescent="0.25">
      <c r="A719" s="1">
        <v>45947</v>
      </c>
      <c r="B719">
        <v>10964</v>
      </c>
      <c r="C719" t="s">
        <v>15</v>
      </c>
      <c r="D719" s="2">
        <v>119</v>
      </c>
      <c r="E719" s="2">
        <v>50.97</v>
      </c>
      <c r="F719" s="2">
        <v>169.97</v>
      </c>
      <c r="G719" t="s">
        <v>30</v>
      </c>
      <c r="H719">
        <v>24</v>
      </c>
      <c r="I719" s="1">
        <v>45968</v>
      </c>
      <c r="J719" s="1" t="str">
        <f>IF(Tabela1[[#This Row],[DATA ENTREGA]]&gt;(Tabela1[[#This Row],[DATA PEDIDO]]+Tabela1[[#This Row],[PRAZO ENTREGA]]),"ENTREGA ATRASADA","ENTREGA NO PRAZO")</f>
        <v>ENTREGA NO PRAZO</v>
      </c>
    </row>
    <row r="720" spans="1:10" x14ac:dyDescent="0.25">
      <c r="A720" s="1">
        <v>45947</v>
      </c>
      <c r="B720">
        <v>10965</v>
      </c>
      <c r="C720" t="s">
        <v>15</v>
      </c>
      <c r="D720" s="2">
        <v>119</v>
      </c>
      <c r="E720" s="2">
        <v>18.96</v>
      </c>
      <c r="F720" s="2">
        <v>137.96</v>
      </c>
      <c r="G720" t="s">
        <v>14</v>
      </c>
      <c r="H720">
        <v>2</v>
      </c>
      <c r="I720" s="1">
        <v>45947</v>
      </c>
      <c r="J720" s="1" t="str">
        <f>IF(Tabela1[[#This Row],[DATA ENTREGA]]&gt;(Tabela1[[#This Row],[DATA PEDIDO]]+Tabela1[[#This Row],[PRAZO ENTREGA]]),"ENTREGA ATRASADA","ENTREGA NO PRAZO")</f>
        <v>ENTREGA NO PRAZO</v>
      </c>
    </row>
    <row r="721" spans="1:10" x14ac:dyDescent="0.25">
      <c r="A721" s="1">
        <v>45947</v>
      </c>
      <c r="B721">
        <v>10966</v>
      </c>
      <c r="C721" t="s">
        <v>9</v>
      </c>
      <c r="D721" s="2">
        <v>640</v>
      </c>
      <c r="E721" s="2">
        <v>32.299999999999997</v>
      </c>
      <c r="F721" s="2">
        <v>672.3</v>
      </c>
      <c r="G721" t="s">
        <v>26</v>
      </c>
      <c r="H721">
        <v>10</v>
      </c>
      <c r="I721" s="1">
        <v>45953</v>
      </c>
      <c r="J721" s="1" t="str">
        <f>IF(Tabela1[[#This Row],[DATA ENTREGA]]&gt;(Tabela1[[#This Row],[DATA PEDIDO]]+Tabela1[[#This Row],[PRAZO ENTREGA]]),"ENTREGA ATRASADA","ENTREGA NO PRAZO")</f>
        <v>ENTREGA NO PRAZO</v>
      </c>
    </row>
    <row r="722" spans="1:10" x14ac:dyDescent="0.25">
      <c r="A722" s="1">
        <v>45948</v>
      </c>
      <c r="B722">
        <v>10967</v>
      </c>
      <c r="C722" t="s">
        <v>15</v>
      </c>
      <c r="D722" s="2">
        <v>119</v>
      </c>
      <c r="E722" s="2">
        <v>41.4</v>
      </c>
      <c r="F722" s="2">
        <v>160.4</v>
      </c>
      <c r="G722" t="s">
        <v>26</v>
      </c>
      <c r="H722">
        <v>15</v>
      </c>
      <c r="I722" s="1">
        <v>45959</v>
      </c>
      <c r="J722" s="1" t="str">
        <f>IF(Tabela1[[#This Row],[DATA ENTREGA]]&gt;(Tabela1[[#This Row],[DATA PEDIDO]]+Tabela1[[#This Row],[PRAZO ENTREGA]]),"ENTREGA ATRASADA","ENTREGA NO PRAZO")</f>
        <v>ENTREGA NO PRAZO</v>
      </c>
    </row>
    <row r="723" spans="1:10" x14ac:dyDescent="0.25">
      <c r="A723" s="1">
        <v>45948</v>
      </c>
      <c r="B723">
        <v>10968</v>
      </c>
      <c r="C723" t="s">
        <v>29</v>
      </c>
      <c r="D723" s="2">
        <v>549</v>
      </c>
      <c r="E723" s="2">
        <v>67.599999999999994</v>
      </c>
      <c r="F723" s="2">
        <v>616.6</v>
      </c>
      <c r="G723" t="s">
        <v>24</v>
      </c>
      <c r="H723">
        <v>15</v>
      </c>
      <c r="I723" s="1">
        <v>45965</v>
      </c>
      <c r="J723" s="1" t="str">
        <f>IF(Tabela1[[#This Row],[DATA ENTREGA]]&gt;(Tabela1[[#This Row],[DATA PEDIDO]]+Tabela1[[#This Row],[PRAZO ENTREGA]]),"ENTREGA ATRASADA","ENTREGA NO PRAZO")</f>
        <v>ENTREGA ATRASADA</v>
      </c>
    </row>
    <row r="724" spans="1:10" x14ac:dyDescent="0.25">
      <c r="A724" s="1">
        <v>45949</v>
      </c>
      <c r="B724">
        <v>10970</v>
      </c>
      <c r="C724" t="s">
        <v>15</v>
      </c>
      <c r="D724" s="2">
        <v>119</v>
      </c>
      <c r="E724" s="2">
        <v>62.45</v>
      </c>
      <c r="F724" s="2">
        <v>181.45</v>
      </c>
      <c r="G724" t="s">
        <v>28</v>
      </c>
      <c r="H724">
        <v>15</v>
      </c>
      <c r="I724" s="1">
        <v>45964</v>
      </c>
      <c r="J724" s="1" t="str">
        <f>IF(Tabela1[[#This Row],[DATA ENTREGA]]&gt;(Tabela1[[#This Row],[DATA PEDIDO]]+Tabela1[[#This Row],[PRAZO ENTREGA]]),"ENTREGA ATRASADA","ENTREGA NO PRAZO")</f>
        <v>ENTREGA NO PRAZO</v>
      </c>
    </row>
    <row r="725" spans="1:10" x14ac:dyDescent="0.25">
      <c r="A725" s="1">
        <v>45949</v>
      </c>
      <c r="B725">
        <v>10971</v>
      </c>
      <c r="C725" t="s">
        <v>15</v>
      </c>
      <c r="D725" s="2">
        <v>119</v>
      </c>
      <c r="E725" s="2">
        <v>74.8</v>
      </c>
      <c r="F725" s="2">
        <v>193.8</v>
      </c>
      <c r="G725" t="s">
        <v>34</v>
      </c>
      <c r="H725">
        <v>50</v>
      </c>
      <c r="I725" s="1">
        <v>45998</v>
      </c>
      <c r="J725" s="1" t="str">
        <f>IF(Tabela1[[#This Row],[DATA ENTREGA]]&gt;(Tabela1[[#This Row],[DATA PEDIDO]]+Tabela1[[#This Row],[PRAZO ENTREGA]]),"ENTREGA ATRASADA","ENTREGA NO PRAZO")</f>
        <v>ENTREGA NO PRAZO</v>
      </c>
    </row>
    <row r="726" spans="1:10" x14ac:dyDescent="0.25">
      <c r="A726" s="1">
        <v>45949</v>
      </c>
      <c r="B726">
        <v>10972</v>
      </c>
      <c r="C726" t="s">
        <v>20</v>
      </c>
      <c r="D726" s="2">
        <v>2479.0100000000002</v>
      </c>
      <c r="E726" s="2">
        <v>47.4</v>
      </c>
      <c r="F726" s="2">
        <v>2526.41</v>
      </c>
      <c r="G726" t="s">
        <v>34</v>
      </c>
      <c r="H726">
        <v>45</v>
      </c>
      <c r="I726" s="1">
        <v>45994</v>
      </c>
      <c r="J726" s="1" t="str">
        <f>IF(Tabela1[[#This Row],[DATA ENTREGA]]&gt;(Tabela1[[#This Row],[DATA PEDIDO]]+Tabela1[[#This Row],[PRAZO ENTREGA]]),"ENTREGA ATRASADA","ENTREGA NO PRAZO")</f>
        <v>ENTREGA NO PRAZO</v>
      </c>
    </row>
    <row r="727" spans="1:10" x14ac:dyDescent="0.25">
      <c r="A727" s="1">
        <v>45950</v>
      </c>
      <c r="B727">
        <v>10974</v>
      </c>
      <c r="C727" t="s">
        <v>18</v>
      </c>
      <c r="D727" s="2">
        <v>550.70000000000005</v>
      </c>
      <c r="E727" s="2">
        <v>24.06</v>
      </c>
      <c r="F727" s="2">
        <v>574.76</v>
      </c>
      <c r="G727" t="s">
        <v>38</v>
      </c>
      <c r="H727">
        <v>6</v>
      </c>
      <c r="I727" s="1">
        <v>45957</v>
      </c>
      <c r="J727" s="1" t="str">
        <f>IF(Tabela1[[#This Row],[DATA ENTREGA]]&gt;(Tabela1[[#This Row],[DATA PEDIDO]]+Tabela1[[#This Row],[PRAZO ENTREGA]]),"ENTREGA ATRASADA","ENTREGA NO PRAZO")</f>
        <v>ENTREGA ATRASADA</v>
      </c>
    </row>
    <row r="728" spans="1:10" x14ac:dyDescent="0.25">
      <c r="A728" s="1">
        <v>45950</v>
      </c>
      <c r="B728">
        <v>10975</v>
      </c>
      <c r="C728" t="s">
        <v>19</v>
      </c>
      <c r="D728" s="2">
        <v>2327.0300000000002</v>
      </c>
      <c r="E728" s="2">
        <v>76.25</v>
      </c>
      <c r="F728" s="2">
        <v>2403.2800000000002</v>
      </c>
      <c r="G728" t="s">
        <v>28</v>
      </c>
      <c r="H728">
        <v>25</v>
      </c>
      <c r="I728" s="1">
        <v>45977</v>
      </c>
      <c r="J728" s="1" t="str">
        <f>IF(Tabela1[[#This Row],[DATA ENTREGA]]&gt;(Tabela1[[#This Row],[DATA PEDIDO]]+Tabela1[[#This Row],[PRAZO ENTREGA]]),"ENTREGA ATRASADA","ENTREGA NO PRAZO")</f>
        <v>ENTREGA ATRASADA</v>
      </c>
    </row>
    <row r="729" spans="1:10" x14ac:dyDescent="0.25">
      <c r="A729" s="1">
        <v>45950</v>
      </c>
      <c r="B729">
        <v>10976</v>
      </c>
      <c r="C729" t="s">
        <v>19</v>
      </c>
      <c r="D729" s="2">
        <v>2327.0300000000002</v>
      </c>
      <c r="E729" s="2">
        <v>44.04</v>
      </c>
      <c r="F729" s="2">
        <v>2371.0700000000002</v>
      </c>
      <c r="G729" t="s">
        <v>31</v>
      </c>
      <c r="H729">
        <v>32</v>
      </c>
      <c r="I729" s="1">
        <v>45978</v>
      </c>
      <c r="J729" s="1" t="str">
        <f>IF(Tabela1[[#This Row],[DATA ENTREGA]]&gt;(Tabela1[[#This Row],[DATA PEDIDO]]+Tabela1[[#This Row],[PRAZO ENTREGA]]),"ENTREGA ATRASADA","ENTREGA NO PRAZO")</f>
        <v>ENTREGA NO PRAZO</v>
      </c>
    </row>
    <row r="730" spans="1:10" x14ac:dyDescent="0.25">
      <c r="A730" s="1">
        <v>45951</v>
      </c>
      <c r="B730">
        <v>10977</v>
      </c>
      <c r="C730" t="s">
        <v>29</v>
      </c>
      <c r="D730" s="2">
        <v>549</v>
      </c>
      <c r="E730" s="2">
        <v>32.22</v>
      </c>
      <c r="F730" s="2">
        <v>581.22</v>
      </c>
      <c r="G730" t="s">
        <v>41</v>
      </c>
      <c r="H730">
        <v>12</v>
      </c>
      <c r="I730" s="1">
        <v>45962</v>
      </c>
      <c r="J730" s="1" t="str">
        <f>IF(Tabela1[[#This Row],[DATA ENTREGA]]&gt;(Tabela1[[#This Row],[DATA PEDIDO]]+Tabela1[[#This Row],[PRAZO ENTREGA]]),"ENTREGA ATRASADA","ENTREGA NO PRAZO")</f>
        <v>ENTREGA NO PRAZO</v>
      </c>
    </row>
    <row r="731" spans="1:10" x14ac:dyDescent="0.25">
      <c r="A731" s="1">
        <v>45951</v>
      </c>
      <c r="B731">
        <v>10979</v>
      </c>
      <c r="C731" t="s">
        <v>36</v>
      </c>
      <c r="D731" s="2">
        <v>6564.99</v>
      </c>
      <c r="E731" s="2">
        <v>69.099999999999994</v>
      </c>
      <c r="F731" s="2">
        <v>6634.09</v>
      </c>
      <c r="G731" t="s">
        <v>27</v>
      </c>
      <c r="H731">
        <v>5</v>
      </c>
      <c r="I731" s="1">
        <v>45956</v>
      </c>
      <c r="J731" s="1" t="str">
        <f>IF(Tabela1[[#This Row],[DATA ENTREGA]]&gt;(Tabela1[[#This Row],[DATA PEDIDO]]+Tabela1[[#This Row],[PRAZO ENTREGA]]),"ENTREGA ATRASADA","ENTREGA NO PRAZO")</f>
        <v>ENTREGA NO PRAZO</v>
      </c>
    </row>
    <row r="732" spans="1:10" x14ac:dyDescent="0.25">
      <c r="A732" s="1">
        <v>45952</v>
      </c>
      <c r="B732">
        <v>10980</v>
      </c>
      <c r="C732" t="s">
        <v>15</v>
      </c>
      <c r="D732" s="2">
        <v>119</v>
      </c>
      <c r="E732" s="2">
        <v>64.849999999999994</v>
      </c>
      <c r="F732" s="2">
        <v>183.85</v>
      </c>
      <c r="G732" t="s">
        <v>10</v>
      </c>
      <c r="H732">
        <v>25</v>
      </c>
      <c r="I732" s="1">
        <v>45979</v>
      </c>
      <c r="J732" s="1" t="str">
        <f>IF(Tabela1[[#This Row],[DATA ENTREGA]]&gt;(Tabela1[[#This Row],[DATA PEDIDO]]+Tabela1[[#This Row],[PRAZO ENTREGA]]),"ENTREGA ATRASADA","ENTREGA NO PRAZO")</f>
        <v>ENTREGA ATRASADA</v>
      </c>
    </row>
    <row r="733" spans="1:10" x14ac:dyDescent="0.25">
      <c r="A733" s="1">
        <v>45952</v>
      </c>
      <c r="B733">
        <v>10981</v>
      </c>
      <c r="C733" t="s">
        <v>19</v>
      </c>
      <c r="D733" s="2">
        <v>2327.0300000000002</v>
      </c>
      <c r="E733" s="2">
        <v>71.56</v>
      </c>
      <c r="F733" s="2">
        <v>2398.59</v>
      </c>
      <c r="G733" t="s">
        <v>45</v>
      </c>
      <c r="H733">
        <v>16</v>
      </c>
      <c r="I733" s="1">
        <v>45968</v>
      </c>
      <c r="J733" s="1" t="str">
        <f>IF(Tabela1[[#This Row],[DATA ENTREGA]]&gt;(Tabela1[[#This Row],[DATA PEDIDO]]+Tabela1[[#This Row],[PRAZO ENTREGA]]),"ENTREGA ATRASADA","ENTREGA NO PRAZO")</f>
        <v>ENTREGA NO PRAZO</v>
      </c>
    </row>
    <row r="734" spans="1:10" x14ac:dyDescent="0.25">
      <c r="A734" s="1">
        <v>45952</v>
      </c>
      <c r="B734">
        <v>10982</v>
      </c>
      <c r="C734" t="s">
        <v>19</v>
      </c>
      <c r="D734" s="2">
        <v>2327.0300000000002</v>
      </c>
      <c r="E734" s="2">
        <v>21.46</v>
      </c>
      <c r="F734" s="2">
        <v>2348.4899999999998</v>
      </c>
      <c r="G734" t="s">
        <v>41</v>
      </c>
      <c r="H734">
        <v>14</v>
      </c>
      <c r="I734" s="1">
        <v>45962</v>
      </c>
      <c r="J734" s="1" t="str">
        <f>IF(Tabela1[[#This Row],[DATA ENTREGA]]&gt;(Tabela1[[#This Row],[DATA PEDIDO]]+Tabela1[[#This Row],[PRAZO ENTREGA]]),"ENTREGA ATRASADA","ENTREGA NO PRAZO")</f>
        <v>ENTREGA NO PRAZO</v>
      </c>
    </row>
    <row r="735" spans="1:10" x14ac:dyDescent="0.25">
      <c r="A735" s="1">
        <v>45953</v>
      </c>
      <c r="B735">
        <v>10984</v>
      </c>
      <c r="C735" t="s">
        <v>19</v>
      </c>
      <c r="D735" s="2">
        <v>2327.0300000000002</v>
      </c>
      <c r="E735" s="2">
        <v>81.55</v>
      </c>
      <c r="F735" s="2">
        <v>2408.58</v>
      </c>
      <c r="G735" t="s">
        <v>48</v>
      </c>
      <c r="H735">
        <v>40</v>
      </c>
      <c r="I735" s="1">
        <v>45992</v>
      </c>
      <c r="J735" s="1" t="str">
        <f>IF(Tabela1[[#This Row],[DATA ENTREGA]]&gt;(Tabela1[[#This Row],[DATA PEDIDO]]+Tabela1[[#This Row],[PRAZO ENTREGA]]),"ENTREGA ATRASADA","ENTREGA NO PRAZO")</f>
        <v>ENTREGA NO PRAZO</v>
      </c>
    </row>
    <row r="736" spans="1:10" x14ac:dyDescent="0.25">
      <c r="A736" s="1">
        <v>45953</v>
      </c>
      <c r="B736">
        <v>10985</v>
      </c>
      <c r="C736" t="s">
        <v>29</v>
      </c>
      <c r="D736" s="2">
        <v>549</v>
      </c>
      <c r="E736" s="2">
        <v>54.55</v>
      </c>
      <c r="F736" s="2">
        <v>603.54999999999995</v>
      </c>
      <c r="G736" t="s">
        <v>40</v>
      </c>
      <c r="H736">
        <v>40</v>
      </c>
      <c r="I736" s="1">
        <v>45995</v>
      </c>
      <c r="J736" s="1" t="str">
        <f>IF(Tabela1[[#This Row],[DATA ENTREGA]]&gt;(Tabela1[[#This Row],[DATA PEDIDO]]+Tabela1[[#This Row],[PRAZO ENTREGA]]),"ENTREGA ATRASADA","ENTREGA NO PRAZO")</f>
        <v>ENTREGA ATRASADA</v>
      </c>
    </row>
    <row r="737" spans="1:10" x14ac:dyDescent="0.25">
      <c r="A737" s="1">
        <v>45953</v>
      </c>
      <c r="B737">
        <v>10986</v>
      </c>
      <c r="C737" t="s">
        <v>19</v>
      </c>
      <c r="D737" s="2">
        <v>2327.0300000000002</v>
      </c>
      <c r="E737" s="2">
        <v>64.64</v>
      </c>
      <c r="F737" s="2">
        <v>2391.67</v>
      </c>
      <c r="G737" t="s">
        <v>16</v>
      </c>
      <c r="H737">
        <v>4</v>
      </c>
      <c r="I737" s="1">
        <v>45958</v>
      </c>
      <c r="J737" s="1" t="str">
        <f>IF(Tabela1[[#This Row],[DATA ENTREGA]]&gt;(Tabela1[[#This Row],[DATA PEDIDO]]+Tabela1[[#This Row],[PRAZO ENTREGA]]),"ENTREGA ATRASADA","ENTREGA NO PRAZO")</f>
        <v>ENTREGA ATRASADA</v>
      </c>
    </row>
    <row r="738" spans="1:10" x14ac:dyDescent="0.25">
      <c r="A738" s="1">
        <v>45954</v>
      </c>
      <c r="B738">
        <v>10987</v>
      </c>
      <c r="C738" t="s">
        <v>29</v>
      </c>
      <c r="D738" s="2">
        <v>549</v>
      </c>
      <c r="E738" s="2">
        <v>28.44</v>
      </c>
      <c r="F738" s="2">
        <v>577.44000000000005</v>
      </c>
      <c r="G738" t="s">
        <v>31</v>
      </c>
      <c r="H738">
        <v>16</v>
      </c>
      <c r="I738" s="1">
        <v>45972</v>
      </c>
      <c r="J738" s="1" t="str">
        <f>IF(Tabela1[[#This Row],[DATA ENTREGA]]&gt;(Tabela1[[#This Row],[DATA PEDIDO]]+Tabela1[[#This Row],[PRAZO ENTREGA]]),"ENTREGA ATRASADA","ENTREGA NO PRAZO")</f>
        <v>ENTREGA ATRASADA</v>
      </c>
    </row>
    <row r="739" spans="1:10" x14ac:dyDescent="0.25">
      <c r="A739" s="1">
        <v>45954</v>
      </c>
      <c r="B739">
        <v>10988</v>
      </c>
      <c r="C739" t="s">
        <v>19</v>
      </c>
      <c r="D739" s="2">
        <v>2327.0300000000002</v>
      </c>
      <c r="E739" s="2">
        <v>44.65</v>
      </c>
      <c r="F739" s="2">
        <v>2371.6799999999998</v>
      </c>
      <c r="G739" t="s">
        <v>26</v>
      </c>
      <c r="H739">
        <v>5</v>
      </c>
      <c r="I739" s="1">
        <v>45954</v>
      </c>
      <c r="J739" s="1" t="str">
        <f>IF(Tabela1[[#This Row],[DATA ENTREGA]]&gt;(Tabela1[[#This Row],[DATA PEDIDO]]+Tabela1[[#This Row],[PRAZO ENTREGA]]),"ENTREGA ATRASADA","ENTREGA NO PRAZO")</f>
        <v>ENTREGA NO PRAZO</v>
      </c>
    </row>
    <row r="740" spans="1:10" x14ac:dyDescent="0.25">
      <c r="A740" s="1">
        <v>45955</v>
      </c>
      <c r="B740">
        <v>10990</v>
      </c>
      <c r="C740" t="s">
        <v>15</v>
      </c>
      <c r="D740" s="2">
        <v>119</v>
      </c>
      <c r="E740" s="2">
        <v>34.68</v>
      </c>
      <c r="F740" s="2">
        <v>153.68</v>
      </c>
      <c r="G740" t="s">
        <v>16</v>
      </c>
      <c r="H740">
        <v>16</v>
      </c>
      <c r="I740" s="1">
        <v>45972</v>
      </c>
      <c r="J740" s="1" t="str">
        <f>IF(Tabela1[[#This Row],[DATA ENTREGA]]&gt;(Tabela1[[#This Row],[DATA PEDIDO]]+Tabela1[[#This Row],[PRAZO ENTREGA]]),"ENTREGA ATRASADA","ENTREGA NO PRAZO")</f>
        <v>ENTREGA ATRASADA</v>
      </c>
    </row>
    <row r="741" spans="1:10" x14ac:dyDescent="0.25">
      <c r="A741" s="1">
        <v>45955</v>
      </c>
      <c r="B741">
        <v>10991</v>
      </c>
      <c r="C741" t="s">
        <v>33</v>
      </c>
      <c r="D741" s="2">
        <v>70.31</v>
      </c>
      <c r="E741" s="2">
        <v>29.5</v>
      </c>
      <c r="F741" s="2">
        <v>99.81</v>
      </c>
      <c r="G741" t="s">
        <v>24</v>
      </c>
      <c r="H741">
        <v>10</v>
      </c>
      <c r="I741" s="1">
        <v>45962</v>
      </c>
      <c r="J741" s="1" t="str">
        <f>IF(Tabela1[[#This Row],[DATA ENTREGA]]&gt;(Tabela1[[#This Row],[DATA PEDIDO]]+Tabela1[[#This Row],[PRAZO ENTREGA]]),"ENTREGA ATRASADA","ENTREGA NO PRAZO")</f>
        <v>ENTREGA NO PRAZO</v>
      </c>
    </row>
    <row r="742" spans="1:10" x14ac:dyDescent="0.25">
      <c r="A742" s="1">
        <v>45955</v>
      </c>
      <c r="B742">
        <v>10992</v>
      </c>
      <c r="C742" t="s">
        <v>25</v>
      </c>
      <c r="D742" s="2">
        <v>239</v>
      </c>
      <c r="E742" s="2">
        <v>35.700000000000003</v>
      </c>
      <c r="F742" s="2">
        <v>274.7</v>
      </c>
      <c r="G742" t="s">
        <v>40</v>
      </c>
      <c r="H742">
        <v>5</v>
      </c>
      <c r="I742" s="1">
        <v>45955</v>
      </c>
      <c r="J742" s="1" t="str">
        <f>IF(Tabela1[[#This Row],[DATA ENTREGA]]&gt;(Tabela1[[#This Row],[DATA PEDIDO]]+Tabela1[[#This Row],[PRAZO ENTREGA]]),"ENTREGA ATRASADA","ENTREGA NO PRAZO")</f>
        <v>ENTREGA NO PRAZO</v>
      </c>
    </row>
    <row r="743" spans="1:10" x14ac:dyDescent="0.25">
      <c r="A743" s="1">
        <v>45955</v>
      </c>
      <c r="B743">
        <v>10993</v>
      </c>
      <c r="C743" t="s">
        <v>42</v>
      </c>
      <c r="D743" s="2">
        <v>2213.3000000000002</v>
      </c>
      <c r="E743" s="2">
        <v>54.95</v>
      </c>
      <c r="F743" s="2">
        <v>2268.25</v>
      </c>
      <c r="G743" t="s">
        <v>10</v>
      </c>
      <c r="H743">
        <v>10</v>
      </c>
      <c r="I743" s="1">
        <v>45966</v>
      </c>
      <c r="J743" s="1" t="str">
        <f>IF(Tabela1[[#This Row],[DATA ENTREGA]]&gt;(Tabela1[[#This Row],[DATA PEDIDO]]+Tabela1[[#This Row],[PRAZO ENTREGA]]),"ENTREGA ATRASADA","ENTREGA NO PRAZO")</f>
        <v>ENTREGA ATRASADA</v>
      </c>
    </row>
    <row r="744" spans="1:10" x14ac:dyDescent="0.25">
      <c r="A744" s="1">
        <v>45956</v>
      </c>
      <c r="B744">
        <v>10995</v>
      </c>
      <c r="C744" t="s">
        <v>20</v>
      </c>
      <c r="D744" s="2">
        <v>2479.0100000000002</v>
      </c>
      <c r="E744" s="2">
        <v>13.3</v>
      </c>
      <c r="F744" s="2">
        <v>2492.31</v>
      </c>
      <c r="G744" t="s">
        <v>38</v>
      </c>
      <c r="H744">
        <v>14</v>
      </c>
      <c r="I744" s="1">
        <v>45966</v>
      </c>
      <c r="J744" s="1" t="str">
        <f>IF(Tabela1[[#This Row],[DATA ENTREGA]]&gt;(Tabela1[[#This Row],[DATA PEDIDO]]+Tabela1[[#This Row],[PRAZO ENTREGA]]),"ENTREGA ATRASADA","ENTREGA NO PRAZO")</f>
        <v>ENTREGA NO PRAZO</v>
      </c>
    </row>
    <row r="745" spans="1:10" x14ac:dyDescent="0.25">
      <c r="A745" s="1">
        <v>45956</v>
      </c>
      <c r="B745">
        <v>10996</v>
      </c>
      <c r="C745" t="s">
        <v>9</v>
      </c>
      <c r="D745" s="2">
        <v>640</v>
      </c>
      <c r="E745" s="2">
        <v>34.28</v>
      </c>
      <c r="F745" s="2">
        <v>674.28</v>
      </c>
      <c r="G745" t="s">
        <v>21</v>
      </c>
      <c r="H745">
        <v>36</v>
      </c>
      <c r="I745" s="1">
        <v>45987</v>
      </c>
      <c r="J745" s="1" t="str">
        <f>IF(Tabela1[[#This Row],[DATA ENTREGA]]&gt;(Tabela1[[#This Row],[DATA PEDIDO]]+Tabela1[[#This Row],[PRAZO ENTREGA]]),"ENTREGA ATRASADA","ENTREGA NO PRAZO")</f>
        <v>ENTREGA NO PRAZO</v>
      </c>
    </row>
    <row r="746" spans="1:10" x14ac:dyDescent="0.25">
      <c r="A746" s="1">
        <v>45957</v>
      </c>
      <c r="B746">
        <v>10998</v>
      </c>
      <c r="C746" t="s">
        <v>29</v>
      </c>
      <c r="D746" s="2">
        <v>549</v>
      </c>
      <c r="E746" s="2">
        <v>26.2</v>
      </c>
      <c r="F746" s="2">
        <v>575.20000000000005</v>
      </c>
      <c r="G746" t="s">
        <v>12</v>
      </c>
      <c r="H746">
        <v>10</v>
      </c>
      <c r="I746" s="1">
        <v>45969</v>
      </c>
      <c r="J746" s="1" t="str">
        <f>IF(Tabela1[[#This Row],[DATA ENTREGA]]&gt;(Tabela1[[#This Row],[DATA PEDIDO]]+Tabela1[[#This Row],[PRAZO ENTREGA]]),"ENTREGA ATRASADA","ENTREGA NO PRAZO")</f>
        <v>ENTREGA ATRASADA</v>
      </c>
    </row>
    <row r="747" spans="1:10" x14ac:dyDescent="0.25">
      <c r="A747" s="1">
        <v>45957</v>
      </c>
      <c r="B747">
        <v>10999</v>
      </c>
      <c r="C747" t="s">
        <v>19</v>
      </c>
      <c r="D747" s="2">
        <v>2327.0300000000002</v>
      </c>
      <c r="E747" s="2">
        <v>39.76</v>
      </c>
      <c r="F747" s="2">
        <v>2366.79</v>
      </c>
      <c r="G747" t="s">
        <v>31</v>
      </c>
      <c r="H747">
        <v>12</v>
      </c>
      <c r="I747" s="1">
        <v>45966</v>
      </c>
      <c r="J747" s="1" t="str">
        <f>IF(Tabela1[[#This Row],[DATA ENTREGA]]&gt;(Tabela1[[#This Row],[DATA PEDIDO]]+Tabela1[[#This Row],[PRAZO ENTREGA]]),"ENTREGA ATRASADA","ENTREGA NO PRAZO")</f>
        <v>ENTREGA NO PRAZO</v>
      </c>
    </row>
    <row r="748" spans="1:10" x14ac:dyDescent="0.25">
      <c r="A748" s="1">
        <v>45958</v>
      </c>
      <c r="B748">
        <v>11000</v>
      </c>
      <c r="C748" t="s">
        <v>18</v>
      </c>
      <c r="D748" s="2">
        <v>550.70000000000005</v>
      </c>
      <c r="E748" s="2">
        <v>18.12</v>
      </c>
      <c r="F748" s="2">
        <v>568.82000000000005</v>
      </c>
      <c r="G748" t="s">
        <v>43</v>
      </c>
      <c r="H748">
        <v>18</v>
      </c>
      <c r="I748" s="1">
        <v>45974</v>
      </c>
      <c r="J748" s="1" t="str">
        <f>IF(Tabela1[[#This Row],[DATA ENTREGA]]&gt;(Tabela1[[#This Row],[DATA PEDIDO]]+Tabela1[[#This Row],[PRAZO ENTREGA]]),"ENTREGA ATRASADA","ENTREGA NO PRAZO")</f>
        <v>ENTREGA NO PRAZO</v>
      </c>
    </row>
    <row r="749" spans="1:10" x14ac:dyDescent="0.25">
      <c r="A749" s="1">
        <v>45958</v>
      </c>
      <c r="B749">
        <v>11001</v>
      </c>
      <c r="C749" t="s">
        <v>17</v>
      </c>
      <c r="D749" s="2">
        <v>99.9</v>
      </c>
      <c r="E749" s="2">
        <v>52.05</v>
      </c>
      <c r="F749" s="2">
        <v>151.94999999999999</v>
      </c>
      <c r="G749" t="s">
        <v>34</v>
      </c>
      <c r="H749">
        <v>50</v>
      </c>
      <c r="I749" s="1">
        <v>46004</v>
      </c>
      <c r="J749" s="1" t="str">
        <f>IF(Tabela1[[#This Row],[DATA ENTREGA]]&gt;(Tabela1[[#This Row],[DATA PEDIDO]]+Tabela1[[#This Row],[PRAZO ENTREGA]]),"ENTREGA ATRASADA","ENTREGA NO PRAZO")</f>
        <v>ENTREGA NO PRAZO</v>
      </c>
    </row>
    <row r="750" spans="1:10" x14ac:dyDescent="0.25">
      <c r="A750" s="1">
        <v>45958</v>
      </c>
      <c r="B750">
        <v>11002</v>
      </c>
      <c r="C750" t="s">
        <v>19</v>
      </c>
      <c r="D750" s="2">
        <v>2327.0300000000002</v>
      </c>
      <c r="E750" s="2">
        <v>34.68</v>
      </c>
      <c r="F750" s="2">
        <v>2361.71</v>
      </c>
      <c r="G750" t="s">
        <v>32</v>
      </c>
      <c r="H750">
        <v>10</v>
      </c>
      <c r="I750" s="1">
        <v>45968</v>
      </c>
      <c r="J750" s="1" t="str">
        <f>IF(Tabela1[[#This Row],[DATA ENTREGA]]&gt;(Tabela1[[#This Row],[DATA PEDIDO]]+Tabela1[[#This Row],[PRAZO ENTREGA]]),"ENTREGA ATRASADA","ENTREGA NO PRAZO")</f>
        <v>ENTREGA NO PRAZO</v>
      </c>
    </row>
    <row r="751" spans="1:10" x14ac:dyDescent="0.25">
      <c r="A751" s="1">
        <v>45958</v>
      </c>
      <c r="B751">
        <v>11003</v>
      </c>
      <c r="C751" t="s">
        <v>33</v>
      </c>
      <c r="D751" s="2">
        <v>70.31</v>
      </c>
      <c r="E751" s="2">
        <v>66.239999999999995</v>
      </c>
      <c r="F751" s="2">
        <v>136.55000000000001</v>
      </c>
      <c r="G751" t="s">
        <v>16</v>
      </c>
      <c r="H751">
        <v>4</v>
      </c>
      <c r="I751" s="1">
        <v>45959</v>
      </c>
      <c r="J751" s="1" t="str">
        <f>IF(Tabela1[[#This Row],[DATA ENTREGA]]&gt;(Tabela1[[#This Row],[DATA PEDIDO]]+Tabela1[[#This Row],[PRAZO ENTREGA]]),"ENTREGA ATRASADA","ENTREGA NO PRAZO")</f>
        <v>ENTREGA NO PRAZO</v>
      </c>
    </row>
    <row r="752" spans="1:10" x14ac:dyDescent="0.25">
      <c r="A752" s="1">
        <v>45959</v>
      </c>
      <c r="B752">
        <v>11004</v>
      </c>
      <c r="C752" t="s">
        <v>20</v>
      </c>
      <c r="D752" s="2">
        <v>2479.0100000000002</v>
      </c>
      <c r="E752" s="2">
        <v>12.99</v>
      </c>
      <c r="F752" s="2">
        <v>2492</v>
      </c>
      <c r="G752" t="s">
        <v>37</v>
      </c>
      <c r="H752">
        <v>5</v>
      </c>
      <c r="I752" s="1">
        <v>45960</v>
      </c>
      <c r="J752" s="1" t="str">
        <f>IF(Tabela1[[#This Row],[DATA ENTREGA]]&gt;(Tabela1[[#This Row],[DATA PEDIDO]]+Tabela1[[#This Row],[PRAZO ENTREGA]]),"ENTREGA ATRASADA","ENTREGA NO PRAZO")</f>
        <v>ENTREGA NO PRAZO</v>
      </c>
    </row>
    <row r="753" spans="1:10" x14ac:dyDescent="0.25">
      <c r="A753" s="1">
        <v>45959</v>
      </c>
      <c r="B753">
        <v>11005</v>
      </c>
      <c r="C753" t="s">
        <v>29</v>
      </c>
      <c r="D753" s="2">
        <v>549</v>
      </c>
      <c r="E753" s="2">
        <v>21.52</v>
      </c>
      <c r="F753" s="2">
        <v>570.52</v>
      </c>
      <c r="G753" t="s">
        <v>47</v>
      </c>
      <c r="H753">
        <v>36</v>
      </c>
      <c r="I753" s="1">
        <v>45995</v>
      </c>
      <c r="J753" s="1" t="str">
        <f>IF(Tabela1[[#This Row],[DATA ENTREGA]]&gt;(Tabela1[[#This Row],[DATA PEDIDO]]+Tabela1[[#This Row],[PRAZO ENTREGA]]),"ENTREGA ATRASADA","ENTREGA NO PRAZO")</f>
        <v>ENTREGA NO PRAZO</v>
      </c>
    </row>
    <row r="754" spans="1:10" x14ac:dyDescent="0.25">
      <c r="A754" s="1">
        <v>45960</v>
      </c>
      <c r="B754">
        <v>11007</v>
      </c>
      <c r="C754" t="s">
        <v>15</v>
      </c>
      <c r="D754" s="2">
        <v>119</v>
      </c>
      <c r="E754" s="2">
        <v>71.16</v>
      </c>
      <c r="F754" s="2">
        <v>190.16</v>
      </c>
      <c r="G754" t="s">
        <v>31</v>
      </c>
      <c r="H754">
        <v>20</v>
      </c>
      <c r="I754" s="1">
        <v>45978</v>
      </c>
      <c r="J754" s="1" t="str">
        <f>IF(Tabela1[[#This Row],[DATA ENTREGA]]&gt;(Tabela1[[#This Row],[DATA PEDIDO]]+Tabela1[[#This Row],[PRAZO ENTREGA]]),"ENTREGA ATRASADA","ENTREGA NO PRAZO")</f>
        <v>ENTREGA NO PRAZO</v>
      </c>
    </row>
    <row r="755" spans="1:10" x14ac:dyDescent="0.25">
      <c r="A755" s="1">
        <v>45960</v>
      </c>
      <c r="B755">
        <v>11008</v>
      </c>
      <c r="C755" t="s">
        <v>20</v>
      </c>
      <c r="D755" s="2">
        <v>2479.0100000000002</v>
      </c>
      <c r="E755" s="2">
        <v>17.98</v>
      </c>
      <c r="F755" s="2">
        <v>2496.9899999999998</v>
      </c>
      <c r="G755" t="s">
        <v>46</v>
      </c>
      <c r="H755">
        <v>10</v>
      </c>
      <c r="I755" s="1">
        <v>45970</v>
      </c>
      <c r="J755" s="1" t="str">
        <f>IF(Tabela1[[#This Row],[DATA ENTREGA]]&gt;(Tabela1[[#This Row],[DATA PEDIDO]]+Tabela1[[#This Row],[PRAZO ENTREGA]]),"ENTREGA ATRASADA","ENTREGA NO PRAZO")</f>
        <v>ENTREGA NO PRAZO</v>
      </c>
    </row>
    <row r="756" spans="1:10" x14ac:dyDescent="0.25">
      <c r="A756" s="1">
        <v>45960</v>
      </c>
      <c r="B756">
        <v>11009</v>
      </c>
      <c r="C756" t="s">
        <v>13</v>
      </c>
      <c r="D756" s="2">
        <v>162.80000000000001</v>
      </c>
      <c r="E756" s="2">
        <v>73.05</v>
      </c>
      <c r="F756" s="2">
        <v>235.85</v>
      </c>
      <c r="G756" t="s">
        <v>48</v>
      </c>
      <c r="H756">
        <v>45</v>
      </c>
      <c r="I756" s="1">
        <v>46007</v>
      </c>
      <c r="J756" s="1" t="str">
        <f>IF(Tabela1[[#This Row],[DATA ENTREGA]]&gt;(Tabela1[[#This Row],[DATA PEDIDO]]+Tabela1[[#This Row],[PRAZO ENTREGA]]),"ENTREGA ATRASADA","ENTREGA NO PRAZO")</f>
        <v>ENTREGA ATRASADA</v>
      </c>
    </row>
    <row r="757" spans="1:10" x14ac:dyDescent="0.25">
      <c r="A757" s="1">
        <v>45961</v>
      </c>
      <c r="B757">
        <v>11011</v>
      </c>
      <c r="C757" t="s">
        <v>15</v>
      </c>
      <c r="D757" s="2">
        <v>119</v>
      </c>
      <c r="E757" s="2">
        <v>7.96</v>
      </c>
      <c r="F757" s="2">
        <v>126.96</v>
      </c>
      <c r="G757" t="s">
        <v>37</v>
      </c>
      <c r="H757">
        <v>6</v>
      </c>
      <c r="I757" s="1">
        <v>45968</v>
      </c>
      <c r="J757" s="1" t="str">
        <f>IF(Tabela1[[#This Row],[DATA ENTREGA]]&gt;(Tabela1[[#This Row],[DATA PEDIDO]]+Tabela1[[#This Row],[PRAZO ENTREGA]]),"ENTREGA ATRASADA","ENTREGA NO PRAZO")</f>
        <v>ENTREGA ATRASADA</v>
      </c>
    </row>
    <row r="758" spans="1:10" x14ac:dyDescent="0.25">
      <c r="A758" s="1">
        <v>45961</v>
      </c>
      <c r="B758">
        <v>11012</v>
      </c>
      <c r="C758" t="s">
        <v>19</v>
      </c>
      <c r="D758" s="2">
        <v>2327.0300000000002</v>
      </c>
      <c r="E758" s="2">
        <v>80.349999999999994</v>
      </c>
      <c r="F758" s="2">
        <v>2407.38</v>
      </c>
      <c r="G758" t="s">
        <v>27</v>
      </c>
      <c r="H758">
        <v>10</v>
      </c>
      <c r="I758" s="1">
        <v>45970</v>
      </c>
      <c r="J758" s="1" t="str">
        <f>IF(Tabela1[[#This Row],[DATA ENTREGA]]&gt;(Tabela1[[#This Row],[DATA PEDIDO]]+Tabela1[[#This Row],[PRAZO ENTREGA]]),"ENTREGA ATRASADA","ENTREGA NO PRAZO")</f>
        <v>ENTREGA NO PRAZO</v>
      </c>
    </row>
    <row r="759" spans="1:10" x14ac:dyDescent="0.25">
      <c r="A759" s="1">
        <v>45962</v>
      </c>
      <c r="B759">
        <v>11015</v>
      </c>
      <c r="C759" t="s">
        <v>15</v>
      </c>
      <c r="D759" s="2">
        <v>119</v>
      </c>
      <c r="E759" s="2">
        <v>25.24</v>
      </c>
      <c r="F759" s="2">
        <v>144.24</v>
      </c>
      <c r="G759" t="s">
        <v>41</v>
      </c>
      <c r="H759">
        <v>2</v>
      </c>
      <c r="I759" s="1">
        <v>45965</v>
      </c>
      <c r="J759" s="1" t="str">
        <f>IF(Tabela1[[#This Row],[DATA ENTREGA]]&gt;(Tabela1[[#This Row],[DATA PEDIDO]]+Tabela1[[#This Row],[PRAZO ENTREGA]]),"ENTREGA ATRASADA","ENTREGA NO PRAZO")</f>
        <v>ENTREGA ATRASADA</v>
      </c>
    </row>
    <row r="760" spans="1:10" x14ac:dyDescent="0.25">
      <c r="A760" s="1">
        <v>45962</v>
      </c>
      <c r="B760">
        <v>11016</v>
      </c>
      <c r="C760" t="s">
        <v>20</v>
      </c>
      <c r="D760" s="2">
        <v>2479.0100000000002</v>
      </c>
      <c r="E760" s="2">
        <v>25.28</v>
      </c>
      <c r="F760" s="2">
        <v>2504.29</v>
      </c>
      <c r="G760" t="s">
        <v>46</v>
      </c>
      <c r="H760">
        <v>10</v>
      </c>
      <c r="I760" s="1">
        <v>45972</v>
      </c>
      <c r="J760" s="1" t="str">
        <f>IF(Tabela1[[#This Row],[DATA ENTREGA]]&gt;(Tabela1[[#This Row],[DATA PEDIDO]]+Tabela1[[#This Row],[PRAZO ENTREGA]]),"ENTREGA ATRASADA","ENTREGA NO PRAZO")</f>
        <v>ENTREGA NO PRAZO</v>
      </c>
    </row>
    <row r="761" spans="1:10" x14ac:dyDescent="0.25">
      <c r="A761" s="1">
        <v>45963</v>
      </c>
      <c r="B761">
        <v>11017</v>
      </c>
      <c r="C761" t="s">
        <v>15</v>
      </c>
      <c r="D761" s="2">
        <v>119</v>
      </c>
      <c r="E761" s="2">
        <v>91.05</v>
      </c>
      <c r="F761" s="2">
        <v>210.05</v>
      </c>
      <c r="G761" t="s">
        <v>48</v>
      </c>
      <c r="H761">
        <v>15</v>
      </c>
      <c r="I761" s="1">
        <v>45976</v>
      </c>
      <c r="J761" s="1" t="str">
        <f>IF(Tabela1[[#This Row],[DATA ENTREGA]]&gt;(Tabela1[[#This Row],[DATA PEDIDO]]+Tabela1[[#This Row],[PRAZO ENTREGA]]),"ENTREGA ATRASADA","ENTREGA NO PRAZO")</f>
        <v>ENTREGA NO PRAZO</v>
      </c>
    </row>
    <row r="762" spans="1:10" x14ac:dyDescent="0.25">
      <c r="A762" s="1">
        <v>45963</v>
      </c>
      <c r="B762">
        <v>11018</v>
      </c>
      <c r="C762" t="s">
        <v>15</v>
      </c>
      <c r="D762" s="2">
        <v>119</v>
      </c>
      <c r="E762" s="2">
        <v>56.56</v>
      </c>
      <c r="F762" s="2">
        <v>175.56</v>
      </c>
      <c r="G762" t="s">
        <v>16</v>
      </c>
      <c r="H762">
        <v>4</v>
      </c>
      <c r="I762" s="1">
        <v>45966</v>
      </c>
      <c r="J762" s="1" t="str">
        <f>IF(Tabela1[[#This Row],[DATA ENTREGA]]&gt;(Tabela1[[#This Row],[DATA PEDIDO]]+Tabela1[[#This Row],[PRAZO ENTREGA]]),"ENTREGA ATRASADA","ENTREGA NO PRAZO")</f>
        <v>ENTREGA NO PRAZO</v>
      </c>
    </row>
    <row r="763" spans="1:10" x14ac:dyDescent="0.25">
      <c r="A763" s="1">
        <v>45963</v>
      </c>
      <c r="B763">
        <v>11019</v>
      </c>
      <c r="C763" t="s">
        <v>35</v>
      </c>
      <c r="D763" s="2">
        <v>115.9</v>
      </c>
      <c r="E763" s="2">
        <v>30.4</v>
      </c>
      <c r="F763" s="2">
        <v>146.30000000000001</v>
      </c>
      <c r="G763" t="s">
        <v>26</v>
      </c>
      <c r="H763">
        <v>10</v>
      </c>
      <c r="I763" s="1">
        <v>45971</v>
      </c>
      <c r="J763" s="1" t="str">
        <f>IF(Tabela1[[#This Row],[DATA ENTREGA]]&gt;(Tabela1[[#This Row],[DATA PEDIDO]]+Tabela1[[#This Row],[PRAZO ENTREGA]]),"ENTREGA ATRASADA","ENTREGA NO PRAZO")</f>
        <v>ENTREGA NO PRAZO</v>
      </c>
    </row>
    <row r="764" spans="1:10" x14ac:dyDescent="0.25">
      <c r="A764" s="1">
        <v>45964</v>
      </c>
      <c r="B764">
        <v>11020</v>
      </c>
      <c r="C764" t="s">
        <v>17</v>
      </c>
      <c r="D764" s="2">
        <v>99.9</v>
      </c>
      <c r="E764" s="2">
        <v>34.4</v>
      </c>
      <c r="F764" s="2">
        <v>134.30000000000001</v>
      </c>
      <c r="G764" t="s">
        <v>26</v>
      </c>
      <c r="H764">
        <v>5</v>
      </c>
      <c r="I764" s="1">
        <v>45965</v>
      </c>
      <c r="J764" s="1" t="str">
        <f>IF(Tabela1[[#This Row],[DATA ENTREGA]]&gt;(Tabela1[[#This Row],[DATA PEDIDO]]+Tabela1[[#This Row],[PRAZO ENTREGA]]),"ENTREGA ATRASADA","ENTREGA NO PRAZO")</f>
        <v>ENTREGA NO PRAZO</v>
      </c>
    </row>
    <row r="765" spans="1:10" x14ac:dyDescent="0.25">
      <c r="A765" s="1">
        <v>45964</v>
      </c>
      <c r="B765">
        <v>11022</v>
      </c>
      <c r="C765" t="s">
        <v>20</v>
      </c>
      <c r="D765" s="2">
        <v>2479.0100000000002</v>
      </c>
      <c r="E765" s="2">
        <v>17.850000000000001</v>
      </c>
      <c r="F765" s="2">
        <v>2496.86</v>
      </c>
      <c r="G765" t="s">
        <v>44</v>
      </c>
      <c r="H765">
        <v>15</v>
      </c>
      <c r="I765" s="1">
        <v>45975</v>
      </c>
      <c r="J765" s="1" t="str">
        <f>IF(Tabela1[[#This Row],[DATA ENTREGA]]&gt;(Tabela1[[#This Row],[DATA PEDIDO]]+Tabela1[[#This Row],[PRAZO ENTREGA]]),"ENTREGA ATRASADA","ENTREGA NO PRAZO")</f>
        <v>ENTREGA NO PRAZO</v>
      </c>
    </row>
    <row r="766" spans="1:10" x14ac:dyDescent="0.25">
      <c r="A766" s="1">
        <v>45964</v>
      </c>
      <c r="B766">
        <v>11023</v>
      </c>
      <c r="C766" t="s">
        <v>15</v>
      </c>
      <c r="D766" s="2">
        <v>119</v>
      </c>
      <c r="E766" s="2">
        <v>12.32</v>
      </c>
      <c r="F766" s="2">
        <v>131.32</v>
      </c>
      <c r="G766" t="s">
        <v>41</v>
      </c>
      <c r="H766">
        <v>6</v>
      </c>
      <c r="I766" s="1">
        <v>45969</v>
      </c>
      <c r="J766" s="1" t="str">
        <f>IF(Tabela1[[#This Row],[DATA ENTREGA]]&gt;(Tabela1[[#This Row],[DATA PEDIDO]]+Tabela1[[#This Row],[PRAZO ENTREGA]]),"ENTREGA ATRASADA","ENTREGA NO PRAZO")</f>
        <v>ENTREGA NO PRAZO</v>
      </c>
    </row>
    <row r="767" spans="1:10" x14ac:dyDescent="0.25">
      <c r="A767" s="1">
        <v>45965</v>
      </c>
      <c r="B767">
        <v>11024</v>
      </c>
      <c r="C767" t="s">
        <v>19</v>
      </c>
      <c r="D767" s="2">
        <v>2327.0300000000002</v>
      </c>
      <c r="E767" s="2">
        <v>15.38</v>
      </c>
      <c r="F767" s="2">
        <v>2342.41</v>
      </c>
      <c r="G767" t="s">
        <v>43</v>
      </c>
      <c r="H767">
        <v>6</v>
      </c>
      <c r="I767" s="1">
        <v>45970</v>
      </c>
      <c r="J767" s="1" t="str">
        <f>IF(Tabela1[[#This Row],[DATA ENTREGA]]&gt;(Tabela1[[#This Row],[DATA PEDIDO]]+Tabela1[[#This Row],[PRAZO ENTREGA]]),"ENTREGA ATRASADA","ENTREGA NO PRAZO")</f>
        <v>ENTREGA NO PRAZO</v>
      </c>
    </row>
    <row r="768" spans="1:10" x14ac:dyDescent="0.25">
      <c r="A768" s="1">
        <v>45965</v>
      </c>
      <c r="B768">
        <v>11026</v>
      </c>
      <c r="C768" t="s">
        <v>15</v>
      </c>
      <c r="D768" s="2">
        <v>119</v>
      </c>
      <c r="E768" s="2">
        <v>41.36</v>
      </c>
      <c r="F768" s="2">
        <v>160.36000000000001</v>
      </c>
      <c r="G768" t="s">
        <v>21</v>
      </c>
      <c r="H768">
        <v>36</v>
      </c>
      <c r="I768" s="1">
        <v>46002</v>
      </c>
      <c r="J768" s="1" t="str">
        <f>IF(Tabela1[[#This Row],[DATA ENTREGA]]&gt;(Tabela1[[#This Row],[DATA PEDIDO]]+Tabela1[[#This Row],[PRAZO ENTREGA]]),"ENTREGA ATRASADA","ENTREGA NO PRAZO")</f>
        <v>ENTREGA ATRASADA</v>
      </c>
    </row>
    <row r="769" spans="1:10" x14ac:dyDescent="0.25">
      <c r="A769" s="1">
        <v>45966</v>
      </c>
      <c r="B769">
        <v>11027</v>
      </c>
      <c r="C769" t="s">
        <v>29</v>
      </c>
      <c r="D769" s="2">
        <v>549</v>
      </c>
      <c r="E769" s="2">
        <v>45.8</v>
      </c>
      <c r="F769" s="2">
        <v>594.79999999999995</v>
      </c>
      <c r="G769" t="s">
        <v>39</v>
      </c>
      <c r="H769">
        <v>8</v>
      </c>
      <c r="I769" s="1">
        <v>45970</v>
      </c>
      <c r="J769" s="1" t="str">
        <f>IF(Tabela1[[#This Row],[DATA ENTREGA]]&gt;(Tabela1[[#This Row],[DATA PEDIDO]]+Tabela1[[#This Row],[PRAZO ENTREGA]]),"ENTREGA ATRASADA","ENTREGA NO PRAZO")</f>
        <v>ENTREGA NO PRAZO</v>
      </c>
    </row>
    <row r="770" spans="1:10" x14ac:dyDescent="0.25">
      <c r="A770" s="1">
        <v>45966</v>
      </c>
      <c r="B770">
        <v>11028</v>
      </c>
      <c r="C770" t="s">
        <v>18</v>
      </c>
      <c r="D770" s="2">
        <v>550.70000000000005</v>
      </c>
      <c r="E770" s="2">
        <v>64.849999999999994</v>
      </c>
      <c r="F770" s="2">
        <v>615.54999999999995</v>
      </c>
      <c r="G770" t="s">
        <v>26</v>
      </c>
      <c r="H770">
        <v>35</v>
      </c>
      <c r="I770" s="1">
        <v>46000</v>
      </c>
      <c r="J770" s="1" t="str">
        <f>IF(Tabela1[[#This Row],[DATA ENTREGA]]&gt;(Tabela1[[#This Row],[DATA PEDIDO]]+Tabela1[[#This Row],[PRAZO ENTREGA]]),"ENTREGA ATRASADA","ENTREGA NO PRAZO")</f>
        <v>ENTREGA NO PRAZO</v>
      </c>
    </row>
    <row r="771" spans="1:10" x14ac:dyDescent="0.25">
      <c r="A771" s="1">
        <v>45967</v>
      </c>
      <c r="B771">
        <v>11030</v>
      </c>
      <c r="C771" t="s">
        <v>29</v>
      </c>
      <c r="D771" s="2">
        <v>549</v>
      </c>
      <c r="E771" s="2">
        <v>97.85</v>
      </c>
      <c r="F771" s="2">
        <v>646.85</v>
      </c>
      <c r="G771" t="s">
        <v>28</v>
      </c>
      <c r="H771">
        <v>20</v>
      </c>
      <c r="I771" s="1">
        <v>45989</v>
      </c>
      <c r="J771" s="1" t="str">
        <f>IF(Tabela1[[#This Row],[DATA ENTREGA]]&gt;(Tabela1[[#This Row],[DATA PEDIDO]]+Tabela1[[#This Row],[PRAZO ENTREGA]]),"ENTREGA ATRASADA","ENTREGA NO PRAZO")</f>
        <v>ENTREGA ATRASADA</v>
      </c>
    </row>
    <row r="772" spans="1:10" x14ac:dyDescent="0.25">
      <c r="A772" s="1">
        <v>45967</v>
      </c>
      <c r="B772">
        <v>11031</v>
      </c>
      <c r="C772" t="s">
        <v>13</v>
      </c>
      <c r="D772" s="2">
        <v>162.80000000000001</v>
      </c>
      <c r="E772" s="2">
        <v>73.599999999999994</v>
      </c>
      <c r="F772" s="2">
        <v>236.4</v>
      </c>
      <c r="G772" t="s">
        <v>45</v>
      </c>
      <c r="H772">
        <v>12</v>
      </c>
      <c r="I772" s="1">
        <v>45976</v>
      </c>
      <c r="J772" s="1" t="str">
        <f>IF(Tabela1[[#This Row],[DATA ENTREGA]]&gt;(Tabela1[[#This Row],[DATA PEDIDO]]+Tabela1[[#This Row],[PRAZO ENTREGA]]),"ENTREGA ATRASADA","ENTREGA NO PRAZO")</f>
        <v>ENTREGA NO PRAZO</v>
      </c>
    </row>
    <row r="773" spans="1:10" x14ac:dyDescent="0.25">
      <c r="A773" s="1">
        <v>45967</v>
      </c>
      <c r="B773">
        <v>11032</v>
      </c>
      <c r="C773" t="s">
        <v>18</v>
      </c>
      <c r="D773" s="2">
        <v>550.70000000000005</v>
      </c>
      <c r="E773" s="2">
        <v>33.25</v>
      </c>
      <c r="F773" s="2">
        <v>583.95000000000005</v>
      </c>
      <c r="G773" t="s">
        <v>27</v>
      </c>
      <c r="H773">
        <v>10</v>
      </c>
      <c r="I773" s="1">
        <v>45976</v>
      </c>
      <c r="J773" s="1" t="str">
        <f>IF(Tabela1[[#This Row],[DATA ENTREGA]]&gt;(Tabela1[[#This Row],[DATA PEDIDO]]+Tabela1[[#This Row],[PRAZO ENTREGA]]),"ENTREGA ATRASADA","ENTREGA NO PRAZO")</f>
        <v>ENTREGA NO PRAZO</v>
      </c>
    </row>
    <row r="774" spans="1:10" x14ac:dyDescent="0.25">
      <c r="A774" s="1">
        <v>45967</v>
      </c>
      <c r="B774">
        <v>11033</v>
      </c>
      <c r="C774" t="s">
        <v>42</v>
      </c>
      <c r="D774" s="2">
        <v>2213.3000000000002</v>
      </c>
      <c r="E774" s="2">
        <v>14.38</v>
      </c>
      <c r="F774" s="2">
        <v>2227.6799999999998</v>
      </c>
      <c r="G774" t="s">
        <v>38</v>
      </c>
      <c r="H774">
        <v>2</v>
      </c>
      <c r="I774" s="1">
        <v>45967</v>
      </c>
      <c r="J774" s="1" t="str">
        <f>IF(Tabela1[[#This Row],[DATA ENTREGA]]&gt;(Tabela1[[#This Row],[DATA PEDIDO]]+Tabela1[[#This Row],[PRAZO ENTREGA]]),"ENTREGA ATRASADA","ENTREGA NO PRAZO")</f>
        <v>ENTREGA NO PRAZO</v>
      </c>
    </row>
    <row r="775" spans="1:10" x14ac:dyDescent="0.25">
      <c r="A775" s="1">
        <v>45968</v>
      </c>
      <c r="B775">
        <v>11034</v>
      </c>
      <c r="C775" t="s">
        <v>13</v>
      </c>
      <c r="D775" s="2">
        <v>162.80000000000001</v>
      </c>
      <c r="E775" s="2">
        <v>34.24</v>
      </c>
      <c r="F775" s="2">
        <v>197.04</v>
      </c>
      <c r="G775" t="s">
        <v>32</v>
      </c>
      <c r="H775">
        <v>2</v>
      </c>
      <c r="I775" s="1">
        <v>45968</v>
      </c>
      <c r="J775" s="1" t="str">
        <f>IF(Tabela1[[#This Row],[DATA ENTREGA]]&gt;(Tabela1[[#This Row],[DATA PEDIDO]]+Tabela1[[#This Row],[PRAZO ENTREGA]]),"ENTREGA ATRASADA","ENTREGA NO PRAZO")</f>
        <v>ENTREGA NO PRAZO</v>
      </c>
    </row>
    <row r="776" spans="1:10" x14ac:dyDescent="0.25">
      <c r="A776" s="1">
        <v>45968</v>
      </c>
      <c r="B776">
        <v>11035</v>
      </c>
      <c r="C776" t="s">
        <v>15</v>
      </c>
      <c r="D776" s="2">
        <v>119</v>
      </c>
      <c r="E776" s="2">
        <v>80.5</v>
      </c>
      <c r="F776" s="2">
        <v>199.5</v>
      </c>
      <c r="G776" t="s">
        <v>28</v>
      </c>
      <c r="H776">
        <v>40</v>
      </c>
      <c r="I776" s="1">
        <v>46004</v>
      </c>
      <c r="J776" s="1" t="str">
        <f>IF(Tabela1[[#This Row],[DATA ENTREGA]]&gt;(Tabela1[[#This Row],[DATA PEDIDO]]+Tabela1[[#This Row],[PRAZO ENTREGA]]),"ENTREGA ATRASADA","ENTREGA NO PRAZO")</f>
        <v>ENTREGA NO PRAZO</v>
      </c>
    </row>
    <row r="777" spans="1:10" x14ac:dyDescent="0.25">
      <c r="A777" s="1">
        <v>45968</v>
      </c>
      <c r="B777">
        <v>11036</v>
      </c>
      <c r="C777" t="s">
        <v>15</v>
      </c>
      <c r="D777" s="2">
        <v>119</v>
      </c>
      <c r="E777" s="2">
        <v>14.76</v>
      </c>
      <c r="F777" s="2">
        <v>133.76</v>
      </c>
      <c r="G777" t="s">
        <v>43</v>
      </c>
      <c r="H777">
        <v>8</v>
      </c>
      <c r="I777" s="1">
        <v>45972</v>
      </c>
      <c r="J777" s="1" t="str">
        <f>IF(Tabela1[[#This Row],[DATA ENTREGA]]&gt;(Tabela1[[#This Row],[DATA PEDIDO]]+Tabela1[[#This Row],[PRAZO ENTREGA]]),"ENTREGA ATRASADA","ENTREGA NO PRAZO")</f>
        <v>ENTREGA NO PRAZO</v>
      </c>
    </row>
    <row r="778" spans="1:10" x14ac:dyDescent="0.25">
      <c r="A778" s="1">
        <v>45969</v>
      </c>
      <c r="B778">
        <v>11039</v>
      </c>
      <c r="C778" t="s">
        <v>15</v>
      </c>
      <c r="D778" s="2">
        <v>119</v>
      </c>
      <c r="E778" s="2">
        <v>35.85</v>
      </c>
      <c r="F778" s="2">
        <v>154.85</v>
      </c>
      <c r="G778" t="s">
        <v>30</v>
      </c>
      <c r="H778">
        <v>18</v>
      </c>
      <c r="I778" s="1">
        <v>45987</v>
      </c>
      <c r="J778" s="1" t="str">
        <f>IF(Tabela1[[#This Row],[DATA ENTREGA]]&gt;(Tabela1[[#This Row],[DATA PEDIDO]]+Tabela1[[#This Row],[PRAZO ENTREGA]]),"ENTREGA ATRASADA","ENTREGA NO PRAZO")</f>
        <v>ENTREGA NO PRAZO</v>
      </c>
    </row>
    <row r="779" spans="1:10" x14ac:dyDescent="0.25">
      <c r="A779" s="1">
        <v>45970</v>
      </c>
      <c r="B779">
        <v>11042</v>
      </c>
      <c r="C779" t="s">
        <v>19</v>
      </c>
      <c r="D779" s="2">
        <v>2327.0300000000002</v>
      </c>
      <c r="E779" s="2">
        <v>33.479999999999997</v>
      </c>
      <c r="F779" s="2">
        <v>2360.5100000000002</v>
      </c>
      <c r="G779" t="s">
        <v>30</v>
      </c>
      <c r="H779">
        <v>21</v>
      </c>
      <c r="I779" s="1">
        <v>45992</v>
      </c>
      <c r="J779" s="1" t="str">
        <f>IF(Tabela1[[#This Row],[DATA ENTREGA]]&gt;(Tabela1[[#This Row],[DATA PEDIDO]]+Tabela1[[#This Row],[PRAZO ENTREGA]]),"ENTREGA ATRASADA","ENTREGA NO PRAZO")</f>
        <v>ENTREGA ATRASADA</v>
      </c>
    </row>
    <row r="780" spans="1:10" x14ac:dyDescent="0.25">
      <c r="A780" s="1">
        <v>45970</v>
      </c>
      <c r="B780">
        <v>11043</v>
      </c>
      <c r="C780" t="s">
        <v>15</v>
      </c>
      <c r="D780" s="2">
        <v>119</v>
      </c>
      <c r="E780" s="2">
        <v>73.72</v>
      </c>
      <c r="F780" s="2">
        <v>192.72</v>
      </c>
      <c r="G780" t="s">
        <v>47</v>
      </c>
      <c r="H780">
        <v>12</v>
      </c>
      <c r="I780" s="1">
        <v>45977</v>
      </c>
      <c r="J780" s="1" t="str">
        <f>IF(Tabela1[[#This Row],[DATA ENTREGA]]&gt;(Tabela1[[#This Row],[DATA PEDIDO]]+Tabela1[[#This Row],[PRAZO ENTREGA]]),"ENTREGA ATRASADA","ENTREGA NO PRAZO")</f>
        <v>ENTREGA NO PRAZO</v>
      </c>
    </row>
    <row r="781" spans="1:10" x14ac:dyDescent="0.25">
      <c r="A781" s="1">
        <v>45971</v>
      </c>
      <c r="B781">
        <v>11044</v>
      </c>
      <c r="C781" t="s">
        <v>20</v>
      </c>
      <c r="D781" s="2">
        <v>2479.0100000000002</v>
      </c>
      <c r="E781" s="2">
        <v>86.45</v>
      </c>
      <c r="F781" s="2">
        <v>2565.46</v>
      </c>
      <c r="G781" t="s">
        <v>23</v>
      </c>
      <c r="H781">
        <v>5</v>
      </c>
      <c r="I781" s="1">
        <v>45973</v>
      </c>
      <c r="J781" s="1" t="str">
        <f>IF(Tabela1[[#This Row],[DATA ENTREGA]]&gt;(Tabela1[[#This Row],[DATA PEDIDO]]+Tabela1[[#This Row],[PRAZO ENTREGA]]),"ENTREGA ATRASADA","ENTREGA NO PRAZO")</f>
        <v>ENTREGA NO PRAZO</v>
      </c>
    </row>
    <row r="782" spans="1:10" x14ac:dyDescent="0.25">
      <c r="A782" s="1">
        <v>45971</v>
      </c>
      <c r="B782">
        <v>11045</v>
      </c>
      <c r="C782" t="s">
        <v>35</v>
      </c>
      <c r="D782" s="2">
        <v>115.9</v>
      </c>
      <c r="E782" s="2">
        <v>37.6</v>
      </c>
      <c r="F782" s="2">
        <v>153.5</v>
      </c>
      <c r="G782" t="s">
        <v>12</v>
      </c>
      <c r="H782">
        <v>20</v>
      </c>
      <c r="I782" s="1">
        <v>45986</v>
      </c>
      <c r="J782" s="1" t="str">
        <f>IF(Tabela1[[#This Row],[DATA ENTREGA]]&gt;(Tabela1[[#This Row],[DATA PEDIDO]]+Tabela1[[#This Row],[PRAZO ENTREGA]]),"ENTREGA ATRASADA","ENTREGA NO PRAZO")</f>
        <v>ENTREGA NO PRAZO</v>
      </c>
    </row>
    <row r="783" spans="1:10" x14ac:dyDescent="0.25">
      <c r="A783" s="1">
        <v>45972</v>
      </c>
      <c r="B783">
        <v>11047</v>
      </c>
      <c r="C783" t="s">
        <v>18</v>
      </c>
      <c r="D783" s="2">
        <v>550.70000000000005</v>
      </c>
      <c r="E783" s="2">
        <v>67.36</v>
      </c>
      <c r="F783" s="2">
        <v>618.05999999999995</v>
      </c>
      <c r="G783" t="s">
        <v>45</v>
      </c>
      <c r="H783">
        <v>12</v>
      </c>
      <c r="I783" s="1">
        <v>45984</v>
      </c>
      <c r="J783" s="1" t="str">
        <f>IF(Tabela1[[#This Row],[DATA ENTREGA]]&gt;(Tabela1[[#This Row],[DATA PEDIDO]]+Tabela1[[#This Row],[PRAZO ENTREGA]]),"ENTREGA ATRASADA","ENTREGA NO PRAZO")</f>
        <v>ENTREGA NO PRAZO</v>
      </c>
    </row>
    <row r="784" spans="1:10" x14ac:dyDescent="0.25">
      <c r="A784" s="1">
        <v>45972</v>
      </c>
      <c r="B784">
        <v>11048</v>
      </c>
      <c r="C784" t="s">
        <v>33</v>
      </c>
      <c r="D784" s="2">
        <v>70.31</v>
      </c>
      <c r="E784" s="2">
        <v>43.8</v>
      </c>
      <c r="F784" s="2">
        <v>114.11</v>
      </c>
      <c r="G784" t="s">
        <v>16</v>
      </c>
      <c r="H784">
        <v>12</v>
      </c>
      <c r="I784" s="1">
        <v>45984</v>
      </c>
      <c r="J784" s="1" t="str">
        <f>IF(Tabela1[[#This Row],[DATA ENTREGA]]&gt;(Tabela1[[#This Row],[DATA PEDIDO]]+Tabela1[[#This Row],[PRAZO ENTREGA]]),"ENTREGA ATRASADA","ENTREGA NO PRAZO")</f>
        <v>ENTREGA NO PRAZO</v>
      </c>
    </row>
    <row r="785" spans="1:10" x14ac:dyDescent="0.25">
      <c r="A785" s="1">
        <v>45972</v>
      </c>
      <c r="B785">
        <v>11049</v>
      </c>
      <c r="C785" t="s">
        <v>29</v>
      </c>
      <c r="D785" s="2">
        <v>549</v>
      </c>
      <c r="E785" s="2">
        <v>31</v>
      </c>
      <c r="F785" s="2">
        <v>580</v>
      </c>
      <c r="G785" t="s">
        <v>45</v>
      </c>
      <c r="H785">
        <v>20</v>
      </c>
      <c r="I785" s="1">
        <v>45988</v>
      </c>
      <c r="J785" s="1" t="str">
        <f>IF(Tabela1[[#This Row],[DATA ENTREGA]]&gt;(Tabela1[[#This Row],[DATA PEDIDO]]+Tabela1[[#This Row],[PRAZO ENTREGA]]),"ENTREGA ATRASADA","ENTREGA NO PRAZO")</f>
        <v>ENTREGA NO PRAZO</v>
      </c>
    </row>
    <row r="786" spans="1:10" x14ac:dyDescent="0.25">
      <c r="A786" s="1">
        <v>45973</v>
      </c>
      <c r="B786">
        <v>11050</v>
      </c>
      <c r="C786" t="s">
        <v>20</v>
      </c>
      <c r="D786" s="2">
        <v>2479.0100000000002</v>
      </c>
      <c r="E786" s="2">
        <v>30.76</v>
      </c>
      <c r="F786" s="2">
        <v>2509.77</v>
      </c>
      <c r="G786" t="s">
        <v>45</v>
      </c>
      <c r="H786">
        <v>16</v>
      </c>
      <c r="I786" s="1">
        <v>45987</v>
      </c>
      <c r="J786" s="1" t="str">
        <f>IF(Tabela1[[#This Row],[DATA ENTREGA]]&gt;(Tabela1[[#This Row],[DATA PEDIDO]]+Tabela1[[#This Row],[PRAZO ENTREGA]]),"ENTREGA ATRASADA","ENTREGA NO PRAZO")</f>
        <v>ENTREGA NO PRAZO</v>
      </c>
    </row>
    <row r="787" spans="1:10" x14ac:dyDescent="0.25">
      <c r="A787" s="1">
        <v>45973</v>
      </c>
      <c r="B787">
        <v>11052</v>
      </c>
      <c r="C787" t="s">
        <v>22</v>
      </c>
      <c r="D787" s="2">
        <v>137</v>
      </c>
      <c r="E787" s="2">
        <v>53.91</v>
      </c>
      <c r="F787" s="2">
        <v>190.91</v>
      </c>
      <c r="G787" t="s">
        <v>44</v>
      </c>
      <c r="H787">
        <v>27</v>
      </c>
      <c r="I787" s="1">
        <v>45999</v>
      </c>
      <c r="J787" s="1" t="str">
        <f>IF(Tabela1[[#This Row],[DATA ENTREGA]]&gt;(Tabela1[[#This Row],[DATA PEDIDO]]+Tabela1[[#This Row],[PRAZO ENTREGA]]),"ENTREGA ATRASADA","ENTREGA NO PRAZO")</f>
        <v>ENTREGA NO PRAZO</v>
      </c>
    </row>
    <row r="788" spans="1:10" x14ac:dyDescent="0.25">
      <c r="A788" s="1">
        <v>45974</v>
      </c>
      <c r="B788">
        <v>11054</v>
      </c>
      <c r="C788" t="s">
        <v>9</v>
      </c>
      <c r="D788" s="2">
        <v>640</v>
      </c>
      <c r="E788" s="2">
        <v>91</v>
      </c>
      <c r="F788" s="2">
        <v>731</v>
      </c>
      <c r="G788" t="s">
        <v>27</v>
      </c>
      <c r="H788">
        <v>35</v>
      </c>
      <c r="I788" s="1">
        <v>46009</v>
      </c>
      <c r="J788" s="1" t="str">
        <f>IF(Tabela1[[#This Row],[DATA ENTREGA]]&gt;(Tabela1[[#This Row],[DATA PEDIDO]]+Tabela1[[#This Row],[PRAZO ENTREGA]]),"ENTREGA ATRASADA","ENTREGA NO PRAZO")</f>
        <v>ENTREGA NO PRAZO</v>
      </c>
    </row>
    <row r="789" spans="1:10" x14ac:dyDescent="0.25">
      <c r="A789" s="1">
        <v>45974</v>
      </c>
      <c r="B789">
        <v>11056</v>
      </c>
      <c r="C789" t="s">
        <v>15</v>
      </c>
      <c r="D789" s="2">
        <v>119</v>
      </c>
      <c r="E789" s="2">
        <v>83.7</v>
      </c>
      <c r="F789" s="2">
        <v>202.7</v>
      </c>
      <c r="G789" t="s">
        <v>10</v>
      </c>
      <c r="H789">
        <v>45</v>
      </c>
      <c r="I789" s="1">
        <v>46020</v>
      </c>
      <c r="J789" s="1" t="str">
        <f>IF(Tabela1[[#This Row],[DATA ENTREGA]]&gt;(Tabela1[[#This Row],[DATA PEDIDO]]+Tabela1[[#This Row],[PRAZO ENTREGA]]),"ENTREGA ATRASADA","ENTREGA NO PRAZO")</f>
        <v>ENTREGA ATRASADA</v>
      </c>
    </row>
    <row r="790" spans="1:10" x14ac:dyDescent="0.25">
      <c r="A790" s="1">
        <v>45975</v>
      </c>
      <c r="B790">
        <v>11059</v>
      </c>
      <c r="C790" t="s">
        <v>36</v>
      </c>
      <c r="D790" s="2">
        <v>6564.99</v>
      </c>
      <c r="E790" s="2">
        <v>80.55</v>
      </c>
      <c r="F790" s="2">
        <v>6645.54</v>
      </c>
      <c r="G790" t="s">
        <v>34</v>
      </c>
      <c r="H790">
        <v>50</v>
      </c>
      <c r="I790" s="1">
        <v>46025</v>
      </c>
      <c r="J790" s="1" t="str">
        <f>IF(Tabela1[[#This Row],[DATA ENTREGA]]&gt;(Tabela1[[#This Row],[DATA PEDIDO]]+Tabela1[[#This Row],[PRAZO ENTREGA]]),"ENTREGA ATRASADA","ENTREGA NO PRAZO")</f>
        <v>ENTREGA NO PRAZO</v>
      </c>
    </row>
    <row r="791" spans="1:10" x14ac:dyDescent="0.25">
      <c r="A791" s="1">
        <v>45976</v>
      </c>
      <c r="B791">
        <v>11061</v>
      </c>
      <c r="C791" t="s">
        <v>15</v>
      </c>
      <c r="D791" s="2">
        <v>119</v>
      </c>
      <c r="E791" s="2">
        <v>10.94</v>
      </c>
      <c r="F791" s="2">
        <v>129.94</v>
      </c>
      <c r="G791" t="s">
        <v>43</v>
      </c>
      <c r="H791">
        <v>6</v>
      </c>
      <c r="I791" s="1">
        <v>45977</v>
      </c>
      <c r="J791" s="1" t="str">
        <f>IF(Tabela1[[#This Row],[DATA ENTREGA]]&gt;(Tabela1[[#This Row],[DATA PEDIDO]]+Tabela1[[#This Row],[PRAZO ENTREGA]]),"ENTREGA ATRASADA","ENTREGA NO PRAZO")</f>
        <v>ENTREGA NO PRAZO</v>
      </c>
    </row>
    <row r="792" spans="1:10" x14ac:dyDescent="0.25">
      <c r="A792" s="1">
        <v>45976</v>
      </c>
      <c r="B792">
        <v>11062</v>
      </c>
      <c r="C792" t="s">
        <v>18</v>
      </c>
      <c r="D792" s="2">
        <v>550.70000000000005</v>
      </c>
      <c r="E792" s="2">
        <v>25.85</v>
      </c>
      <c r="F792" s="2">
        <v>576.54999999999995</v>
      </c>
      <c r="G792" t="s">
        <v>34</v>
      </c>
      <c r="H792">
        <v>25</v>
      </c>
      <c r="I792" s="1">
        <v>46001</v>
      </c>
      <c r="J792" s="1" t="str">
        <f>IF(Tabela1[[#This Row],[DATA ENTREGA]]&gt;(Tabela1[[#This Row],[DATA PEDIDO]]+Tabela1[[#This Row],[PRAZO ENTREGA]]),"ENTREGA ATRASADA","ENTREGA NO PRAZO")</f>
        <v>ENTREGA NO PRAZO</v>
      </c>
    </row>
    <row r="793" spans="1:10" x14ac:dyDescent="0.25">
      <c r="A793" s="1">
        <v>45976</v>
      </c>
      <c r="B793">
        <v>11063</v>
      </c>
      <c r="C793" t="s">
        <v>36</v>
      </c>
      <c r="D793" s="2">
        <v>6564.99</v>
      </c>
      <c r="E793" s="2">
        <v>25.95</v>
      </c>
      <c r="F793" s="2">
        <v>6590.94</v>
      </c>
      <c r="G793" t="s">
        <v>10</v>
      </c>
      <c r="H793">
        <v>5</v>
      </c>
      <c r="I793" s="1">
        <v>45980</v>
      </c>
      <c r="J793" s="1" t="str">
        <f>IF(Tabela1[[#This Row],[DATA ENTREGA]]&gt;(Tabela1[[#This Row],[DATA PEDIDO]]+Tabela1[[#This Row],[PRAZO ENTREGA]]),"ENTREGA ATRASADA","ENTREGA NO PRAZO")</f>
        <v>ENTREGA NO PRAZO</v>
      </c>
    </row>
    <row r="794" spans="1:10" x14ac:dyDescent="0.25">
      <c r="A794" s="1">
        <v>45977</v>
      </c>
      <c r="B794">
        <v>11064</v>
      </c>
      <c r="C794" t="s">
        <v>22</v>
      </c>
      <c r="D794" s="2">
        <v>137</v>
      </c>
      <c r="E794" s="2">
        <v>77.599999999999994</v>
      </c>
      <c r="F794" s="2">
        <v>214.6</v>
      </c>
      <c r="G794" t="s">
        <v>10</v>
      </c>
      <c r="H794">
        <v>40</v>
      </c>
      <c r="I794" s="1">
        <v>46015</v>
      </c>
      <c r="J794" s="1" t="str">
        <f>IF(Tabela1[[#This Row],[DATA ENTREGA]]&gt;(Tabela1[[#This Row],[DATA PEDIDO]]+Tabela1[[#This Row],[PRAZO ENTREGA]]),"ENTREGA ATRASADA","ENTREGA NO PRAZO")</f>
        <v>ENTREGA NO PRAZO</v>
      </c>
    </row>
    <row r="795" spans="1:10" x14ac:dyDescent="0.25">
      <c r="A795" s="1">
        <v>45977</v>
      </c>
      <c r="B795">
        <v>11065</v>
      </c>
      <c r="C795" t="s">
        <v>19</v>
      </c>
      <c r="D795" s="2">
        <v>2327.0300000000002</v>
      </c>
      <c r="E795" s="2">
        <v>78.48</v>
      </c>
      <c r="F795" s="2">
        <v>2405.5100000000002</v>
      </c>
      <c r="G795" t="s">
        <v>31</v>
      </c>
      <c r="H795">
        <v>36</v>
      </c>
      <c r="I795" s="1">
        <v>46014</v>
      </c>
      <c r="J795" s="1" t="str">
        <f>IF(Tabela1[[#This Row],[DATA ENTREGA]]&gt;(Tabela1[[#This Row],[DATA PEDIDO]]+Tabela1[[#This Row],[PRAZO ENTREGA]]),"ENTREGA ATRASADA","ENTREGA NO PRAZO")</f>
        <v>ENTREGA ATRASADA</v>
      </c>
    </row>
    <row r="796" spans="1:10" x14ac:dyDescent="0.25">
      <c r="A796" s="1">
        <v>45977</v>
      </c>
      <c r="B796">
        <v>11066</v>
      </c>
      <c r="C796" t="s">
        <v>15</v>
      </c>
      <c r="D796" s="2">
        <v>119</v>
      </c>
      <c r="E796" s="2">
        <v>64.400000000000006</v>
      </c>
      <c r="F796" s="2">
        <v>183.4</v>
      </c>
      <c r="G796" t="s">
        <v>39</v>
      </c>
      <c r="H796">
        <v>12</v>
      </c>
      <c r="I796" s="1">
        <v>45985</v>
      </c>
      <c r="J796" s="1" t="str">
        <f>IF(Tabela1[[#This Row],[DATA ENTREGA]]&gt;(Tabela1[[#This Row],[DATA PEDIDO]]+Tabela1[[#This Row],[PRAZO ENTREGA]]),"ENTREGA ATRASADA","ENTREGA NO PRAZO")</f>
        <v>ENTREGA NO PRAZO</v>
      </c>
    </row>
    <row r="797" spans="1:10" x14ac:dyDescent="0.25">
      <c r="A797" s="1">
        <v>45978</v>
      </c>
      <c r="B797">
        <v>11068</v>
      </c>
      <c r="C797" t="s">
        <v>18</v>
      </c>
      <c r="D797" s="2">
        <v>550.70000000000005</v>
      </c>
      <c r="E797" s="2">
        <v>41.68</v>
      </c>
      <c r="F797" s="2">
        <v>592.38</v>
      </c>
      <c r="G797" t="s">
        <v>49</v>
      </c>
      <c r="H797">
        <v>16</v>
      </c>
      <c r="I797" s="1">
        <v>45995</v>
      </c>
      <c r="J797" s="1" t="str">
        <f>IF(Tabela1[[#This Row],[DATA ENTREGA]]&gt;(Tabela1[[#This Row],[DATA PEDIDO]]+Tabela1[[#This Row],[PRAZO ENTREGA]]),"ENTREGA ATRASADA","ENTREGA NO PRAZO")</f>
        <v>ENTREGA ATRASADA</v>
      </c>
    </row>
    <row r="798" spans="1:10" x14ac:dyDescent="0.25">
      <c r="A798" s="1">
        <v>45978</v>
      </c>
      <c r="B798">
        <v>11069</v>
      </c>
      <c r="C798" t="s">
        <v>15</v>
      </c>
      <c r="D798" s="2">
        <v>119</v>
      </c>
      <c r="E798" s="2">
        <v>21.74</v>
      </c>
      <c r="F798" s="2">
        <v>140.74</v>
      </c>
      <c r="G798" t="s">
        <v>46</v>
      </c>
      <c r="H798">
        <v>16</v>
      </c>
      <c r="I798" s="1">
        <v>45996</v>
      </c>
      <c r="J798" s="1" t="str">
        <f>IF(Tabela1[[#This Row],[DATA ENTREGA]]&gt;(Tabela1[[#This Row],[DATA PEDIDO]]+Tabela1[[#This Row],[PRAZO ENTREGA]]),"ENTREGA ATRASADA","ENTREGA NO PRAZO")</f>
        <v>ENTREGA ATRASADA</v>
      </c>
    </row>
    <row r="799" spans="1:10" x14ac:dyDescent="0.25">
      <c r="A799" s="1">
        <v>45979</v>
      </c>
      <c r="B799">
        <v>11070</v>
      </c>
      <c r="C799" t="s">
        <v>29</v>
      </c>
      <c r="D799" s="2">
        <v>549</v>
      </c>
      <c r="E799" s="2">
        <v>91.05</v>
      </c>
      <c r="F799" s="2">
        <v>640.04999999999995</v>
      </c>
      <c r="G799" t="s">
        <v>26</v>
      </c>
      <c r="H799">
        <v>30</v>
      </c>
      <c r="I799" s="1">
        <v>46004</v>
      </c>
      <c r="J799" s="1" t="str">
        <f>IF(Tabela1[[#This Row],[DATA ENTREGA]]&gt;(Tabela1[[#This Row],[DATA PEDIDO]]+Tabela1[[#This Row],[PRAZO ENTREGA]]),"ENTREGA ATRASADA","ENTREGA NO PRAZO")</f>
        <v>ENTREGA NO PRAZO</v>
      </c>
    </row>
    <row r="800" spans="1:10" x14ac:dyDescent="0.25">
      <c r="A800" s="1">
        <v>45979</v>
      </c>
      <c r="B800">
        <v>11072</v>
      </c>
      <c r="C800" t="s">
        <v>29</v>
      </c>
      <c r="D800" s="2">
        <v>549</v>
      </c>
      <c r="E800" s="2">
        <v>81.3</v>
      </c>
      <c r="F800" s="2">
        <v>630.29999999999995</v>
      </c>
      <c r="G800" t="s">
        <v>24</v>
      </c>
      <c r="H800">
        <v>50</v>
      </c>
      <c r="I800" s="1">
        <v>46028</v>
      </c>
      <c r="J800" s="1" t="str">
        <f>IF(Tabela1[[#This Row],[DATA ENTREGA]]&gt;(Tabela1[[#This Row],[DATA PEDIDO]]+Tabela1[[#This Row],[PRAZO ENTREGA]]),"ENTREGA ATRASADA","ENTREGA NO PRAZO")</f>
        <v>ENTREGA NO PRAZO</v>
      </c>
    </row>
    <row r="801" spans="1:10" x14ac:dyDescent="0.25">
      <c r="A801" s="1">
        <v>45979</v>
      </c>
      <c r="B801">
        <v>11073</v>
      </c>
      <c r="C801" t="s">
        <v>22</v>
      </c>
      <c r="D801" s="2">
        <v>137</v>
      </c>
      <c r="E801" s="2">
        <v>25.86</v>
      </c>
      <c r="F801" s="2">
        <v>162.86000000000001</v>
      </c>
      <c r="G801" t="s">
        <v>44</v>
      </c>
      <c r="H801">
        <v>24</v>
      </c>
      <c r="I801" s="1">
        <v>46000</v>
      </c>
      <c r="J801" s="1" t="str">
        <f>IF(Tabela1[[#This Row],[DATA ENTREGA]]&gt;(Tabela1[[#This Row],[DATA PEDIDO]]+Tabela1[[#This Row],[PRAZO ENTREGA]]),"ENTREGA ATRASADA","ENTREGA NO PRAZO")</f>
        <v>ENTREGA NO PRAZO</v>
      </c>
    </row>
    <row r="802" spans="1:10" x14ac:dyDescent="0.25">
      <c r="A802" s="1">
        <v>45980</v>
      </c>
      <c r="B802">
        <v>11074</v>
      </c>
      <c r="C802" t="s">
        <v>42</v>
      </c>
      <c r="D802" s="2">
        <v>2213.3000000000002</v>
      </c>
      <c r="E802" s="2">
        <v>46.9</v>
      </c>
      <c r="F802" s="2">
        <v>2260.1999999999998</v>
      </c>
      <c r="G802" t="s">
        <v>26</v>
      </c>
      <c r="H802">
        <v>45</v>
      </c>
      <c r="I802" s="1">
        <v>46020</v>
      </c>
      <c r="J802" s="1" t="str">
        <f>IF(Tabela1[[#This Row],[DATA ENTREGA]]&gt;(Tabela1[[#This Row],[DATA PEDIDO]]+Tabela1[[#This Row],[PRAZO ENTREGA]]),"ENTREGA ATRASADA","ENTREGA NO PRAZO")</f>
        <v>ENTREGA NO PRAZO</v>
      </c>
    </row>
    <row r="803" spans="1:10" x14ac:dyDescent="0.25">
      <c r="A803" s="1">
        <v>45980</v>
      </c>
      <c r="B803">
        <v>11075</v>
      </c>
      <c r="C803" t="s">
        <v>15</v>
      </c>
      <c r="D803" s="2">
        <v>119</v>
      </c>
      <c r="E803" s="2">
        <v>31.6</v>
      </c>
      <c r="F803" s="2">
        <v>150.6</v>
      </c>
      <c r="G803" t="s">
        <v>46</v>
      </c>
      <c r="H803">
        <v>2</v>
      </c>
      <c r="I803" s="1">
        <v>45980</v>
      </c>
      <c r="J803" s="1" t="str">
        <f>IF(Tabela1[[#This Row],[DATA ENTREGA]]&gt;(Tabela1[[#This Row],[DATA PEDIDO]]+Tabela1[[#This Row],[PRAZO ENTREGA]]),"ENTREGA ATRASADA","ENTREGA NO PRAZO")</f>
        <v>ENTREGA NO PRAZO</v>
      </c>
    </row>
    <row r="804" spans="1:10" x14ac:dyDescent="0.25">
      <c r="A804" s="1">
        <v>45980</v>
      </c>
      <c r="B804">
        <v>11076</v>
      </c>
      <c r="C804" t="s">
        <v>19</v>
      </c>
      <c r="D804" s="2">
        <v>2327.0300000000002</v>
      </c>
      <c r="E804" s="2">
        <v>29</v>
      </c>
      <c r="F804" s="2">
        <v>2356.0300000000002</v>
      </c>
      <c r="G804" t="s">
        <v>47</v>
      </c>
      <c r="H804">
        <v>20</v>
      </c>
      <c r="I804" s="1">
        <v>45997</v>
      </c>
      <c r="J804" s="1" t="str">
        <f>IF(Tabela1[[#This Row],[DATA ENTREGA]]&gt;(Tabela1[[#This Row],[DATA PEDIDO]]+Tabela1[[#This Row],[PRAZO ENTREGA]]),"ENTREGA ATRASADA","ENTREGA NO PRAZO")</f>
        <v>ENTREGA NO PRAZO</v>
      </c>
    </row>
    <row r="805" spans="1:10" x14ac:dyDescent="0.25">
      <c r="A805" s="1">
        <v>45981</v>
      </c>
      <c r="B805">
        <v>11077</v>
      </c>
      <c r="C805" t="s">
        <v>20</v>
      </c>
      <c r="D805" s="2">
        <v>2479.0100000000002</v>
      </c>
      <c r="E805" s="2">
        <v>64.25</v>
      </c>
      <c r="F805" s="2">
        <v>2543.2600000000002</v>
      </c>
      <c r="G805" t="s">
        <v>48</v>
      </c>
      <c r="H805">
        <v>15</v>
      </c>
      <c r="I805" s="1">
        <v>45994</v>
      </c>
      <c r="J805" s="1" t="str">
        <f>IF(Tabela1[[#This Row],[DATA ENTREGA]]&gt;(Tabela1[[#This Row],[DATA PEDIDO]]+Tabela1[[#This Row],[PRAZO ENTREGA]]),"ENTREGA ATRASADA","ENTREGA NO PRAZO")</f>
        <v>ENTREGA NO PRAZO</v>
      </c>
    </row>
    <row r="806" spans="1:10" x14ac:dyDescent="0.25">
      <c r="A806" s="1">
        <v>45981</v>
      </c>
      <c r="B806">
        <v>11078</v>
      </c>
      <c r="C806" t="s">
        <v>42</v>
      </c>
      <c r="D806" s="2">
        <v>2213.3000000000002</v>
      </c>
      <c r="E806" s="2">
        <v>8.5399999999999991</v>
      </c>
      <c r="F806" s="2">
        <v>2221.84</v>
      </c>
      <c r="G806" t="s">
        <v>37</v>
      </c>
      <c r="H806">
        <v>7</v>
      </c>
      <c r="I806" s="1">
        <v>45987</v>
      </c>
      <c r="J806" s="1" t="str">
        <f>IF(Tabela1[[#This Row],[DATA ENTREGA]]&gt;(Tabela1[[#This Row],[DATA PEDIDO]]+Tabela1[[#This Row],[PRAZO ENTREGA]]),"ENTREGA ATRASADA","ENTREGA NO PRAZO")</f>
        <v>ENTREGA NO PRAZO</v>
      </c>
    </row>
    <row r="807" spans="1:10" x14ac:dyDescent="0.25">
      <c r="A807" s="1">
        <v>45981</v>
      </c>
      <c r="B807">
        <v>11079</v>
      </c>
      <c r="C807" t="s">
        <v>42</v>
      </c>
      <c r="D807" s="2">
        <v>2213.3000000000002</v>
      </c>
      <c r="E807" s="2">
        <v>10.74</v>
      </c>
      <c r="F807" s="2">
        <v>2224.04</v>
      </c>
      <c r="G807" t="s">
        <v>12</v>
      </c>
      <c r="H807">
        <v>8</v>
      </c>
      <c r="I807" s="1">
        <v>45984</v>
      </c>
      <c r="J807" s="1" t="str">
        <f>IF(Tabela1[[#This Row],[DATA ENTREGA]]&gt;(Tabela1[[#This Row],[DATA PEDIDO]]+Tabela1[[#This Row],[PRAZO ENTREGA]]),"ENTREGA ATRASADA","ENTREGA NO PRAZO")</f>
        <v>ENTREGA NO PRAZO</v>
      </c>
    </row>
    <row r="808" spans="1:10" x14ac:dyDescent="0.25">
      <c r="A808" s="1">
        <v>45982</v>
      </c>
      <c r="B808">
        <v>11080</v>
      </c>
      <c r="C808" t="s">
        <v>25</v>
      </c>
      <c r="D808" s="2">
        <v>239</v>
      </c>
      <c r="E808" s="2">
        <v>62.96</v>
      </c>
      <c r="F808" s="2">
        <v>301.95999999999998</v>
      </c>
      <c r="G808" t="s">
        <v>49</v>
      </c>
      <c r="H808">
        <v>20</v>
      </c>
      <c r="I808" s="1">
        <v>45997</v>
      </c>
      <c r="J808" s="1" t="str">
        <f>IF(Tabela1[[#This Row],[DATA ENTREGA]]&gt;(Tabela1[[#This Row],[DATA PEDIDO]]+Tabela1[[#This Row],[PRAZO ENTREGA]]),"ENTREGA ATRASADA","ENTREGA NO PRAZO")</f>
        <v>ENTREGA NO PRAZO</v>
      </c>
    </row>
    <row r="809" spans="1:10" x14ac:dyDescent="0.25">
      <c r="A809" s="1">
        <v>45982</v>
      </c>
      <c r="B809">
        <v>11081</v>
      </c>
      <c r="C809" t="s">
        <v>42</v>
      </c>
      <c r="D809" s="2">
        <v>2213.3000000000002</v>
      </c>
      <c r="E809" s="2">
        <v>50.91</v>
      </c>
      <c r="F809" s="2">
        <v>2264.21</v>
      </c>
      <c r="G809" t="s">
        <v>30</v>
      </c>
      <c r="H809">
        <v>27</v>
      </c>
      <c r="I809" s="1">
        <v>46004</v>
      </c>
      <c r="J809" s="1" t="str">
        <f>IF(Tabela1[[#This Row],[DATA ENTREGA]]&gt;(Tabela1[[#This Row],[DATA PEDIDO]]+Tabela1[[#This Row],[PRAZO ENTREGA]]),"ENTREGA ATRASADA","ENTREGA NO PRAZO")</f>
        <v>ENTREGA NO PRAZO</v>
      </c>
    </row>
    <row r="810" spans="1:10" x14ac:dyDescent="0.25">
      <c r="A810" s="1">
        <v>45982</v>
      </c>
      <c r="B810">
        <v>11083</v>
      </c>
      <c r="C810" t="s">
        <v>22</v>
      </c>
      <c r="D810" s="2">
        <v>137</v>
      </c>
      <c r="E810" s="2">
        <v>25.9</v>
      </c>
      <c r="F810" s="2">
        <v>162.9</v>
      </c>
      <c r="G810" t="s">
        <v>14</v>
      </c>
      <c r="H810">
        <v>6</v>
      </c>
      <c r="I810" s="1">
        <v>45983</v>
      </c>
      <c r="J810" s="1" t="str">
        <f>IF(Tabela1[[#This Row],[DATA ENTREGA]]&gt;(Tabela1[[#This Row],[DATA PEDIDO]]+Tabela1[[#This Row],[PRAZO ENTREGA]]),"ENTREGA ATRASADA","ENTREGA NO PRAZO")</f>
        <v>ENTREGA NO PRAZO</v>
      </c>
    </row>
    <row r="811" spans="1:10" x14ac:dyDescent="0.25">
      <c r="A811" s="1">
        <v>45983</v>
      </c>
      <c r="B811">
        <v>11084</v>
      </c>
      <c r="C811" t="s">
        <v>15</v>
      </c>
      <c r="D811" s="2">
        <v>119</v>
      </c>
      <c r="E811" s="2">
        <v>60.48</v>
      </c>
      <c r="F811" s="2">
        <v>179.48</v>
      </c>
      <c r="G811" t="s">
        <v>16</v>
      </c>
      <c r="H811">
        <v>40</v>
      </c>
      <c r="I811" s="1">
        <v>46023</v>
      </c>
      <c r="J811" s="1" t="str">
        <f>IF(Tabela1[[#This Row],[DATA ENTREGA]]&gt;(Tabela1[[#This Row],[DATA PEDIDO]]+Tabela1[[#This Row],[PRAZO ENTREGA]]),"ENTREGA ATRASADA","ENTREGA NO PRAZO")</f>
        <v>ENTREGA NO PRAZO</v>
      </c>
    </row>
    <row r="812" spans="1:10" x14ac:dyDescent="0.25">
      <c r="A812" s="1">
        <v>45984</v>
      </c>
      <c r="B812">
        <v>11087</v>
      </c>
      <c r="C812" t="s">
        <v>17</v>
      </c>
      <c r="D812" s="2">
        <v>99.9</v>
      </c>
      <c r="E812" s="2">
        <v>48.3</v>
      </c>
      <c r="F812" s="2">
        <v>148.19999999999999</v>
      </c>
      <c r="G812" t="s">
        <v>30</v>
      </c>
      <c r="H812">
        <v>27</v>
      </c>
      <c r="I812" s="1">
        <v>46012</v>
      </c>
      <c r="J812" s="1" t="str">
        <f>IF(Tabela1[[#This Row],[DATA ENTREGA]]&gt;(Tabela1[[#This Row],[DATA PEDIDO]]+Tabela1[[#This Row],[PRAZO ENTREGA]]),"ENTREGA ATRASADA","ENTREGA NO PRAZO")</f>
        <v>ENTREGA ATRASADA</v>
      </c>
    </row>
    <row r="813" spans="1:10" x14ac:dyDescent="0.25">
      <c r="A813" s="1">
        <v>45984</v>
      </c>
      <c r="B813">
        <v>11089</v>
      </c>
      <c r="C813" t="s">
        <v>18</v>
      </c>
      <c r="D813" s="2">
        <v>550.70000000000005</v>
      </c>
      <c r="E813" s="2">
        <v>25.9</v>
      </c>
      <c r="F813" s="2">
        <v>576.6</v>
      </c>
      <c r="G813" t="s">
        <v>14</v>
      </c>
      <c r="H813">
        <v>20</v>
      </c>
      <c r="I813" s="1">
        <v>46000</v>
      </c>
      <c r="J813" s="1" t="str">
        <f>IF(Tabela1[[#This Row],[DATA ENTREGA]]&gt;(Tabela1[[#This Row],[DATA PEDIDO]]+Tabela1[[#This Row],[PRAZO ENTREGA]]),"ENTREGA ATRASADA","ENTREGA NO PRAZO")</f>
        <v>ENTREGA NO PRAZO</v>
      </c>
    </row>
    <row r="814" spans="1:10" x14ac:dyDescent="0.25">
      <c r="A814" s="1">
        <v>45985</v>
      </c>
      <c r="B814">
        <v>11093</v>
      </c>
      <c r="C814" t="s">
        <v>15</v>
      </c>
      <c r="D814" s="2">
        <v>119</v>
      </c>
      <c r="E814" s="2">
        <v>68.099999999999994</v>
      </c>
      <c r="F814" s="2">
        <v>187.1</v>
      </c>
      <c r="G814" t="s">
        <v>34</v>
      </c>
      <c r="H814">
        <v>35</v>
      </c>
      <c r="I814" s="1">
        <v>46016</v>
      </c>
      <c r="J814" s="1" t="str">
        <f>IF(Tabela1[[#This Row],[DATA ENTREGA]]&gt;(Tabela1[[#This Row],[DATA PEDIDO]]+Tabela1[[#This Row],[PRAZO ENTREGA]]),"ENTREGA ATRASADA","ENTREGA NO PRAZO")</f>
        <v>ENTREGA NO PRAZO</v>
      </c>
    </row>
    <row r="815" spans="1:10" x14ac:dyDescent="0.25">
      <c r="A815" s="1">
        <v>45986</v>
      </c>
      <c r="B815">
        <v>11094</v>
      </c>
      <c r="C815" t="s">
        <v>15</v>
      </c>
      <c r="D815" s="2">
        <v>119</v>
      </c>
      <c r="E815" s="2">
        <v>59.2</v>
      </c>
      <c r="F815" s="2">
        <v>178.2</v>
      </c>
      <c r="G815" t="s">
        <v>31</v>
      </c>
      <c r="H815">
        <v>28</v>
      </c>
      <c r="I815" s="1">
        <v>46009</v>
      </c>
      <c r="J815" s="1" t="str">
        <f>IF(Tabela1[[#This Row],[DATA ENTREGA]]&gt;(Tabela1[[#This Row],[DATA PEDIDO]]+Tabela1[[#This Row],[PRAZO ENTREGA]]),"ENTREGA ATRASADA","ENTREGA NO PRAZO")</f>
        <v>ENTREGA NO PRAZO</v>
      </c>
    </row>
    <row r="816" spans="1:10" x14ac:dyDescent="0.25">
      <c r="A816" s="1">
        <v>45986</v>
      </c>
      <c r="B816">
        <v>11095</v>
      </c>
      <c r="C816" t="s">
        <v>36</v>
      </c>
      <c r="D816" s="2">
        <v>6564.99</v>
      </c>
      <c r="E816" s="2">
        <v>25</v>
      </c>
      <c r="F816" s="2">
        <v>6589.99</v>
      </c>
      <c r="G816" t="s">
        <v>34</v>
      </c>
      <c r="H816">
        <v>30</v>
      </c>
      <c r="I816" s="1">
        <v>46013</v>
      </c>
      <c r="J816" s="1" t="str">
        <f>IF(Tabela1[[#This Row],[DATA ENTREGA]]&gt;(Tabela1[[#This Row],[DATA PEDIDO]]+Tabela1[[#This Row],[PRAZO ENTREGA]]),"ENTREGA ATRASADA","ENTREGA NO PRAZO")</f>
        <v>ENTREGA NO PRAZO</v>
      </c>
    </row>
    <row r="817" spans="1:10" x14ac:dyDescent="0.25">
      <c r="A817" s="1">
        <v>45986</v>
      </c>
      <c r="B817">
        <v>11096</v>
      </c>
      <c r="C817" t="s">
        <v>15</v>
      </c>
      <c r="D817" s="2">
        <v>119</v>
      </c>
      <c r="E817" s="2">
        <v>29.74</v>
      </c>
      <c r="F817" s="2">
        <v>148.74</v>
      </c>
      <c r="G817" t="s">
        <v>38</v>
      </c>
      <c r="H817">
        <v>12</v>
      </c>
      <c r="I817" s="1">
        <v>45993</v>
      </c>
      <c r="J817" s="1" t="str">
        <f>IF(Tabela1[[#This Row],[DATA ENTREGA]]&gt;(Tabela1[[#This Row],[DATA PEDIDO]]+Tabela1[[#This Row],[PRAZO ENTREGA]]),"ENTREGA ATRASADA","ENTREGA NO PRAZO")</f>
        <v>ENTREGA NO PRAZO</v>
      </c>
    </row>
    <row r="818" spans="1:10" x14ac:dyDescent="0.25">
      <c r="A818" s="1">
        <v>45987</v>
      </c>
      <c r="B818">
        <v>11097</v>
      </c>
      <c r="C818" t="s">
        <v>19</v>
      </c>
      <c r="D818" s="2">
        <v>2327.0300000000002</v>
      </c>
      <c r="E818" s="2">
        <v>73.2</v>
      </c>
      <c r="F818" s="2">
        <v>2400.23</v>
      </c>
      <c r="G818" t="s">
        <v>40</v>
      </c>
      <c r="H818">
        <v>20</v>
      </c>
      <c r="I818" s="1">
        <v>46005</v>
      </c>
      <c r="J818" s="1" t="str">
        <f>IF(Tabela1[[#This Row],[DATA ENTREGA]]&gt;(Tabela1[[#This Row],[DATA PEDIDO]]+Tabela1[[#This Row],[PRAZO ENTREGA]]),"ENTREGA ATRASADA","ENTREGA NO PRAZO")</f>
        <v>ENTREGA NO PRAZO</v>
      </c>
    </row>
    <row r="819" spans="1:10" x14ac:dyDescent="0.25">
      <c r="A819" s="1">
        <v>45987</v>
      </c>
      <c r="B819">
        <v>11098</v>
      </c>
      <c r="C819" t="s">
        <v>18</v>
      </c>
      <c r="D819" s="2">
        <v>550.70000000000005</v>
      </c>
      <c r="E819" s="2">
        <v>31.08</v>
      </c>
      <c r="F819" s="2">
        <v>581.78</v>
      </c>
      <c r="G819" t="s">
        <v>16</v>
      </c>
      <c r="H819">
        <v>20</v>
      </c>
      <c r="I819" s="1">
        <v>46004</v>
      </c>
      <c r="J819" s="1" t="str">
        <f>IF(Tabela1[[#This Row],[DATA ENTREGA]]&gt;(Tabela1[[#This Row],[DATA PEDIDO]]+Tabela1[[#This Row],[PRAZO ENTREGA]]),"ENTREGA ATRASADA","ENTREGA NO PRAZO")</f>
        <v>ENTREGA NO PRAZO</v>
      </c>
    </row>
    <row r="820" spans="1:10" x14ac:dyDescent="0.25">
      <c r="A820" s="1">
        <v>45988</v>
      </c>
      <c r="B820">
        <v>11100</v>
      </c>
      <c r="C820" t="s">
        <v>42</v>
      </c>
      <c r="D820" s="2">
        <v>2213.3000000000002</v>
      </c>
      <c r="E820" s="2">
        <v>84.75</v>
      </c>
      <c r="F820" s="2">
        <v>2298.0500000000002</v>
      </c>
      <c r="G820" t="s">
        <v>24</v>
      </c>
      <c r="H820">
        <v>10</v>
      </c>
      <c r="I820" s="1">
        <v>45995</v>
      </c>
      <c r="J820" s="1" t="str">
        <f>IF(Tabela1[[#This Row],[DATA ENTREGA]]&gt;(Tabela1[[#This Row],[DATA PEDIDO]]+Tabela1[[#This Row],[PRAZO ENTREGA]]),"ENTREGA ATRASADA","ENTREGA NO PRAZO")</f>
        <v>ENTREGA NO PRAZO</v>
      </c>
    </row>
    <row r="821" spans="1:10" x14ac:dyDescent="0.25">
      <c r="A821" s="1">
        <v>45988</v>
      </c>
      <c r="B821">
        <v>11102</v>
      </c>
      <c r="C821" t="s">
        <v>36</v>
      </c>
      <c r="D821" s="2">
        <v>6564.99</v>
      </c>
      <c r="E821" s="2">
        <v>49.52</v>
      </c>
      <c r="F821" s="2">
        <v>6614.51</v>
      </c>
      <c r="G821" t="s">
        <v>16</v>
      </c>
      <c r="H821">
        <v>20</v>
      </c>
      <c r="I821" s="1">
        <v>46010</v>
      </c>
      <c r="J821" s="1" t="str">
        <f>IF(Tabela1[[#This Row],[DATA ENTREGA]]&gt;(Tabela1[[#This Row],[DATA PEDIDO]]+Tabela1[[#This Row],[PRAZO ENTREGA]]),"ENTREGA ATRASADA","ENTREGA NO PRAZO")</f>
        <v>ENTREGA ATRASADA</v>
      </c>
    </row>
    <row r="822" spans="1:10" x14ac:dyDescent="0.25">
      <c r="A822" s="1">
        <v>45989</v>
      </c>
      <c r="B822">
        <v>11104</v>
      </c>
      <c r="C822" t="s">
        <v>9</v>
      </c>
      <c r="D822" s="2">
        <v>640</v>
      </c>
      <c r="E822" s="2">
        <v>73.7</v>
      </c>
      <c r="F822" s="2">
        <v>713.7</v>
      </c>
      <c r="G822" t="s">
        <v>24</v>
      </c>
      <c r="H822">
        <v>40</v>
      </c>
      <c r="I822" s="1">
        <v>46027</v>
      </c>
      <c r="J822" s="1" t="str">
        <f>IF(Tabela1[[#This Row],[DATA ENTREGA]]&gt;(Tabela1[[#This Row],[DATA PEDIDO]]+Tabela1[[#This Row],[PRAZO ENTREGA]]),"ENTREGA ATRASADA","ENTREGA NO PRAZO")</f>
        <v>ENTREGA NO PRAZO</v>
      </c>
    </row>
    <row r="823" spans="1:10" x14ac:dyDescent="0.25">
      <c r="A823" s="1">
        <v>45989</v>
      </c>
      <c r="B823">
        <v>11105</v>
      </c>
      <c r="C823" t="s">
        <v>18</v>
      </c>
      <c r="D823" s="2">
        <v>550.70000000000005</v>
      </c>
      <c r="E823" s="2">
        <v>99</v>
      </c>
      <c r="F823" s="2">
        <v>649.70000000000005</v>
      </c>
      <c r="G823" t="s">
        <v>40</v>
      </c>
      <c r="H823">
        <v>25</v>
      </c>
      <c r="I823" s="1">
        <v>46014</v>
      </c>
      <c r="J823" s="1" t="str">
        <f>IF(Tabela1[[#This Row],[DATA ENTREGA]]&gt;(Tabela1[[#This Row],[DATA PEDIDO]]+Tabela1[[#This Row],[PRAZO ENTREGA]]),"ENTREGA ATRASADA","ENTREGA NO PRAZO")</f>
        <v>ENTREGA NO PRAZO</v>
      </c>
    </row>
    <row r="824" spans="1:10" x14ac:dyDescent="0.25">
      <c r="A824" s="1">
        <v>45989</v>
      </c>
      <c r="B824">
        <v>11106</v>
      </c>
      <c r="C824" t="s">
        <v>29</v>
      </c>
      <c r="D824" s="2">
        <v>549</v>
      </c>
      <c r="E824" s="2">
        <v>98.6</v>
      </c>
      <c r="F824" s="2">
        <v>647.6</v>
      </c>
      <c r="G824" t="s">
        <v>23</v>
      </c>
      <c r="H824">
        <v>5</v>
      </c>
      <c r="I824" s="1">
        <v>45989</v>
      </c>
      <c r="J824" s="1" t="str">
        <f>IF(Tabela1[[#This Row],[DATA ENTREGA]]&gt;(Tabela1[[#This Row],[DATA PEDIDO]]+Tabela1[[#This Row],[PRAZO ENTREGA]]),"ENTREGA ATRASADA","ENTREGA NO PRAZO")</f>
        <v>ENTREGA NO PRAZO</v>
      </c>
    </row>
    <row r="825" spans="1:10" x14ac:dyDescent="0.25">
      <c r="A825" s="1">
        <v>45990</v>
      </c>
      <c r="B825">
        <v>11107</v>
      </c>
      <c r="C825" t="s">
        <v>33</v>
      </c>
      <c r="D825" s="2">
        <v>70.31</v>
      </c>
      <c r="E825" s="2">
        <v>24.48</v>
      </c>
      <c r="F825" s="2">
        <v>94.79</v>
      </c>
      <c r="G825" t="s">
        <v>47</v>
      </c>
      <c r="H825">
        <v>40</v>
      </c>
      <c r="I825" s="1">
        <v>46029</v>
      </c>
      <c r="J825" s="1" t="str">
        <f>IF(Tabela1[[#This Row],[DATA ENTREGA]]&gt;(Tabela1[[#This Row],[DATA PEDIDO]]+Tabela1[[#This Row],[PRAZO ENTREGA]]),"ENTREGA ATRASADA","ENTREGA NO PRAZO")</f>
        <v>ENTREGA NO PRAZO</v>
      </c>
    </row>
    <row r="826" spans="1:10" x14ac:dyDescent="0.25">
      <c r="A826" s="1">
        <v>45990</v>
      </c>
      <c r="B826">
        <v>11108</v>
      </c>
      <c r="C826" t="s">
        <v>35</v>
      </c>
      <c r="D826" s="2">
        <v>115.9</v>
      </c>
      <c r="E826" s="2">
        <v>18.04</v>
      </c>
      <c r="F826" s="2">
        <v>133.94</v>
      </c>
      <c r="G826" t="s">
        <v>38</v>
      </c>
      <c r="H826">
        <v>8</v>
      </c>
      <c r="I826" s="1">
        <v>46000</v>
      </c>
      <c r="J826" s="1" t="str">
        <f>IF(Tabela1[[#This Row],[DATA ENTREGA]]&gt;(Tabela1[[#This Row],[DATA PEDIDO]]+Tabela1[[#This Row],[PRAZO ENTREGA]]),"ENTREGA ATRASADA","ENTREGA NO PRAZO")</f>
        <v>ENTREGA ATRASADA</v>
      </c>
    </row>
    <row r="827" spans="1:10" x14ac:dyDescent="0.25">
      <c r="A827" s="1">
        <v>45990</v>
      </c>
      <c r="B827">
        <v>11109</v>
      </c>
      <c r="C827" t="s">
        <v>9</v>
      </c>
      <c r="D827" s="2">
        <v>640</v>
      </c>
      <c r="E827" s="2">
        <v>40.4</v>
      </c>
      <c r="F827" s="2">
        <v>680.4</v>
      </c>
      <c r="G827" t="s">
        <v>34</v>
      </c>
      <c r="H827">
        <v>15</v>
      </c>
      <c r="I827" s="1">
        <v>46000</v>
      </c>
      <c r="J827" s="1" t="str">
        <f>IF(Tabela1[[#This Row],[DATA ENTREGA]]&gt;(Tabela1[[#This Row],[DATA PEDIDO]]+Tabela1[[#This Row],[PRAZO ENTREGA]]),"ENTREGA ATRASADA","ENTREGA NO PRAZO")</f>
        <v>ENTREGA NO PRAZO</v>
      </c>
    </row>
    <row r="828" spans="1:10" x14ac:dyDescent="0.25">
      <c r="A828" s="1">
        <v>45991</v>
      </c>
      <c r="B828">
        <v>11110</v>
      </c>
      <c r="C828" t="s">
        <v>29</v>
      </c>
      <c r="D828" s="2">
        <v>549</v>
      </c>
      <c r="E828" s="2">
        <v>58.52</v>
      </c>
      <c r="F828" s="2">
        <v>607.52</v>
      </c>
      <c r="G828" t="s">
        <v>21</v>
      </c>
      <c r="H828">
        <v>4</v>
      </c>
      <c r="I828" s="1">
        <v>45993</v>
      </c>
      <c r="J828" s="1" t="str">
        <f>IF(Tabela1[[#This Row],[DATA ENTREGA]]&gt;(Tabela1[[#This Row],[DATA PEDIDO]]+Tabela1[[#This Row],[PRAZO ENTREGA]]),"ENTREGA ATRASADA","ENTREGA NO PRAZO")</f>
        <v>ENTREGA NO PRAZO</v>
      </c>
    </row>
    <row r="829" spans="1:10" x14ac:dyDescent="0.25">
      <c r="A829" s="1">
        <v>45991</v>
      </c>
      <c r="B829">
        <v>11112</v>
      </c>
      <c r="C829" t="s">
        <v>29</v>
      </c>
      <c r="D829" s="2">
        <v>549</v>
      </c>
      <c r="E829" s="2">
        <v>35.1</v>
      </c>
      <c r="F829" s="2">
        <v>584.1</v>
      </c>
      <c r="G829" t="s">
        <v>40</v>
      </c>
      <c r="H829">
        <v>15</v>
      </c>
      <c r="I829" s="1">
        <v>46008</v>
      </c>
      <c r="J829" s="1" t="str">
        <f>IF(Tabela1[[#This Row],[DATA ENTREGA]]&gt;(Tabela1[[#This Row],[DATA PEDIDO]]+Tabela1[[#This Row],[PRAZO ENTREGA]]),"ENTREGA ATRASADA","ENTREGA NO PRAZO")</f>
        <v>ENTREGA ATRASADA</v>
      </c>
    </row>
    <row r="830" spans="1:10" x14ac:dyDescent="0.25">
      <c r="A830" s="1">
        <v>45991</v>
      </c>
      <c r="B830">
        <v>11113</v>
      </c>
      <c r="C830" t="s">
        <v>13</v>
      </c>
      <c r="D830" s="2">
        <v>162.80000000000001</v>
      </c>
      <c r="E830" s="2">
        <v>69.959999999999994</v>
      </c>
      <c r="F830" s="2">
        <v>232.76</v>
      </c>
      <c r="G830" t="s">
        <v>39</v>
      </c>
      <c r="H830">
        <v>36</v>
      </c>
      <c r="I830" s="1">
        <v>46025</v>
      </c>
      <c r="J830" s="1" t="str">
        <f>IF(Tabela1[[#This Row],[DATA ENTREGA]]&gt;(Tabela1[[#This Row],[DATA PEDIDO]]+Tabela1[[#This Row],[PRAZO ENTREGA]]),"ENTREGA ATRASADA","ENTREGA NO PRAZO")</f>
        <v>ENTREGA NO PRAZO</v>
      </c>
    </row>
    <row r="831" spans="1:10" x14ac:dyDescent="0.25">
      <c r="A831" s="1">
        <v>45992</v>
      </c>
      <c r="B831">
        <v>11114</v>
      </c>
      <c r="C831" t="s">
        <v>29</v>
      </c>
      <c r="D831" s="2">
        <v>549</v>
      </c>
      <c r="E831" s="2">
        <v>37.22</v>
      </c>
      <c r="F831" s="2">
        <v>586.22</v>
      </c>
      <c r="G831" t="s">
        <v>32</v>
      </c>
      <c r="H831">
        <v>4</v>
      </c>
      <c r="I831" s="1">
        <v>45992</v>
      </c>
      <c r="J831" s="1" t="str">
        <f>IF(Tabela1[[#This Row],[DATA ENTREGA]]&gt;(Tabela1[[#This Row],[DATA PEDIDO]]+Tabela1[[#This Row],[PRAZO ENTREGA]]),"ENTREGA ATRASADA","ENTREGA NO PRAZO")</f>
        <v>ENTREGA NO PRAZO</v>
      </c>
    </row>
    <row r="832" spans="1:10" x14ac:dyDescent="0.25">
      <c r="A832" s="1">
        <v>45992</v>
      </c>
      <c r="B832">
        <v>11116</v>
      </c>
      <c r="C832" t="s">
        <v>11</v>
      </c>
      <c r="D832" s="2">
        <v>1549</v>
      </c>
      <c r="E832" s="2">
        <v>62.96</v>
      </c>
      <c r="F832" s="2">
        <v>1611.96</v>
      </c>
      <c r="G832" t="s">
        <v>21</v>
      </c>
      <c r="H832">
        <v>28</v>
      </c>
      <c r="I832" s="1">
        <v>46022</v>
      </c>
      <c r="J832" s="1" t="str">
        <f>IF(Tabela1[[#This Row],[DATA ENTREGA]]&gt;(Tabela1[[#This Row],[DATA PEDIDO]]+Tabela1[[#This Row],[PRAZO ENTREGA]]),"ENTREGA ATRASADA","ENTREGA NO PRAZO")</f>
        <v>ENTREGA ATRASADA</v>
      </c>
    </row>
    <row r="833" spans="1:10" x14ac:dyDescent="0.25">
      <c r="A833" s="1">
        <v>45993</v>
      </c>
      <c r="B833">
        <v>11117</v>
      </c>
      <c r="C833" t="s">
        <v>18</v>
      </c>
      <c r="D833" s="2">
        <v>550.70000000000005</v>
      </c>
      <c r="E833" s="2">
        <v>28.14</v>
      </c>
      <c r="F833" s="2">
        <v>578.84</v>
      </c>
      <c r="G833" t="s">
        <v>44</v>
      </c>
      <c r="H833">
        <v>6</v>
      </c>
      <c r="I833" s="1">
        <v>45998</v>
      </c>
      <c r="J833" s="1" t="str">
        <f>IF(Tabela1[[#This Row],[DATA ENTREGA]]&gt;(Tabela1[[#This Row],[DATA PEDIDO]]+Tabela1[[#This Row],[PRAZO ENTREGA]]),"ENTREGA ATRASADA","ENTREGA NO PRAZO")</f>
        <v>ENTREGA NO PRAZO</v>
      </c>
    </row>
    <row r="834" spans="1:10" x14ac:dyDescent="0.25">
      <c r="A834" s="1">
        <v>45993</v>
      </c>
      <c r="B834">
        <v>11118</v>
      </c>
      <c r="C834" t="s">
        <v>19</v>
      </c>
      <c r="D834" s="2">
        <v>2327.0300000000002</v>
      </c>
      <c r="E834" s="2">
        <v>38.78</v>
      </c>
      <c r="F834" s="2">
        <v>2365.81</v>
      </c>
      <c r="G834" t="s">
        <v>41</v>
      </c>
      <c r="H834">
        <v>4</v>
      </c>
      <c r="I834" s="1">
        <v>45999</v>
      </c>
      <c r="J834" s="1" t="str">
        <f>IF(Tabela1[[#This Row],[DATA ENTREGA]]&gt;(Tabela1[[#This Row],[DATA PEDIDO]]+Tabela1[[#This Row],[PRAZO ENTREGA]]),"ENTREGA ATRASADA","ENTREGA NO PRAZO")</f>
        <v>ENTREGA ATRASADA</v>
      </c>
    </row>
    <row r="835" spans="1:10" x14ac:dyDescent="0.25">
      <c r="A835" s="1">
        <v>45993</v>
      </c>
      <c r="B835">
        <v>11119</v>
      </c>
      <c r="C835" t="s">
        <v>29</v>
      </c>
      <c r="D835" s="2">
        <v>549</v>
      </c>
      <c r="E835" s="2">
        <v>19.22</v>
      </c>
      <c r="F835" s="2">
        <v>568.22</v>
      </c>
      <c r="G835" t="s">
        <v>14</v>
      </c>
      <c r="H835">
        <v>6</v>
      </c>
      <c r="I835" s="1">
        <v>45995</v>
      </c>
      <c r="J835" s="1" t="str">
        <f>IF(Tabela1[[#This Row],[DATA ENTREGA]]&gt;(Tabela1[[#This Row],[DATA PEDIDO]]+Tabela1[[#This Row],[PRAZO ENTREGA]]),"ENTREGA ATRASADA","ENTREGA NO PRAZO")</f>
        <v>ENTREGA NO PRAZO</v>
      </c>
    </row>
    <row r="836" spans="1:10" x14ac:dyDescent="0.25">
      <c r="A836" s="1">
        <v>45994</v>
      </c>
      <c r="B836">
        <v>11120</v>
      </c>
      <c r="C836" t="s">
        <v>35</v>
      </c>
      <c r="D836" s="2">
        <v>115.9</v>
      </c>
      <c r="E836" s="2">
        <v>47.24</v>
      </c>
      <c r="F836" s="2">
        <v>163.13999999999999</v>
      </c>
      <c r="G836" t="s">
        <v>39</v>
      </c>
      <c r="H836">
        <v>16</v>
      </c>
      <c r="I836" s="1">
        <v>46010</v>
      </c>
      <c r="J836" s="1" t="str">
        <f>IF(Tabela1[[#This Row],[DATA ENTREGA]]&gt;(Tabela1[[#This Row],[DATA PEDIDO]]+Tabela1[[#This Row],[PRAZO ENTREGA]]),"ENTREGA ATRASADA","ENTREGA NO PRAZO")</f>
        <v>ENTREGA NO PRAZO</v>
      </c>
    </row>
    <row r="837" spans="1:10" x14ac:dyDescent="0.25">
      <c r="A837" s="1">
        <v>45994</v>
      </c>
      <c r="B837">
        <v>11121</v>
      </c>
      <c r="C837" t="s">
        <v>9</v>
      </c>
      <c r="D837" s="2">
        <v>640</v>
      </c>
      <c r="E837" s="2">
        <v>70.55</v>
      </c>
      <c r="F837" s="2">
        <v>710.55</v>
      </c>
      <c r="G837" t="s">
        <v>34</v>
      </c>
      <c r="H837">
        <v>5</v>
      </c>
      <c r="I837" s="1">
        <v>45997</v>
      </c>
      <c r="J837" s="1" t="str">
        <f>IF(Tabela1[[#This Row],[DATA ENTREGA]]&gt;(Tabela1[[#This Row],[DATA PEDIDO]]+Tabela1[[#This Row],[PRAZO ENTREGA]]),"ENTREGA ATRASADA","ENTREGA NO PRAZO")</f>
        <v>ENTREGA NO PRAZO</v>
      </c>
    </row>
    <row r="838" spans="1:10" x14ac:dyDescent="0.25">
      <c r="A838" s="1">
        <v>45995</v>
      </c>
      <c r="B838">
        <v>11124</v>
      </c>
      <c r="C838" t="s">
        <v>29</v>
      </c>
      <c r="D838" s="2">
        <v>549</v>
      </c>
      <c r="E838" s="2">
        <v>24.4</v>
      </c>
      <c r="F838" s="2">
        <v>573.4</v>
      </c>
      <c r="G838" t="s">
        <v>41</v>
      </c>
      <c r="H838">
        <v>6</v>
      </c>
      <c r="I838" s="1">
        <v>46001</v>
      </c>
      <c r="J838" s="1" t="str">
        <f>IF(Tabela1[[#This Row],[DATA ENTREGA]]&gt;(Tabela1[[#This Row],[DATA PEDIDO]]+Tabela1[[#This Row],[PRAZO ENTREGA]]),"ENTREGA ATRASADA","ENTREGA NO PRAZO")</f>
        <v>ENTREGA NO PRAZO</v>
      </c>
    </row>
    <row r="839" spans="1:10" x14ac:dyDescent="0.25">
      <c r="A839" s="1">
        <v>45996</v>
      </c>
      <c r="B839">
        <v>11128</v>
      </c>
      <c r="C839" t="s">
        <v>22</v>
      </c>
      <c r="D839" s="2">
        <v>137</v>
      </c>
      <c r="E839" s="2">
        <v>76.25</v>
      </c>
      <c r="F839" s="2">
        <v>213.25</v>
      </c>
      <c r="G839" t="s">
        <v>26</v>
      </c>
      <c r="H839">
        <v>50</v>
      </c>
      <c r="I839" s="1">
        <v>46048</v>
      </c>
      <c r="J839" s="1" t="str">
        <f>IF(Tabela1[[#This Row],[DATA ENTREGA]]&gt;(Tabela1[[#This Row],[DATA PEDIDO]]+Tabela1[[#This Row],[PRAZO ENTREGA]]),"ENTREGA ATRASADA","ENTREGA NO PRAZO")</f>
        <v>ENTREGA ATRASADA</v>
      </c>
    </row>
    <row r="840" spans="1:10" x14ac:dyDescent="0.25">
      <c r="A840" s="1">
        <v>45996</v>
      </c>
      <c r="B840">
        <v>11129</v>
      </c>
      <c r="C840" t="s">
        <v>15</v>
      </c>
      <c r="D840" s="2">
        <v>119</v>
      </c>
      <c r="E840" s="2">
        <v>33.24</v>
      </c>
      <c r="F840" s="2">
        <v>152.24</v>
      </c>
      <c r="G840" t="s">
        <v>16</v>
      </c>
      <c r="H840">
        <v>32</v>
      </c>
      <c r="I840" s="1">
        <v>46030</v>
      </c>
      <c r="J840" s="1" t="str">
        <f>IF(Tabela1[[#This Row],[DATA ENTREGA]]&gt;(Tabela1[[#This Row],[DATA PEDIDO]]+Tabela1[[#This Row],[PRAZO ENTREGA]]),"ENTREGA ATRASADA","ENTREGA NO PRAZO")</f>
        <v>ENTREGA ATRASADA</v>
      </c>
    </row>
    <row r="841" spans="1:10" x14ac:dyDescent="0.25">
      <c r="A841" s="1">
        <v>45997</v>
      </c>
      <c r="B841">
        <v>11132</v>
      </c>
      <c r="C841" t="s">
        <v>22</v>
      </c>
      <c r="D841" s="2">
        <v>137</v>
      </c>
      <c r="E841" s="2">
        <v>21.28</v>
      </c>
      <c r="F841" s="2">
        <v>158.28</v>
      </c>
      <c r="G841" t="s">
        <v>41</v>
      </c>
      <c r="H841">
        <v>2</v>
      </c>
      <c r="I841" s="1">
        <v>45997</v>
      </c>
      <c r="J841" s="1" t="str">
        <f>IF(Tabela1[[#This Row],[DATA ENTREGA]]&gt;(Tabela1[[#This Row],[DATA PEDIDO]]+Tabela1[[#This Row],[PRAZO ENTREGA]]),"ENTREGA ATRASADA","ENTREGA NO PRAZO")</f>
        <v>ENTREGA NO PRAZO</v>
      </c>
    </row>
    <row r="842" spans="1:10" x14ac:dyDescent="0.25">
      <c r="A842" s="1">
        <v>45997</v>
      </c>
      <c r="B842">
        <v>11133</v>
      </c>
      <c r="C842" t="s">
        <v>19</v>
      </c>
      <c r="D842" s="2">
        <v>2327.0300000000002</v>
      </c>
      <c r="E842" s="2">
        <v>23.16</v>
      </c>
      <c r="F842" s="2">
        <v>2350.19</v>
      </c>
      <c r="G842" t="s">
        <v>39</v>
      </c>
      <c r="H842">
        <v>24</v>
      </c>
      <c r="I842" s="1">
        <v>46019</v>
      </c>
      <c r="J842" s="1" t="str">
        <f>IF(Tabela1[[#This Row],[DATA ENTREGA]]&gt;(Tabela1[[#This Row],[DATA PEDIDO]]+Tabela1[[#This Row],[PRAZO ENTREGA]]),"ENTREGA ATRASADA","ENTREGA NO PRAZO")</f>
        <v>ENTREGA NO PRAZO</v>
      </c>
    </row>
    <row r="843" spans="1:10" x14ac:dyDescent="0.25">
      <c r="A843" s="1">
        <v>45998</v>
      </c>
      <c r="B843">
        <v>11134</v>
      </c>
      <c r="C843" t="s">
        <v>29</v>
      </c>
      <c r="D843" s="2">
        <v>549</v>
      </c>
      <c r="E843" s="2">
        <v>20.76</v>
      </c>
      <c r="F843" s="2">
        <v>569.76</v>
      </c>
      <c r="G843" t="s">
        <v>14</v>
      </c>
      <c r="H843">
        <v>12</v>
      </c>
      <c r="I843" s="1">
        <v>46012</v>
      </c>
      <c r="J843" s="1" t="str">
        <f>IF(Tabela1[[#This Row],[DATA ENTREGA]]&gt;(Tabela1[[#This Row],[DATA PEDIDO]]+Tabela1[[#This Row],[PRAZO ENTREGA]]),"ENTREGA ATRASADA","ENTREGA NO PRAZO")</f>
        <v>ENTREGA ATRASADA</v>
      </c>
    </row>
    <row r="844" spans="1:10" x14ac:dyDescent="0.25">
      <c r="A844" s="1">
        <v>45998</v>
      </c>
      <c r="B844">
        <v>11135</v>
      </c>
      <c r="C844" t="s">
        <v>33</v>
      </c>
      <c r="D844" s="2">
        <v>70.31</v>
      </c>
      <c r="E844" s="2">
        <v>25.74</v>
      </c>
      <c r="F844" s="2">
        <v>96.05</v>
      </c>
      <c r="G844" t="s">
        <v>14</v>
      </c>
      <c r="H844">
        <v>20</v>
      </c>
      <c r="I844" s="1">
        <v>46013</v>
      </c>
      <c r="J844" s="1" t="str">
        <f>IF(Tabela1[[#This Row],[DATA ENTREGA]]&gt;(Tabela1[[#This Row],[DATA PEDIDO]]+Tabela1[[#This Row],[PRAZO ENTREGA]]),"ENTREGA ATRASADA","ENTREGA NO PRAZO")</f>
        <v>ENTREGA NO PRAZO</v>
      </c>
    </row>
    <row r="845" spans="1:10" x14ac:dyDescent="0.25">
      <c r="A845" s="1">
        <v>45998</v>
      </c>
      <c r="B845">
        <v>11136</v>
      </c>
      <c r="C845" t="s">
        <v>18</v>
      </c>
      <c r="D845" s="2">
        <v>550.70000000000005</v>
      </c>
      <c r="E845" s="2">
        <v>32.299999999999997</v>
      </c>
      <c r="F845" s="2">
        <v>583</v>
      </c>
      <c r="G845" t="s">
        <v>38</v>
      </c>
      <c r="H845">
        <v>20</v>
      </c>
      <c r="I845" s="1">
        <v>46014</v>
      </c>
      <c r="J845" s="1" t="str">
        <f>IF(Tabela1[[#This Row],[DATA ENTREGA]]&gt;(Tabela1[[#This Row],[DATA PEDIDO]]+Tabela1[[#This Row],[PRAZO ENTREGA]]),"ENTREGA ATRASADA","ENTREGA NO PRAZO")</f>
        <v>ENTREGA NO PRAZO</v>
      </c>
    </row>
    <row r="846" spans="1:10" x14ac:dyDescent="0.25">
      <c r="A846" s="1">
        <v>45999</v>
      </c>
      <c r="B846">
        <v>11137</v>
      </c>
      <c r="C846" t="s">
        <v>22</v>
      </c>
      <c r="D846" s="2">
        <v>137</v>
      </c>
      <c r="E846" s="2">
        <v>30.86</v>
      </c>
      <c r="F846" s="2">
        <v>167.86</v>
      </c>
      <c r="G846" t="s">
        <v>43</v>
      </c>
      <c r="H846">
        <v>4</v>
      </c>
      <c r="I846" s="1">
        <v>46001</v>
      </c>
      <c r="J846" s="1" t="str">
        <f>IF(Tabela1[[#This Row],[DATA ENTREGA]]&gt;(Tabela1[[#This Row],[DATA PEDIDO]]+Tabela1[[#This Row],[PRAZO ENTREGA]]),"ENTREGA ATRASADA","ENTREGA NO PRAZO")</f>
        <v>ENTREGA NO PRAZO</v>
      </c>
    </row>
    <row r="847" spans="1:10" x14ac:dyDescent="0.25">
      <c r="A847" s="1">
        <v>45999</v>
      </c>
      <c r="B847">
        <v>11138</v>
      </c>
      <c r="C847" t="s">
        <v>22</v>
      </c>
      <c r="D847" s="2">
        <v>137</v>
      </c>
      <c r="E847" s="2">
        <v>37.08</v>
      </c>
      <c r="F847" s="2">
        <v>174.08</v>
      </c>
      <c r="G847" t="s">
        <v>16</v>
      </c>
      <c r="H847">
        <v>16</v>
      </c>
      <c r="I847" s="1">
        <v>46015</v>
      </c>
      <c r="J847" s="1" t="str">
        <f>IF(Tabela1[[#This Row],[DATA ENTREGA]]&gt;(Tabela1[[#This Row],[DATA PEDIDO]]+Tabela1[[#This Row],[PRAZO ENTREGA]]),"ENTREGA ATRASADA","ENTREGA NO PRAZO")</f>
        <v>ENTREGA NO PRAZO</v>
      </c>
    </row>
    <row r="848" spans="1:10" x14ac:dyDescent="0.25">
      <c r="A848" s="1">
        <v>46000</v>
      </c>
      <c r="B848">
        <v>11140</v>
      </c>
      <c r="C848" t="s">
        <v>36</v>
      </c>
      <c r="D848" s="2">
        <v>6564.99</v>
      </c>
      <c r="E848" s="2">
        <v>30.76</v>
      </c>
      <c r="F848" s="2">
        <v>6595.75</v>
      </c>
      <c r="G848" t="s">
        <v>31</v>
      </c>
      <c r="H848">
        <v>32</v>
      </c>
      <c r="I848" s="1">
        <v>46033</v>
      </c>
      <c r="J848" s="1" t="str">
        <f>IF(Tabela1[[#This Row],[DATA ENTREGA]]&gt;(Tabela1[[#This Row],[DATA PEDIDO]]+Tabela1[[#This Row],[PRAZO ENTREGA]]),"ENTREGA ATRASADA","ENTREGA NO PRAZO")</f>
        <v>ENTREGA ATRASADA</v>
      </c>
    </row>
    <row r="849" spans="1:10" x14ac:dyDescent="0.25">
      <c r="A849" s="1">
        <v>46000</v>
      </c>
      <c r="B849">
        <v>11141</v>
      </c>
      <c r="C849" t="s">
        <v>17</v>
      </c>
      <c r="D849" s="2">
        <v>99.9</v>
      </c>
      <c r="E849" s="2">
        <v>67.84</v>
      </c>
      <c r="F849" s="2">
        <v>167.74</v>
      </c>
      <c r="G849" t="s">
        <v>39</v>
      </c>
      <c r="H849">
        <v>36</v>
      </c>
      <c r="I849" s="1">
        <v>46033</v>
      </c>
      <c r="J849" s="1" t="str">
        <f>IF(Tabela1[[#This Row],[DATA ENTREGA]]&gt;(Tabela1[[#This Row],[DATA PEDIDO]]+Tabela1[[#This Row],[PRAZO ENTREGA]]),"ENTREGA ATRASADA","ENTREGA NO PRAZO")</f>
        <v>ENTREGA NO PRAZO</v>
      </c>
    </row>
    <row r="850" spans="1:10" x14ac:dyDescent="0.25">
      <c r="A850" s="1">
        <v>46000</v>
      </c>
      <c r="B850">
        <v>11142</v>
      </c>
      <c r="C850" t="s">
        <v>29</v>
      </c>
      <c r="D850" s="2">
        <v>549</v>
      </c>
      <c r="E850" s="2">
        <v>39.24</v>
      </c>
      <c r="F850" s="2">
        <v>588.24</v>
      </c>
      <c r="G850" t="s">
        <v>14</v>
      </c>
      <c r="H850">
        <v>12</v>
      </c>
      <c r="I850" s="1">
        <v>46011</v>
      </c>
      <c r="J850" s="1" t="str">
        <f>IF(Tabela1[[#This Row],[DATA ENTREGA]]&gt;(Tabela1[[#This Row],[DATA PEDIDO]]+Tabela1[[#This Row],[PRAZO ENTREGA]]),"ENTREGA ATRASADA","ENTREGA NO PRAZO")</f>
        <v>ENTREGA NO PRAZO</v>
      </c>
    </row>
    <row r="851" spans="1:10" x14ac:dyDescent="0.25">
      <c r="A851" s="1">
        <v>46000</v>
      </c>
      <c r="B851">
        <v>11143</v>
      </c>
      <c r="C851" t="s">
        <v>15</v>
      </c>
      <c r="D851" s="2">
        <v>119</v>
      </c>
      <c r="E851" s="2">
        <v>66.599999999999994</v>
      </c>
      <c r="F851" s="2">
        <v>185.6</v>
      </c>
      <c r="G851" t="s">
        <v>47</v>
      </c>
      <c r="H851">
        <v>28</v>
      </c>
      <c r="I851" s="1">
        <v>46029</v>
      </c>
      <c r="J851" s="1" t="str">
        <f>IF(Tabela1[[#This Row],[DATA ENTREGA]]&gt;(Tabela1[[#This Row],[DATA PEDIDO]]+Tabela1[[#This Row],[PRAZO ENTREGA]]),"ENTREGA ATRASADA","ENTREGA NO PRAZO")</f>
        <v>ENTREGA ATRASADA</v>
      </c>
    </row>
    <row r="852" spans="1:10" x14ac:dyDescent="0.25">
      <c r="A852" s="1">
        <v>46001</v>
      </c>
      <c r="B852">
        <v>11144</v>
      </c>
      <c r="C852" t="s">
        <v>29</v>
      </c>
      <c r="D852" s="2">
        <v>549</v>
      </c>
      <c r="E852" s="2">
        <v>90.4</v>
      </c>
      <c r="F852" s="2">
        <v>639.4</v>
      </c>
      <c r="G852" t="s">
        <v>28</v>
      </c>
      <c r="H852">
        <v>15</v>
      </c>
      <c r="I852" s="1">
        <v>46014</v>
      </c>
      <c r="J852" s="1" t="str">
        <f>IF(Tabela1[[#This Row],[DATA ENTREGA]]&gt;(Tabela1[[#This Row],[DATA PEDIDO]]+Tabela1[[#This Row],[PRAZO ENTREGA]]),"ENTREGA ATRASADA","ENTREGA NO PRAZO")</f>
        <v>ENTREGA NO PRAZO</v>
      </c>
    </row>
    <row r="853" spans="1:10" x14ac:dyDescent="0.25">
      <c r="A853" s="1">
        <v>46001</v>
      </c>
      <c r="B853">
        <v>11145</v>
      </c>
      <c r="C853" t="s">
        <v>19</v>
      </c>
      <c r="D853" s="2">
        <v>2327.0300000000002</v>
      </c>
      <c r="E853" s="2">
        <v>57.3</v>
      </c>
      <c r="F853" s="2">
        <v>2384.33</v>
      </c>
      <c r="G853" t="s">
        <v>44</v>
      </c>
      <c r="H853">
        <v>21</v>
      </c>
      <c r="I853" s="1">
        <v>46024</v>
      </c>
      <c r="J853" s="1" t="str">
        <f>IF(Tabela1[[#This Row],[DATA ENTREGA]]&gt;(Tabela1[[#This Row],[DATA PEDIDO]]+Tabela1[[#This Row],[PRAZO ENTREGA]]),"ENTREGA ATRASADA","ENTREGA NO PRAZO")</f>
        <v>ENTREGA ATRASADA</v>
      </c>
    </row>
    <row r="854" spans="1:10" x14ac:dyDescent="0.25">
      <c r="A854" s="1">
        <v>46001</v>
      </c>
      <c r="B854">
        <v>11146</v>
      </c>
      <c r="C854" t="s">
        <v>13</v>
      </c>
      <c r="D854" s="2">
        <v>162.80000000000001</v>
      </c>
      <c r="E854" s="2">
        <v>61.55</v>
      </c>
      <c r="F854" s="2">
        <v>224.35</v>
      </c>
      <c r="G854" t="s">
        <v>34</v>
      </c>
      <c r="H854">
        <v>15</v>
      </c>
      <c r="I854" s="1">
        <v>46014</v>
      </c>
      <c r="J854" s="1" t="str">
        <f>IF(Tabela1[[#This Row],[DATA ENTREGA]]&gt;(Tabela1[[#This Row],[DATA PEDIDO]]+Tabela1[[#This Row],[PRAZO ENTREGA]]),"ENTREGA ATRASADA","ENTREGA NO PRAZO")</f>
        <v>ENTREGA NO PRAZO</v>
      </c>
    </row>
    <row r="855" spans="1:10" x14ac:dyDescent="0.25">
      <c r="A855" s="1">
        <v>46002</v>
      </c>
      <c r="B855">
        <v>11148</v>
      </c>
      <c r="C855" t="s">
        <v>36</v>
      </c>
      <c r="D855" s="2">
        <v>6564.99</v>
      </c>
      <c r="E855" s="2">
        <v>65.72</v>
      </c>
      <c r="F855" s="2">
        <v>6630.71</v>
      </c>
      <c r="G855" t="s">
        <v>16</v>
      </c>
      <c r="H855">
        <v>24</v>
      </c>
      <c r="I855" s="1">
        <v>46027</v>
      </c>
      <c r="J855" s="1" t="str">
        <f>IF(Tabela1[[#This Row],[DATA ENTREGA]]&gt;(Tabela1[[#This Row],[DATA PEDIDO]]+Tabela1[[#This Row],[PRAZO ENTREGA]]),"ENTREGA ATRASADA","ENTREGA NO PRAZO")</f>
        <v>ENTREGA ATRASADA</v>
      </c>
    </row>
    <row r="856" spans="1:10" x14ac:dyDescent="0.25">
      <c r="A856" s="1">
        <v>46002</v>
      </c>
      <c r="B856">
        <v>11149</v>
      </c>
      <c r="C856" t="s">
        <v>15</v>
      </c>
      <c r="D856" s="2">
        <v>119</v>
      </c>
      <c r="E856" s="2">
        <v>28.2</v>
      </c>
      <c r="F856" s="2">
        <v>147.19999999999999</v>
      </c>
      <c r="G856" t="s">
        <v>38</v>
      </c>
      <c r="H856">
        <v>20</v>
      </c>
      <c r="I856" s="1">
        <v>46024</v>
      </c>
      <c r="J856" s="1" t="str">
        <f>IF(Tabela1[[#This Row],[DATA ENTREGA]]&gt;(Tabela1[[#This Row],[DATA PEDIDO]]+Tabela1[[#This Row],[PRAZO ENTREGA]]),"ENTREGA ATRASADA","ENTREGA NO PRAZO")</f>
        <v>ENTREGA ATRASADA</v>
      </c>
    </row>
    <row r="857" spans="1:10" x14ac:dyDescent="0.25">
      <c r="A857" s="1">
        <v>46003</v>
      </c>
      <c r="B857">
        <v>11150</v>
      </c>
      <c r="C857" t="s">
        <v>22</v>
      </c>
      <c r="D857" s="2">
        <v>137</v>
      </c>
      <c r="E857" s="2">
        <v>49.5</v>
      </c>
      <c r="F857" s="2">
        <v>186.5</v>
      </c>
      <c r="G857" t="s">
        <v>23</v>
      </c>
      <c r="H857">
        <v>15</v>
      </c>
      <c r="I857" s="1">
        <v>46016</v>
      </c>
      <c r="J857" s="1" t="str">
        <f>IF(Tabela1[[#This Row],[DATA ENTREGA]]&gt;(Tabela1[[#This Row],[DATA PEDIDO]]+Tabela1[[#This Row],[PRAZO ENTREGA]]),"ENTREGA ATRASADA","ENTREGA NO PRAZO")</f>
        <v>ENTREGA NO PRAZO</v>
      </c>
    </row>
    <row r="858" spans="1:10" x14ac:dyDescent="0.25">
      <c r="A858" s="1">
        <v>46003</v>
      </c>
      <c r="B858">
        <v>11152</v>
      </c>
      <c r="C858" t="s">
        <v>18</v>
      </c>
      <c r="D858" s="2">
        <v>550.70000000000005</v>
      </c>
      <c r="E858" s="2">
        <v>39.75</v>
      </c>
      <c r="F858" s="2">
        <v>590.45000000000005</v>
      </c>
      <c r="G858" t="s">
        <v>40</v>
      </c>
      <c r="H858">
        <v>20</v>
      </c>
      <c r="I858" s="1">
        <v>46025</v>
      </c>
      <c r="J858" s="1" t="str">
        <f>IF(Tabela1[[#This Row],[DATA ENTREGA]]&gt;(Tabela1[[#This Row],[DATA PEDIDO]]+Tabela1[[#This Row],[PRAZO ENTREGA]]),"ENTREGA ATRASADA","ENTREGA NO PRAZO")</f>
        <v>ENTREGA ATRASADA</v>
      </c>
    </row>
    <row r="859" spans="1:10" x14ac:dyDescent="0.25">
      <c r="A859" s="1">
        <v>46003</v>
      </c>
      <c r="B859">
        <v>11153</v>
      </c>
      <c r="C859" t="s">
        <v>19</v>
      </c>
      <c r="D859" s="2">
        <v>2327.0300000000002</v>
      </c>
      <c r="E859" s="2">
        <v>78.95</v>
      </c>
      <c r="F859" s="2">
        <v>2405.98</v>
      </c>
      <c r="G859" t="s">
        <v>28</v>
      </c>
      <c r="H859">
        <v>10</v>
      </c>
      <c r="I859" s="1">
        <v>46010</v>
      </c>
      <c r="J859" s="1" t="str">
        <f>IF(Tabela1[[#This Row],[DATA ENTREGA]]&gt;(Tabela1[[#This Row],[DATA PEDIDO]]+Tabela1[[#This Row],[PRAZO ENTREGA]]),"ENTREGA ATRASADA","ENTREGA NO PRAZO")</f>
        <v>ENTREGA NO PRAZO</v>
      </c>
    </row>
    <row r="860" spans="1:10" x14ac:dyDescent="0.25">
      <c r="A860" s="1">
        <v>46004</v>
      </c>
      <c r="B860">
        <v>11156</v>
      </c>
      <c r="C860" t="s">
        <v>29</v>
      </c>
      <c r="D860" s="2">
        <v>549</v>
      </c>
      <c r="E860" s="2">
        <v>24.5</v>
      </c>
      <c r="F860" s="2">
        <v>573.5</v>
      </c>
      <c r="G860" t="s">
        <v>46</v>
      </c>
      <c r="H860">
        <v>14</v>
      </c>
      <c r="I860" s="1">
        <v>46014</v>
      </c>
      <c r="J860" s="1" t="str">
        <f>IF(Tabela1[[#This Row],[DATA ENTREGA]]&gt;(Tabela1[[#This Row],[DATA PEDIDO]]+Tabela1[[#This Row],[PRAZO ENTREGA]]),"ENTREGA ATRASADA","ENTREGA NO PRAZO")</f>
        <v>ENTREGA NO PRAZO</v>
      </c>
    </row>
    <row r="861" spans="1:10" x14ac:dyDescent="0.25">
      <c r="A861" s="1">
        <v>46005</v>
      </c>
      <c r="B861">
        <v>11157</v>
      </c>
      <c r="C861" t="s">
        <v>19</v>
      </c>
      <c r="D861" s="2">
        <v>2327.0300000000002</v>
      </c>
      <c r="E861" s="2">
        <v>79.95</v>
      </c>
      <c r="F861" s="2">
        <v>2406.98</v>
      </c>
      <c r="G861" t="s">
        <v>23</v>
      </c>
      <c r="H861">
        <v>30</v>
      </c>
      <c r="I861" s="1">
        <v>46036</v>
      </c>
      <c r="J861" s="1" t="str">
        <f>IF(Tabela1[[#This Row],[DATA ENTREGA]]&gt;(Tabela1[[#This Row],[DATA PEDIDO]]+Tabela1[[#This Row],[PRAZO ENTREGA]]),"ENTREGA ATRASADA","ENTREGA NO PRAZO")</f>
        <v>ENTREGA ATRASADA</v>
      </c>
    </row>
    <row r="862" spans="1:10" x14ac:dyDescent="0.25">
      <c r="A862" s="1">
        <v>46005</v>
      </c>
      <c r="B862">
        <v>11158</v>
      </c>
      <c r="C862" t="s">
        <v>11</v>
      </c>
      <c r="D862" s="2">
        <v>1549</v>
      </c>
      <c r="E862" s="2">
        <v>33.520000000000003</v>
      </c>
      <c r="F862" s="2">
        <v>1582.52</v>
      </c>
      <c r="G862" t="s">
        <v>45</v>
      </c>
      <c r="H862">
        <v>24</v>
      </c>
      <c r="I862" s="1">
        <v>46025</v>
      </c>
      <c r="J862" s="1" t="str">
        <f>IF(Tabela1[[#This Row],[DATA ENTREGA]]&gt;(Tabela1[[#This Row],[DATA PEDIDO]]+Tabela1[[#This Row],[PRAZO ENTREGA]]),"ENTREGA ATRASADA","ENTREGA NO PRAZO")</f>
        <v>ENTREGA NO PRAZO</v>
      </c>
    </row>
    <row r="863" spans="1:10" x14ac:dyDescent="0.25">
      <c r="A863" s="1">
        <v>46005</v>
      </c>
      <c r="B863">
        <v>11159</v>
      </c>
      <c r="C863" t="s">
        <v>42</v>
      </c>
      <c r="D863" s="2">
        <v>2213.3000000000002</v>
      </c>
      <c r="E863" s="2">
        <v>80.7</v>
      </c>
      <c r="F863" s="2">
        <v>2294</v>
      </c>
      <c r="G863" t="s">
        <v>24</v>
      </c>
      <c r="H863">
        <v>45</v>
      </c>
      <c r="I863" s="1">
        <v>46048</v>
      </c>
      <c r="J863" s="1" t="str">
        <f>IF(Tabela1[[#This Row],[DATA ENTREGA]]&gt;(Tabela1[[#This Row],[DATA PEDIDO]]+Tabela1[[#This Row],[PRAZO ENTREGA]]),"ENTREGA ATRASADA","ENTREGA NO PRAZO")</f>
        <v>ENTREGA NO PRAZO</v>
      </c>
    </row>
    <row r="864" spans="1:10" x14ac:dyDescent="0.25">
      <c r="A864" s="1">
        <v>46006</v>
      </c>
      <c r="B864">
        <v>11161</v>
      </c>
      <c r="C864" t="s">
        <v>29</v>
      </c>
      <c r="D864" s="2">
        <v>549</v>
      </c>
      <c r="E864" s="2">
        <v>16.3</v>
      </c>
      <c r="F864" s="2">
        <v>565.29999999999995</v>
      </c>
      <c r="G864" t="s">
        <v>14</v>
      </c>
      <c r="H864">
        <v>2</v>
      </c>
      <c r="I864" s="1">
        <v>46008</v>
      </c>
      <c r="J864" s="1" t="str">
        <f>IF(Tabela1[[#This Row],[DATA ENTREGA]]&gt;(Tabela1[[#This Row],[DATA PEDIDO]]+Tabela1[[#This Row],[PRAZO ENTREGA]]),"ENTREGA ATRASADA","ENTREGA NO PRAZO")</f>
        <v>ENTREGA NO PRAZO</v>
      </c>
    </row>
    <row r="865" spans="1:10" x14ac:dyDescent="0.25">
      <c r="A865" s="1">
        <v>46006</v>
      </c>
      <c r="B865">
        <v>11163</v>
      </c>
      <c r="C865" t="s">
        <v>29</v>
      </c>
      <c r="D865" s="2">
        <v>549</v>
      </c>
      <c r="E865" s="2">
        <v>17.420000000000002</v>
      </c>
      <c r="F865" s="2">
        <v>566.41999999999996</v>
      </c>
      <c r="G865" t="s">
        <v>32</v>
      </c>
      <c r="H865">
        <v>12</v>
      </c>
      <c r="I865" s="1">
        <v>46020</v>
      </c>
      <c r="J865" s="1" t="str">
        <f>IF(Tabela1[[#This Row],[DATA ENTREGA]]&gt;(Tabela1[[#This Row],[DATA PEDIDO]]+Tabela1[[#This Row],[PRAZO ENTREGA]]),"ENTREGA ATRASADA","ENTREGA NO PRAZO")</f>
        <v>ENTREGA ATRASADA</v>
      </c>
    </row>
    <row r="866" spans="1:10" x14ac:dyDescent="0.25">
      <c r="A866" s="1">
        <v>46007</v>
      </c>
      <c r="B866">
        <v>11165</v>
      </c>
      <c r="C866" t="s">
        <v>22</v>
      </c>
      <c r="D866" s="2">
        <v>137</v>
      </c>
      <c r="E866" s="2">
        <v>80.099999999999994</v>
      </c>
      <c r="F866" s="2">
        <v>217.1</v>
      </c>
      <c r="G866" t="s">
        <v>40</v>
      </c>
      <c r="H866">
        <v>35</v>
      </c>
      <c r="I866" s="1">
        <v>46043</v>
      </c>
      <c r="J866" s="1" t="str">
        <f>IF(Tabela1[[#This Row],[DATA ENTREGA]]&gt;(Tabela1[[#This Row],[DATA PEDIDO]]+Tabela1[[#This Row],[PRAZO ENTREGA]]),"ENTREGA ATRASADA","ENTREGA NO PRAZO")</f>
        <v>ENTREGA ATRASADA</v>
      </c>
    </row>
    <row r="867" spans="1:10" x14ac:dyDescent="0.25">
      <c r="A867" s="1">
        <v>46007</v>
      </c>
      <c r="B867">
        <v>11166</v>
      </c>
      <c r="C867" t="s">
        <v>15</v>
      </c>
      <c r="D867" s="2">
        <v>119</v>
      </c>
      <c r="E867" s="2">
        <v>76.88</v>
      </c>
      <c r="F867" s="2">
        <v>195.88</v>
      </c>
      <c r="G867" t="s">
        <v>31</v>
      </c>
      <c r="H867">
        <v>20</v>
      </c>
      <c r="I867" s="1">
        <v>46029</v>
      </c>
      <c r="J867" s="1" t="str">
        <f>IF(Tabela1[[#This Row],[DATA ENTREGA]]&gt;(Tabela1[[#This Row],[DATA PEDIDO]]+Tabela1[[#This Row],[PRAZO ENTREGA]]),"ENTREGA ATRASADA","ENTREGA NO PRAZO")</f>
        <v>ENTREGA ATRASADA</v>
      </c>
    </row>
    <row r="868" spans="1:10" x14ac:dyDescent="0.25">
      <c r="A868" s="1">
        <v>46008</v>
      </c>
      <c r="B868">
        <v>11168</v>
      </c>
      <c r="C868" t="s">
        <v>19</v>
      </c>
      <c r="D868" s="2">
        <v>2327.0300000000002</v>
      </c>
      <c r="E868" s="2">
        <v>21.76</v>
      </c>
      <c r="F868" s="2">
        <v>2348.79</v>
      </c>
      <c r="G868" t="s">
        <v>43</v>
      </c>
      <c r="H868">
        <v>18</v>
      </c>
      <c r="I868" s="1">
        <v>46022</v>
      </c>
      <c r="J868" s="1" t="str">
        <f>IF(Tabela1[[#This Row],[DATA ENTREGA]]&gt;(Tabela1[[#This Row],[DATA PEDIDO]]+Tabela1[[#This Row],[PRAZO ENTREGA]]),"ENTREGA ATRASADA","ENTREGA NO PRAZO")</f>
        <v>ENTREGA NO PRAZO</v>
      </c>
    </row>
    <row r="869" spans="1:10" x14ac:dyDescent="0.25">
      <c r="A869" s="1">
        <v>46008</v>
      </c>
      <c r="B869">
        <v>11169</v>
      </c>
      <c r="C869" t="s">
        <v>15</v>
      </c>
      <c r="D869" s="2">
        <v>119</v>
      </c>
      <c r="E869" s="2">
        <v>45.88</v>
      </c>
      <c r="F869" s="2">
        <v>164.88</v>
      </c>
      <c r="G869" t="s">
        <v>39</v>
      </c>
      <c r="H869">
        <v>20</v>
      </c>
      <c r="I869" s="1">
        <v>46029</v>
      </c>
      <c r="J869" s="1" t="str">
        <f>IF(Tabela1[[#This Row],[DATA ENTREGA]]&gt;(Tabela1[[#This Row],[DATA PEDIDO]]+Tabela1[[#This Row],[PRAZO ENTREGA]]),"ENTREGA ATRASADA","ENTREGA NO PRAZO")</f>
        <v>ENTREGA ATRASADA</v>
      </c>
    </row>
    <row r="870" spans="1:10" x14ac:dyDescent="0.25">
      <c r="A870" s="1">
        <v>46009</v>
      </c>
      <c r="B870">
        <v>11170</v>
      </c>
      <c r="C870" t="s">
        <v>22</v>
      </c>
      <c r="D870" s="2">
        <v>137</v>
      </c>
      <c r="E870" s="2">
        <v>44.1</v>
      </c>
      <c r="F870" s="2">
        <v>181.1</v>
      </c>
      <c r="G870" t="s">
        <v>40</v>
      </c>
      <c r="H870">
        <v>25</v>
      </c>
      <c r="I870" s="1">
        <v>46029</v>
      </c>
      <c r="J870" s="1" t="str">
        <f>IF(Tabela1[[#This Row],[DATA ENTREGA]]&gt;(Tabela1[[#This Row],[DATA PEDIDO]]+Tabela1[[#This Row],[PRAZO ENTREGA]]),"ENTREGA ATRASADA","ENTREGA NO PRAZO")</f>
        <v>ENTREGA NO PRAZO</v>
      </c>
    </row>
    <row r="871" spans="1:10" x14ac:dyDescent="0.25">
      <c r="A871" s="1">
        <v>46009</v>
      </c>
      <c r="B871">
        <v>11171</v>
      </c>
      <c r="C871" t="s">
        <v>29</v>
      </c>
      <c r="D871" s="2">
        <v>549</v>
      </c>
      <c r="E871" s="2">
        <v>59.1</v>
      </c>
      <c r="F871" s="2">
        <v>608.1</v>
      </c>
      <c r="G871" t="s">
        <v>26</v>
      </c>
      <c r="H871">
        <v>5</v>
      </c>
      <c r="I871" s="1">
        <v>46011</v>
      </c>
      <c r="J871" s="1" t="str">
        <f>IF(Tabela1[[#This Row],[DATA ENTREGA]]&gt;(Tabela1[[#This Row],[DATA PEDIDO]]+Tabela1[[#This Row],[PRAZO ENTREGA]]),"ENTREGA ATRASADA","ENTREGA NO PRAZO")</f>
        <v>ENTREGA NO PRAZO</v>
      </c>
    </row>
    <row r="872" spans="1:10" x14ac:dyDescent="0.25">
      <c r="A872" s="1">
        <v>46009</v>
      </c>
      <c r="B872">
        <v>11172</v>
      </c>
      <c r="C872" t="s">
        <v>15</v>
      </c>
      <c r="D872" s="2">
        <v>119</v>
      </c>
      <c r="E872" s="2">
        <v>21.96</v>
      </c>
      <c r="F872" s="2">
        <v>140.96</v>
      </c>
      <c r="G872" t="s">
        <v>32</v>
      </c>
      <c r="H872">
        <v>6</v>
      </c>
      <c r="I872" s="1">
        <v>46016</v>
      </c>
      <c r="J872" s="1" t="str">
        <f>IF(Tabela1[[#This Row],[DATA ENTREGA]]&gt;(Tabela1[[#This Row],[DATA PEDIDO]]+Tabela1[[#This Row],[PRAZO ENTREGA]]),"ENTREGA ATRASADA","ENTREGA NO PRAZO")</f>
        <v>ENTREGA ATRASADA</v>
      </c>
    </row>
    <row r="873" spans="1:10" x14ac:dyDescent="0.25">
      <c r="A873" s="1">
        <v>46010</v>
      </c>
      <c r="B873">
        <v>11174</v>
      </c>
      <c r="C873" t="s">
        <v>19</v>
      </c>
      <c r="D873" s="2">
        <v>2327.0300000000002</v>
      </c>
      <c r="E873" s="2">
        <v>78.88</v>
      </c>
      <c r="F873" s="2">
        <v>2405.91</v>
      </c>
      <c r="G873" t="s">
        <v>16</v>
      </c>
      <c r="H873">
        <v>20</v>
      </c>
      <c r="I873" s="1">
        <v>46025</v>
      </c>
      <c r="J873" s="1" t="str">
        <f>IF(Tabela1[[#This Row],[DATA ENTREGA]]&gt;(Tabela1[[#This Row],[DATA PEDIDO]]+Tabela1[[#This Row],[PRAZO ENTREGA]]),"ENTREGA ATRASADA","ENTREGA NO PRAZO")</f>
        <v>ENTREGA NO PRAZO</v>
      </c>
    </row>
    <row r="874" spans="1:10" x14ac:dyDescent="0.25">
      <c r="A874" s="1">
        <v>46011</v>
      </c>
      <c r="B874">
        <v>11177</v>
      </c>
      <c r="C874" t="s">
        <v>42</v>
      </c>
      <c r="D874" s="2">
        <v>2213.3000000000002</v>
      </c>
      <c r="E874" s="2">
        <v>18.16</v>
      </c>
      <c r="F874" s="2">
        <v>2231.46</v>
      </c>
      <c r="G874" t="s">
        <v>43</v>
      </c>
      <c r="H874">
        <v>20</v>
      </c>
      <c r="I874" s="1">
        <v>46029</v>
      </c>
      <c r="J874" s="1" t="str">
        <f>IF(Tabela1[[#This Row],[DATA ENTREGA]]&gt;(Tabela1[[#This Row],[DATA PEDIDO]]+Tabela1[[#This Row],[PRAZO ENTREGA]]),"ENTREGA ATRASADA","ENTREGA NO PRAZO")</f>
        <v>ENTREGA NO PRAZO</v>
      </c>
    </row>
    <row r="875" spans="1:10" x14ac:dyDescent="0.25">
      <c r="A875" s="1">
        <v>46011</v>
      </c>
      <c r="B875">
        <v>11178</v>
      </c>
      <c r="C875" t="s">
        <v>29</v>
      </c>
      <c r="D875" s="2">
        <v>549</v>
      </c>
      <c r="E875" s="2">
        <v>11.38</v>
      </c>
      <c r="F875" s="2">
        <v>560.38</v>
      </c>
      <c r="G875" t="s">
        <v>12</v>
      </c>
      <c r="H875">
        <v>20</v>
      </c>
      <c r="I875" s="1">
        <v>46029</v>
      </c>
      <c r="J875" s="1" t="str">
        <f>IF(Tabela1[[#This Row],[DATA ENTREGA]]&gt;(Tabela1[[#This Row],[DATA PEDIDO]]+Tabela1[[#This Row],[PRAZO ENTREGA]]),"ENTREGA ATRASADA","ENTREGA NO PRAZO")</f>
        <v>ENTREGA NO PRAZO</v>
      </c>
    </row>
    <row r="876" spans="1:10" x14ac:dyDescent="0.25">
      <c r="A876" s="1">
        <v>46011</v>
      </c>
      <c r="B876">
        <v>11179</v>
      </c>
      <c r="C876" t="s">
        <v>22</v>
      </c>
      <c r="D876" s="2">
        <v>137</v>
      </c>
      <c r="E876" s="2">
        <v>31.08</v>
      </c>
      <c r="F876" s="2">
        <v>168.08</v>
      </c>
      <c r="G876" t="s">
        <v>38</v>
      </c>
      <c r="H876">
        <v>2</v>
      </c>
      <c r="I876" s="1">
        <v>46011</v>
      </c>
      <c r="J876" s="1" t="str">
        <f>IF(Tabela1[[#This Row],[DATA ENTREGA]]&gt;(Tabela1[[#This Row],[DATA PEDIDO]]+Tabela1[[#This Row],[PRAZO ENTREGA]]),"ENTREGA ATRASADA","ENTREGA NO PRAZO")</f>
        <v>ENTREGA NO PRAZO</v>
      </c>
    </row>
    <row r="877" spans="1:10" x14ac:dyDescent="0.25">
      <c r="A877" s="1">
        <v>46012</v>
      </c>
      <c r="B877">
        <v>11181</v>
      </c>
      <c r="C877" t="s">
        <v>15</v>
      </c>
      <c r="D877" s="2">
        <v>119</v>
      </c>
      <c r="E877" s="2">
        <v>30.12</v>
      </c>
      <c r="F877" s="2">
        <v>149.12</v>
      </c>
      <c r="G877" t="s">
        <v>31</v>
      </c>
      <c r="H877">
        <v>4</v>
      </c>
      <c r="I877" s="1">
        <v>46012</v>
      </c>
      <c r="J877" s="1" t="str">
        <f>IF(Tabela1[[#This Row],[DATA ENTREGA]]&gt;(Tabela1[[#This Row],[DATA PEDIDO]]+Tabela1[[#This Row],[PRAZO ENTREGA]]),"ENTREGA ATRASADA","ENTREGA NO PRAZO")</f>
        <v>ENTREGA NO PRAZO</v>
      </c>
    </row>
    <row r="878" spans="1:10" x14ac:dyDescent="0.25">
      <c r="A878" s="1">
        <v>46012</v>
      </c>
      <c r="B878">
        <v>11183</v>
      </c>
      <c r="C878" t="s">
        <v>35</v>
      </c>
      <c r="D878" s="2">
        <v>115.9</v>
      </c>
      <c r="E878" s="2">
        <v>8.32</v>
      </c>
      <c r="F878" s="2">
        <v>124.22</v>
      </c>
      <c r="G878" t="s">
        <v>37</v>
      </c>
      <c r="H878">
        <v>5</v>
      </c>
      <c r="I878" s="1">
        <v>46019</v>
      </c>
      <c r="J878" s="1" t="str">
        <f>IF(Tabela1[[#This Row],[DATA ENTREGA]]&gt;(Tabela1[[#This Row],[DATA PEDIDO]]+Tabela1[[#This Row],[PRAZO ENTREGA]]),"ENTREGA ATRASADA","ENTREGA NO PRAZO")</f>
        <v>ENTREGA ATRASADA</v>
      </c>
    </row>
    <row r="879" spans="1:10" x14ac:dyDescent="0.25">
      <c r="A879" s="1">
        <v>46013</v>
      </c>
      <c r="B879">
        <v>11184</v>
      </c>
      <c r="C879" t="s">
        <v>13</v>
      </c>
      <c r="D879" s="2">
        <v>162.80000000000001</v>
      </c>
      <c r="E879" s="2">
        <v>41.95</v>
      </c>
      <c r="F879" s="2">
        <v>204.75</v>
      </c>
      <c r="G879" t="s">
        <v>28</v>
      </c>
      <c r="H879">
        <v>50</v>
      </c>
      <c r="I879" s="1">
        <v>46059</v>
      </c>
      <c r="J879" s="1" t="str">
        <f>IF(Tabela1[[#This Row],[DATA ENTREGA]]&gt;(Tabela1[[#This Row],[DATA PEDIDO]]+Tabela1[[#This Row],[PRAZO ENTREGA]]),"ENTREGA ATRASADA","ENTREGA NO PRAZO")</f>
        <v>ENTREGA NO PRAZO</v>
      </c>
    </row>
    <row r="880" spans="1:10" x14ac:dyDescent="0.25">
      <c r="A880" s="1">
        <v>46013</v>
      </c>
      <c r="B880">
        <v>11185</v>
      </c>
      <c r="C880" t="s">
        <v>19</v>
      </c>
      <c r="D880" s="2">
        <v>2327.0300000000002</v>
      </c>
      <c r="E880" s="2">
        <v>14.74</v>
      </c>
      <c r="F880" s="2">
        <v>2341.77</v>
      </c>
      <c r="G880" t="s">
        <v>12</v>
      </c>
      <c r="H880">
        <v>4</v>
      </c>
      <c r="I880" s="1">
        <v>46013</v>
      </c>
      <c r="J880" s="1" t="str">
        <f>IF(Tabela1[[#This Row],[DATA ENTREGA]]&gt;(Tabela1[[#This Row],[DATA PEDIDO]]+Tabela1[[#This Row],[PRAZO ENTREGA]]),"ENTREGA ATRASADA","ENTREGA NO PRAZO")</f>
        <v>ENTREGA NO PRAZO</v>
      </c>
    </row>
    <row r="881" spans="1:10" x14ac:dyDescent="0.25">
      <c r="A881" s="1">
        <v>46013</v>
      </c>
      <c r="B881">
        <v>11186</v>
      </c>
      <c r="C881" t="s">
        <v>22</v>
      </c>
      <c r="D881" s="2">
        <v>137</v>
      </c>
      <c r="E881" s="2">
        <v>17.8</v>
      </c>
      <c r="F881" s="2">
        <v>154.80000000000001</v>
      </c>
      <c r="G881" t="s">
        <v>41</v>
      </c>
      <c r="H881">
        <v>10</v>
      </c>
      <c r="I881" s="1">
        <v>46022</v>
      </c>
      <c r="J881" s="1" t="str">
        <f>IF(Tabela1[[#This Row],[DATA ENTREGA]]&gt;(Tabela1[[#This Row],[DATA PEDIDO]]+Tabela1[[#This Row],[PRAZO ENTREGA]]),"ENTREGA ATRASADA","ENTREGA NO PRAZO")</f>
        <v>ENTREGA NO PRAZO</v>
      </c>
    </row>
    <row r="882" spans="1:10" x14ac:dyDescent="0.25">
      <c r="A882" s="1">
        <v>46014</v>
      </c>
      <c r="B882">
        <v>11187</v>
      </c>
      <c r="C882" t="s">
        <v>19</v>
      </c>
      <c r="D882" s="2">
        <v>2327.0300000000002</v>
      </c>
      <c r="E882" s="2">
        <v>89.65</v>
      </c>
      <c r="F882" s="2">
        <v>2416.6799999999998</v>
      </c>
      <c r="G882" t="s">
        <v>27</v>
      </c>
      <c r="H882">
        <v>45</v>
      </c>
      <c r="I882" s="1">
        <v>46057</v>
      </c>
      <c r="J882" s="1" t="str">
        <f>IF(Tabela1[[#This Row],[DATA ENTREGA]]&gt;(Tabela1[[#This Row],[DATA PEDIDO]]+Tabela1[[#This Row],[PRAZO ENTREGA]]),"ENTREGA ATRASADA","ENTREGA NO PRAZO")</f>
        <v>ENTREGA NO PRAZO</v>
      </c>
    </row>
    <row r="883" spans="1:10" x14ac:dyDescent="0.25">
      <c r="A883" s="1">
        <v>46014</v>
      </c>
      <c r="B883">
        <v>11188</v>
      </c>
      <c r="C883" t="s">
        <v>15</v>
      </c>
      <c r="D883" s="2">
        <v>119</v>
      </c>
      <c r="E883" s="2">
        <v>23.98</v>
      </c>
      <c r="F883" s="2">
        <v>142.97999999999999</v>
      </c>
      <c r="G883" t="s">
        <v>32</v>
      </c>
      <c r="H883">
        <v>14</v>
      </c>
      <c r="I883" s="1">
        <v>46029</v>
      </c>
      <c r="J883" s="1" t="str">
        <f>IF(Tabela1[[#This Row],[DATA ENTREGA]]&gt;(Tabela1[[#This Row],[DATA PEDIDO]]+Tabela1[[#This Row],[PRAZO ENTREGA]]),"ENTREGA ATRASADA","ENTREGA NO PRAZO")</f>
        <v>ENTREGA ATRASADA</v>
      </c>
    </row>
    <row r="884" spans="1:10" x14ac:dyDescent="0.25">
      <c r="A884" s="1">
        <v>46014</v>
      </c>
      <c r="B884">
        <v>11189</v>
      </c>
      <c r="C884" t="s">
        <v>15</v>
      </c>
      <c r="D884" s="2">
        <v>119</v>
      </c>
      <c r="E884" s="2">
        <v>76.84</v>
      </c>
      <c r="F884" s="2">
        <v>195.84</v>
      </c>
      <c r="G884" t="s">
        <v>21</v>
      </c>
      <c r="H884">
        <v>32</v>
      </c>
      <c r="I884" s="1">
        <v>46042</v>
      </c>
      <c r="J884" s="1" t="str">
        <f>IF(Tabela1[[#This Row],[DATA ENTREGA]]&gt;(Tabela1[[#This Row],[DATA PEDIDO]]+Tabela1[[#This Row],[PRAZO ENTREGA]]),"ENTREGA ATRASADA","ENTREGA NO PRAZO")</f>
        <v>ENTREGA NO PRAZO</v>
      </c>
    </row>
    <row r="885" spans="1:10" x14ac:dyDescent="0.25">
      <c r="A885" s="1">
        <v>46015</v>
      </c>
      <c r="B885">
        <v>11192</v>
      </c>
      <c r="C885" t="s">
        <v>18</v>
      </c>
      <c r="D885" s="2">
        <v>550.70000000000005</v>
      </c>
      <c r="E885" s="2">
        <v>48.27</v>
      </c>
      <c r="F885" s="2">
        <v>598.97</v>
      </c>
      <c r="G885" t="s">
        <v>44</v>
      </c>
      <c r="H885">
        <v>18</v>
      </c>
      <c r="I885" s="1">
        <v>46033</v>
      </c>
      <c r="J885" s="1" t="str">
        <f>IF(Tabela1[[#This Row],[DATA ENTREGA]]&gt;(Tabela1[[#This Row],[DATA PEDIDO]]+Tabela1[[#This Row],[PRAZO ENTREGA]]),"ENTREGA ATRASADA","ENTREGA NO PRAZO")</f>
        <v>ENTREGA NO PRAZO</v>
      </c>
    </row>
    <row r="886" spans="1:10" x14ac:dyDescent="0.25">
      <c r="A886" s="1">
        <v>46015</v>
      </c>
      <c r="B886">
        <v>11193</v>
      </c>
      <c r="C886" t="s">
        <v>36</v>
      </c>
      <c r="D886" s="2">
        <v>6564.99</v>
      </c>
      <c r="E886" s="2">
        <v>31.36</v>
      </c>
      <c r="F886" s="2">
        <v>6596.35</v>
      </c>
      <c r="G886" t="s">
        <v>47</v>
      </c>
      <c r="H886">
        <v>4</v>
      </c>
      <c r="I886" s="1">
        <v>46019</v>
      </c>
      <c r="J886" s="1" t="str">
        <f>IF(Tabela1[[#This Row],[DATA ENTREGA]]&gt;(Tabela1[[#This Row],[DATA PEDIDO]]+Tabela1[[#This Row],[PRAZO ENTREGA]]),"ENTREGA ATRASADA","ENTREGA NO PRAZO")</f>
        <v>ENTREGA NO PRAZO</v>
      </c>
    </row>
    <row r="887" spans="1:10" x14ac:dyDescent="0.25">
      <c r="A887" s="1">
        <v>46016</v>
      </c>
      <c r="B887">
        <v>11194</v>
      </c>
      <c r="C887" t="s">
        <v>22</v>
      </c>
      <c r="D887" s="2">
        <v>137</v>
      </c>
      <c r="E887" s="2">
        <v>30.44</v>
      </c>
      <c r="F887" s="2">
        <v>167.44</v>
      </c>
      <c r="G887" t="s">
        <v>47</v>
      </c>
      <c r="H887">
        <v>36</v>
      </c>
      <c r="I887" s="1">
        <v>46052</v>
      </c>
      <c r="J887" s="1" t="str">
        <f>IF(Tabela1[[#This Row],[DATA ENTREGA]]&gt;(Tabela1[[#This Row],[DATA PEDIDO]]+Tabela1[[#This Row],[PRAZO ENTREGA]]),"ENTREGA ATRASADA","ENTREGA NO PRAZO")</f>
        <v>ENTREGA NO PRAZO</v>
      </c>
    </row>
    <row r="888" spans="1:10" x14ac:dyDescent="0.25">
      <c r="A888" s="1">
        <v>46016</v>
      </c>
      <c r="B888">
        <v>11195</v>
      </c>
      <c r="C888" t="s">
        <v>20</v>
      </c>
      <c r="D888" s="2">
        <v>2479.0100000000002</v>
      </c>
      <c r="E888" s="2">
        <v>50.6</v>
      </c>
      <c r="F888" s="2">
        <v>2529.61</v>
      </c>
      <c r="G888" t="s">
        <v>16</v>
      </c>
      <c r="H888">
        <v>40</v>
      </c>
      <c r="I888" s="1">
        <v>46056</v>
      </c>
      <c r="J888" s="1" t="str">
        <f>IF(Tabela1[[#This Row],[DATA ENTREGA]]&gt;(Tabela1[[#This Row],[DATA PEDIDO]]+Tabela1[[#This Row],[PRAZO ENTREGA]]),"ENTREGA ATRASADA","ENTREGA NO PRAZO")</f>
        <v>ENTREGA NO PRAZO</v>
      </c>
    </row>
    <row r="889" spans="1:10" x14ac:dyDescent="0.25">
      <c r="A889" s="1">
        <v>46017</v>
      </c>
      <c r="B889">
        <v>11198</v>
      </c>
      <c r="C889" t="s">
        <v>15</v>
      </c>
      <c r="D889" s="2">
        <v>119</v>
      </c>
      <c r="E889" s="2">
        <v>35.200000000000003</v>
      </c>
      <c r="F889" s="2">
        <v>154.19999999999999</v>
      </c>
      <c r="G889" t="s">
        <v>45</v>
      </c>
      <c r="H889">
        <v>36</v>
      </c>
      <c r="I889" s="1">
        <v>46048</v>
      </c>
      <c r="J889" s="1" t="str">
        <f>IF(Tabela1[[#This Row],[DATA ENTREGA]]&gt;(Tabela1[[#This Row],[DATA PEDIDO]]+Tabela1[[#This Row],[PRAZO ENTREGA]]),"ENTREGA ATRASADA","ENTREGA NO PRAZO")</f>
        <v>ENTREGA NO PRAZO</v>
      </c>
    </row>
    <row r="890" spans="1:10" x14ac:dyDescent="0.25">
      <c r="A890" s="1">
        <v>46017</v>
      </c>
      <c r="B890">
        <v>11199</v>
      </c>
      <c r="C890" t="s">
        <v>19</v>
      </c>
      <c r="D890" s="2">
        <v>2327.0300000000002</v>
      </c>
      <c r="E890" s="2">
        <v>28.5</v>
      </c>
      <c r="F890" s="2">
        <v>2355.5300000000002</v>
      </c>
      <c r="G890" t="s">
        <v>24</v>
      </c>
      <c r="H890">
        <v>30</v>
      </c>
      <c r="I890" s="1">
        <v>46044</v>
      </c>
      <c r="J890" s="1" t="str">
        <f>IF(Tabela1[[#This Row],[DATA ENTREGA]]&gt;(Tabela1[[#This Row],[DATA PEDIDO]]+Tabela1[[#This Row],[PRAZO ENTREGA]]),"ENTREGA ATRASADA","ENTREGA NO PRAZO")</f>
        <v>ENTREGA NO PRAZO</v>
      </c>
    </row>
    <row r="891" spans="1:10" x14ac:dyDescent="0.25">
      <c r="A891" s="1">
        <v>46018</v>
      </c>
      <c r="B891">
        <v>11200</v>
      </c>
      <c r="C891" t="s">
        <v>19</v>
      </c>
      <c r="D891" s="2">
        <v>2327.0300000000002</v>
      </c>
      <c r="E891" s="2">
        <v>49.5</v>
      </c>
      <c r="F891" s="2">
        <v>2376.5300000000002</v>
      </c>
      <c r="G891" t="s">
        <v>10</v>
      </c>
      <c r="H891">
        <v>25</v>
      </c>
      <c r="I891" s="1">
        <v>46041</v>
      </c>
      <c r="J891" s="1" t="str">
        <f>IF(Tabela1[[#This Row],[DATA ENTREGA]]&gt;(Tabela1[[#This Row],[DATA PEDIDO]]+Tabela1[[#This Row],[PRAZO ENTREGA]]),"ENTREGA ATRASADA","ENTREGA NO PRAZO")</f>
        <v>ENTREGA NO PRAZO</v>
      </c>
    </row>
    <row r="892" spans="1:10" x14ac:dyDescent="0.25">
      <c r="A892" s="1">
        <v>46018</v>
      </c>
      <c r="B892">
        <v>11202</v>
      </c>
      <c r="C892" t="s">
        <v>22</v>
      </c>
      <c r="D892" s="2">
        <v>137</v>
      </c>
      <c r="E892" s="2">
        <v>15.61</v>
      </c>
      <c r="F892" s="2">
        <v>152.61000000000001</v>
      </c>
      <c r="G892" t="s">
        <v>37</v>
      </c>
      <c r="H892">
        <v>5</v>
      </c>
      <c r="I892" s="1">
        <v>46023</v>
      </c>
      <c r="J892" s="1" t="str">
        <f>IF(Tabela1[[#This Row],[DATA ENTREGA]]&gt;(Tabela1[[#This Row],[DATA PEDIDO]]+Tabela1[[#This Row],[PRAZO ENTREGA]]),"ENTREGA ATRASADA","ENTREGA NO PRAZO")</f>
        <v>ENTREGA NO PRAZO</v>
      </c>
    </row>
    <row r="893" spans="1:10" x14ac:dyDescent="0.25">
      <c r="A893" s="1">
        <v>46018</v>
      </c>
      <c r="B893">
        <v>11203</v>
      </c>
      <c r="C893" t="s">
        <v>11</v>
      </c>
      <c r="D893" s="2">
        <v>1549</v>
      </c>
      <c r="E893" s="2">
        <v>28.84</v>
      </c>
      <c r="F893" s="2">
        <v>1577.84</v>
      </c>
      <c r="G893" t="s">
        <v>21</v>
      </c>
      <c r="H893">
        <v>24</v>
      </c>
      <c r="I893" s="1">
        <v>46041</v>
      </c>
      <c r="J893" s="1" t="str">
        <f>IF(Tabela1[[#This Row],[DATA ENTREGA]]&gt;(Tabela1[[#This Row],[DATA PEDIDO]]+Tabela1[[#This Row],[PRAZO ENTREGA]]),"ENTREGA ATRASADA","ENTREGA NO PRAZO")</f>
        <v>ENTREGA NO PRAZO</v>
      </c>
    </row>
    <row r="894" spans="1:10" x14ac:dyDescent="0.25">
      <c r="A894" s="1">
        <v>46019</v>
      </c>
      <c r="B894">
        <v>11204</v>
      </c>
      <c r="C894" t="s">
        <v>29</v>
      </c>
      <c r="D894" s="2">
        <v>549</v>
      </c>
      <c r="E894" s="2">
        <v>61.9</v>
      </c>
      <c r="F894" s="2">
        <v>610.9</v>
      </c>
      <c r="G894" t="s">
        <v>23</v>
      </c>
      <c r="H894">
        <v>10</v>
      </c>
      <c r="I894" s="1">
        <v>46030</v>
      </c>
      <c r="J894" s="1" t="str">
        <f>IF(Tabela1[[#This Row],[DATA ENTREGA]]&gt;(Tabela1[[#This Row],[DATA PEDIDO]]+Tabela1[[#This Row],[PRAZO ENTREGA]]),"ENTREGA ATRASADA","ENTREGA NO PRAZO")</f>
        <v>ENTREGA ATRASADA</v>
      </c>
    </row>
    <row r="895" spans="1:10" x14ac:dyDescent="0.25">
      <c r="A895" s="1">
        <v>46019</v>
      </c>
      <c r="B895">
        <v>11205</v>
      </c>
      <c r="C895" t="s">
        <v>18</v>
      </c>
      <c r="D895" s="2">
        <v>550.70000000000005</v>
      </c>
      <c r="E895" s="2">
        <v>55</v>
      </c>
      <c r="F895" s="2">
        <v>605.70000000000005</v>
      </c>
      <c r="G895" t="s">
        <v>31</v>
      </c>
      <c r="H895">
        <v>16</v>
      </c>
      <c r="I895" s="1">
        <v>46030</v>
      </c>
      <c r="J895" s="1" t="str">
        <f>IF(Tabela1[[#This Row],[DATA ENTREGA]]&gt;(Tabela1[[#This Row],[DATA PEDIDO]]+Tabela1[[#This Row],[PRAZO ENTREGA]]),"ENTREGA ATRASADA","ENTREGA NO PRAZO")</f>
        <v>ENTREGA NO PRAZO</v>
      </c>
    </row>
    <row r="896" spans="1:10" x14ac:dyDescent="0.25">
      <c r="A896" s="1">
        <v>46019</v>
      </c>
      <c r="B896">
        <v>11206</v>
      </c>
      <c r="C896" t="s">
        <v>20</v>
      </c>
      <c r="D896" s="2">
        <v>2479.0100000000002</v>
      </c>
      <c r="E896" s="2">
        <v>28.85</v>
      </c>
      <c r="F896" s="2">
        <v>2507.86</v>
      </c>
      <c r="G896" t="s">
        <v>34</v>
      </c>
      <c r="H896">
        <v>15</v>
      </c>
      <c r="I896" s="1">
        <v>46032</v>
      </c>
      <c r="J896" s="1" t="str">
        <f>IF(Tabela1[[#This Row],[DATA ENTREGA]]&gt;(Tabela1[[#This Row],[DATA PEDIDO]]+Tabela1[[#This Row],[PRAZO ENTREGA]]),"ENTREGA ATRASADA","ENTREGA NO PRAZO")</f>
        <v>ENTREGA NO PRAZO</v>
      </c>
    </row>
    <row r="897" spans="1:10" x14ac:dyDescent="0.25">
      <c r="A897" s="1">
        <v>46020</v>
      </c>
      <c r="B897">
        <v>11207</v>
      </c>
      <c r="C897" t="s">
        <v>15</v>
      </c>
      <c r="D897" s="2">
        <v>119</v>
      </c>
      <c r="E897" s="2">
        <v>35.299999999999997</v>
      </c>
      <c r="F897" s="2">
        <v>154.30000000000001</v>
      </c>
      <c r="G897" t="s">
        <v>14</v>
      </c>
      <c r="H897">
        <v>8</v>
      </c>
      <c r="I897" s="1">
        <v>46024</v>
      </c>
      <c r="J897" s="1" t="str">
        <f>IF(Tabela1[[#This Row],[DATA ENTREGA]]&gt;(Tabela1[[#This Row],[DATA PEDIDO]]+Tabela1[[#This Row],[PRAZO ENTREGA]]),"ENTREGA ATRASADA","ENTREGA NO PRAZO")</f>
        <v>ENTREGA NO PRAZO</v>
      </c>
    </row>
    <row r="898" spans="1:10" x14ac:dyDescent="0.25">
      <c r="A898" s="1">
        <v>46020</v>
      </c>
      <c r="B898">
        <v>11208</v>
      </c>
      <c r="C898" t="s">
        <v>19</v>
      </c>
      <c r="D898" s="2">
        <v>2327.0300000000002</v>
      </c>
      <c r="E898" s="2">
        <v>38.880000000000003</v>
      </c>
      <c r="F898" s="2">
        <v>2365.91</v>
      </c>
      <c r="G898" t="s">
        <v>16</v>
      </c>
      <c r="H898">
        <v>40</v>
      </c>
      <c r="I898" s="1">
        <v>46055</v>
      </c>
      <c r="J898" s="1" t="str">
        <f>IF(Tabela1[[#This Row],[DATA ENTREGA]]&gt;(Tabela1[[#This Row],[DATA PEDIDO]]+Tabela1[[#This Row],[PRAZO ENTREGA]]),"ENTREGA ATRASADA","ENTREGA NO PRAZO")</f>
        <v>ENTREGA NO PRAZO</v>
      </c>
    </row>
    <row r="899" spans="1:10" x14ac:dyDescent="0.25">
      <c r="A899" s="1">
        <v>46020</v>
      </c>
      <c r="B899">
        <v>11209</v>
      </c>
      <c r="C899" t="s">
        <v>15</v>
      </c>
      <c r="D899" s="2">
        <v>119</v>
      </c>
      <c r="E899" s="2">
        <v>22.22</v>
      </c>
      <c r="F899" s="2">
        <v>141.22</v>
      </c>
      <c r="G899" t="s">
        <v>41</v>
      </c>
      <c r="H899">
        <v>2</v>
      </c>
      <c r="I899" s="1">
        <v>46024</v>
      </c>
      <c r="J899" s="1" t="str">
        <f>IF(Tabela1[[#This Row],[DATA ENTREGA]]&gt;(Tabela1[[#This Row],[DATA PEDIDO]]+Tabela1[[#This Row],[PRAZO ENTREGA]]),"ENTREGA ATRASADA","ENTREGA NO PRAZO")</f>
        <v>ENTREGA ATRASADA</v>
      </c>
    </row>
    <row r="900" spans="1:10" x14ac:dyDescent="0.25">
      <c r="A900" s="1">
        <v>46021</v>
      </c>
      <c r="B900">
        <v>11211</v>
      </c>
      <c r="C900" t="s">
        <v>35</v>
      </c>
      <c r="D900" s="2">
        <v>115.9</v>
      </c>
      <c r="E900" s="2">
        <v>70.08</v>
      </c>
      <c r="F900" s="2">
        <v>185.98</v>
      </c>
      <c r="G900" t="s">
        <v>39</v>
      </c>
      <c r="H900">
        <v>32</v>
      </c>
      <c r="I900" s="1">
        <v>46049</v>
      </c>
      <c r="J900" s="1" t="str">
        <f>IF(Tabela1[[#This Row],[DATA ENTREGA]]&gt;(Tabela1[[#This Row],[DATA PEDIDO]]+Tabela1[[#This Row],[PRAZO ENTREGA]]),"ENTREGA ATRASADA","ENTREGA NO PRAZO")</f>
        <v>ENTREGA NO PRAZO</v>
      </c>
    </row>
    <row r="901" spans="1:10" x14ac:dyDescent="0.25">
      <c r="A901" s="1">
        <v>46021</v>
      </c>
      <c r="B901">
        <v>11212</v>
      </c>
      <c r="C901" t="s">
        <v>15</v>
      </c>
      <c r="D901" s="2">
        <v>119</v>
      </c>
      <c r="E901" s="2">
        <v>57.09</v>
      </c>
      <c r="F901" s="2">
        <v>176.09</v>
      </c>
      <c r="G901" t="s">
        <v>44</v>
      </c>
      <c r="H901">
        <v>6</v>
      </c>
      <c r="I901" s="1">
        <v>46027</v>
      </c>
      <c r="J901" s="1" t="str">
        <f>IF(Tabela1[[#This Row],[DATA ENTREGA]]&gt;(Tabela1[[#This Row],[DATA PEDIDO]]+Tabela1[[#This Row],[PRAZO ENTREGA]]),"ENTREGA ATRASADA","ENTREGA NO PRAZO")</f>
        <v>ENTREGA NO PRAZO</v>
      </c>
    </row>
    <row r="902" spans="1:10" x14ac:dyDescent="0.25">
      <c r="A902" s="1">
        <v>46021</v>
      </c>
      <c r="B902">
        <v>11213</v>
      </c>
      <c r="C902" t="s">
        <v>17</v>
      </c>
      <c r="D902" s="2">
        <v>99.9</v>
      </c>
      <c r="E902" s="2">
        <v>29.5</v>
      </c>
      <c r="F902" s="2">
        <v>129.4</v>
      </c>
      <c r="G902" t="s">
        <v>26</v>
      </c>
      <c r="H902">
        <v>50</v>
      </c>
      <c r="I902" s="1">
        <v>46068</v>
      </c>
      <c r="J902" s="1" t="str">
        <f>IF(Tabela1[[#This Row],[DATA ENTREGA]]&gt;(Tabela1[[#This Row],[DATA PEDIDO]]+Tabela1[[#This Row],[PRAZO ENTREGA]]),"ENTREGA ATRASADA","ENTREGA NO PRAZO")</f>
        <v>ENTREGA NO PRAZO</v>
      </c>
    </row>
    <row r="903" spans="1:10" x14ac:dyDescent="0.25">
      <c r="A903" s="1">
        <v>46022</v>
      </c>
      <c r="B903">
        <v>11215</v>
      </c>
      <c r="C903" t="s">
        <v>15</v>
      </c>
      <c r="D903" s="2">
        <v>119</v>
      </c>
      <c r="E903" s="2">
        <v>39.64</v>
      </c>
      <c r="F903" s="2">
        <v>158.63999999999999</v>
      </c>
      <c r="G903" t="s">
        <v>49</v>
      </c>
      <c r="H903">
        <v>24</v>
      </c>
      <c r="I903" s="1">
        <v>46042</v>
      </c>
      <c r="J903" s="1" t="str">
        <f>IF(Tabela1[[#This Row],[DATA ENTREGA]]&gt;(Tabela1[[#This Row],[DATA PEDIDO]]+Tabela1[[#This Row],[PRAZO ENTREGA]]),"ENTREGA ATRASADA","ENTREGA NO PRAZO")</f>
        <v>ENTREGA NO PRAZO</v>
      </c>
    </row>
    <row r="904" spans="1:10" x14ac:dyDescent="0.25">
      <c r="A904" s="1">
        <v>46022</v>
      </c>
      <c r="B904">
        <v>11216</v>
      </c>
      <c r="C904" t="s">
        <v>15</v>
      </c>
      <c r="D904" s="2">
        <v>119</v>
      </c>
      <c r="E904" s="2">
        <v>96.6</v>
      </c>
      <c r="F904" s="2">
        <v>215.6</v>
      </c>
      <c r="G904" t="s">
        <v>27</v>
      </c>
      <c r="H904">
        <v>45</v>
      </c>
      <c r="I904" s="1">
        <v>46069</v>
      </c>
      <c r="J904" s="1" t="str">
        <f>IF(Tabela1[[#This Row],[DATA ENTREGA]]&gt;(Tabela1[[#This Row],[DATA PEDIDO]]+Tabela1[[#This Row],[PRAZO ENTREGA]]),"ENTREGA ATRASADA","ENTREGA NO PRAZO")</f>
        <v>ENTREGA ATRASADA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3585-5829-4BEA-9324-C8BAF2A31307}">
  <dimension ref="A1:L30"/>
  <sheetViews>
    <sheetView tabSelected="1" zoomScale="90" zoomScaleNormal="90" workbookViewId="0">
      <selection activeCell="D4" sqref="D4"/>
    </sheetView>
  </sheetViews>
  <sheetFormatPr defaultRowHeight="15" x14ac:dyDescent="0.25"/>
  <cols>
    <col min="1" max="1" width="18" bestFit="1" customWidth="1"/>
    <col min="2" max="2" width="21" bestFit="1" customWidth="1"/>
    <col min="4" max="4" width="22.140625" bestFit="1" customWidth="1"/>
    <col min="5" max="5" width="21" bestFit="1" customWidth="1"/>
    <col min="7" max="7" width="19.28515625" bestFit="1" customWidth="1"/>
    <col min="8" max="8" width="21.140625" bestFit="1" customWidth="1"/>
    <col min="10" max="10" width="29.140625" bestFit="1" customWidth="1"/>
    <col min="11" max="11" width="21.85546875" bestFit="1" customWidth="1"/>
    <col min="12" max="12" width="19.28515625" bestFit="1" customWidth="1"/>
    <col min="13" max="13" width="10.7109375" bestFit="1" customWidth="1"/>
  </cols>
  <sheetData>
    <row r="1" spans="1:12" x14ac:dyDescent="0.25">
      <c r="D1" t="str">
        <f>D4</f>
        <v>Geladeira</v>
      </c>
      <c r="G1" s="4" t="s">
        <v>10</v>
      </c>
      <c r="K1">
        <f>GETPIVOTDATA("STATUS ENTREGA",$J$3,"STATUS ENTREGA","ENTREGA ATRASADA")</f>
        <v>250</v>
      </c>
      <c r="L1">
        <f>GETPIVOTDATA("STATUS ENTREGA",$J$3,"STATUS ENTREGA","ENTREGA NO PRAZO")</f>
        <v>653</v>
      </c>
    </row>
    <row r="3" spans="1:12" x14ac:dyDescent="0.25">
      <c r="A3" s="3" t="s">
        <v>51</v>
      </c>
      <c r="B3" t="s">
        <v>65</v>
      </c>
      <c r="D3" s="3" t="s">
        <v>51</v>
      </c>
      <c r="E3" t="s">
        <v>65</v>
      </c>
      <c r="G3" s="3" t="s">
        <v>51</v>
      </c>
      <c r="H3" t="s">
        <v>66</v>
      </c>
      <c r="J3" s="7" t="s">
        <v>70</v>
      </c>
      <c r="K3" s="7" t="s">
        <v>67</v>
      </c>
      <c r="L3" s="8"/>
    </row>
    <row r="4" spans="1:12" x14ac:dyDescent="0.25">
      <c r="A4" s="4" t="s">
        <v>53</v>
      </c>
      <c r="B4" s="6">
        <v>69919.95</v>
      </c>
      <c r="D4" s="4" t="s">
        <v>19</v>
      </c>
      <c r="E4" s="6">
        <v>348821.48000000004</v>
      </c>
      <c r="G4" s="4" t="s">
        <v>10</v>
      </c>
      <c r="H4" s="5">
        <v>38</v>
      </c>
      <c r="J4" s="7" t="s">
        <v>51</v>
      </c>
      <c r="K4" s="8" t="s">
        <v>68</v>
      </c>
      <c r="L4" s="8" t="s">
        <v>69</v>
      </c>
    </row>
    <row r="5" spans="1:12" x14ac:dyDescent="0.25">
      <c r="A5" s="4" t="s">
        <v>54</v>
      </c>
      <c r="B5" s="6">
        <v>84582.41</v>
      </c>
      <c r="D5" s="4" t="s">
        <v>36</v>
      </c>
      <c r="E5" s="6">
        <v>165250.50999999998</v>
      </c>
      <c r="G5" s="4" t="s">
        <v>34</v>
      </c>
      <c r="H5" s="5">
        <v>38</v>
      </c>
      <c r="J5" s="8" t="s">
        <v>53</v>
      </c>
      <c r="K5" s="9">
        <v>23</v>
      </c>
      <c r="L5" s="9">
        <v>56</v>
      </c>
    </row>
    <row r="6" spans="1:12" x14ac:dyDescent="0.25">
      <c r="A6" s="4" t="s">
        <v>55</v>
      </c>
      <c r="B6" s="6">
        <v>69642.55</v>
      </c>
      <c r="D6" s="4" t="s">
        <v>20</v>
      </c>
      <c r="E6" s="6">
        <v>126077.64000000001</v>
      </c>
      <c r="G6" s="4" t="s">
        <v>46</v>
      </c>
      <c r="H6" s="5">
        <v>37</v>
      </c>
      <c r="J6" s="8" t="s">
        <v>54</v>
      </c>
      <c r="K6" s="9">
        <v>18</v>
      </c>
      <c r="L6" s="9">
        <v>52</v>
      </c>
    </row>
    <row r="7" spans="1:12" x14ac:dyDescent="0.25">
      <c r="A7" s="4" t="s">
        <v>56</v>
      </c>
      <c r="B7" s="6">
        <v>72692.259999999995</v>
      </c>
      <c r="D7" s="4" t="s">
        <v>42</v>
      </c>
      <c r="E7" s="6">
        <v>67754.400000000009</v>
      </c>
      <c r="G7" s="4" t="s">
        <v>38</v>
      </c>
      <c r="H7" s="5">
        <v>33</v>
      </c>
      <c r="J7" s="8" t="s">
        <v>55</v>
      </c>
      <c r="K7" s="9">
        <v>23</v>
      </c>
      <c r="L7" s="9">
        <v>61</v>
      </c>
    </row>
    <row r="8" spans="1:12" x14ac:dyDescent="0.25">
      <c r="A8" s="4" t="s">
        <v>57</v>
      </c>
      <c r="B8" s="6">
        <v>77998.940000000031</v>
      </c>
      <c r="D8" s="4" t="s">
        <v>18</v>
      </c>
      <c r="E8" s="6">
        <v>54663.209999999985</v>
      </c>
      <c r="G8" s="4" t="s">
        <v>28</v>
      </c>
      <c r="H8" s="5">
        <v>32</v>
      </c>
      <c r="J8" s="8" t="s">
        <v>56</v>
      </c>
      <c r="K8" s="9">
        <v>19</v>
      </c>
      <c r="L8" s="9">
        <v>49</v>
      </c>
    </row>
    <row r="9" spans="1:12" x14ac:dyDescent="0.25">
      <c r="A9" s="4" t="s">
        <v>58</v>
      </c>
      <c r="B9" s="6">
        <v>61740.87999999999</v>
      </c>
      <c r="D9" s="4" t="s">
        <v>29</v>
      </c>
      <c r="E9" s="6">
        <v>45272.470000000008</v>
      </c>
      <c r="G9" s="4" t="s">
        <v>40</v>
      </c>
      <c r="H9" s="5">
        <v>33</v>
      </c>
      <c r="J9" s="8" t="s">
        <v>57</v>
      </c>
      <c r="K9" s="9">
        <v>21</v>
      </c>
      <c r="L9" s="9">
        <v>51</v>
      </c>
    </row>
    <row r="10" spans="1:12" x14ac:dyDescent="0.25">
      <c r="A10" s="4" t="s">
        <v>59</v>
      </c>
      <c r="B10" s="6">
        <v>81450.16</v>
      </c>
      <c r="D10" s="4" t="s">
        <v>15</v>
      </c>
      <c r="E10" s="6">
        <v>38563.499999999985</v>
      </c>
      <c r="G10" s="4" t="s">
        <v>41</v>
      </c>
      <c r="H10" s="5">
        <v>34</v>
      </c>
      <c r="J10" s="8" t="s">
        <v>58</v>
      </c>
      <c r="K10" s="9">
        <v>23</v>
      </c>
      <c r="L10" s="9">
        <v>53</v>
      </c>
    </row>
    <row r="11" spans="1:12" x14ac:dyDescent="0.25">
      <c r="A11" s="4" t="s">
        <v>60</v>
      </c>
      <c r="B11" s="6">
        <v>69292.98000000001</v>
      </c>
      <c r="D11" s="4" t="s">
        <v>11</v>
      </c>
      <c r="E11" s="6">
        <v>35007.929999999993</v>
      </c>
      <c r="G11" s="4" t="s">
        <v>49</v>
      </c>
      <c r="H11" s="5">
        <v>33</v>
      </c>
      <c r="J11" s="8" t="s">
        <v>59</v>
      </c>
      <c r="K11" s="9">
        <v>25</v>
      </c>
      <c r="L11" s="9">
        <v>50</v>
      </c>
    </row>
    <row r="12" spans="1:12" x14ac:dyDescent="0.25">
      <c r="A12" s="4" t="s">
        <v>61</v>
      </c>
      <c r="B12" s="6">
        <v>92291.669999999984</v>
      </c>
      <c r="D12" s="4" t="s">
        <v>9</v>
      </c>
      <c r="E12" s="6">
        <v>16482.510000000002</v>
      </c>
      <c r="G12" s="4" t="s">
        <v>43</v>
      </c>
      <c r="H12" s="5">
        <v>37</v>
      </c>
      <c r="J12" s="8" t="s">
        <v>60</v>
      </c>
      <c r="K12" s="9">
        <v>17</v>
      </c>
      <c r="L12" s="9">
        <v>53</v>
      </c>
    </row>
    <row r="13" spans="1:12" x14ac:dyDescent="0.25">
      <c r="A13" s="4" t="s">
        <v>62</v>
      </c>
      <c r="B13" s="6">
        <v>93344.66</v>
      </c>
      <c r="D13" s="4" t="s">
        <v>22</v>
      </c>
      <c r="E13" s="6">
        <v>13451.020000000008</v>
      </c>
      <c r="G13" s="4" t="s">
        <v>31</v>
      </c>
      <c r="H13" s="5">
        <v>34</v>
      </c>
      <c r="J13" s="8" t="s">
        <v>61</v>
      </c>
      <c r="K13" s="9">
        <v>18</v>
      </c>
      <c r="L13" s="9">
        <v>64</v>
      </c>
    </row>
    <row r="14" spans="1:12" x14ac:dyDescent="0.25">
      <c r="A14" s="4" t="s">
        <v>63</v>
      </c>
      <c r="B14" s="6">
        <v>81900.049999999988</v>
      </c>
      <c r="D14" s="4" t="s">
        <v>13</v>
      </c>
      <c r="E14" s="6">
        <v>7454.9500000000007</v>
      </c>
      <c r="G14" s="4" t="s">
        <v>45</v>
      </c>
      <c r="H14" s="5">
        <v>35</v>
      </c>
      <c r="J14" s="8" t="s">
        <v>62</v>
      </c>
      <c r="K14" s="9">
        <v>29</v>
      </c>
      <c r="L14" s="9">
        <v>52</v>
      </c>
    </row>
    <row r="15" spans="1:12" x14ac:dyDescent="0.25">
      <c r="A15" s="4" t="s">
        <v>64</v>
      </c>
      <c r="B15" s="6">
        <v>79071.299999999988</v>
      </c>
      <c r="D15" s="4" t="s">
        <v>25</v>
      </c>
      <c r="E15" s="6">
        <v>5237.5499999999993</v>
      </c>
      <c r="G15" s="4" t="s">
        <v>32</v>
      </c>
      <c r="H15" s="5">
        <v>33</v>
      </c>
      <c r="J15" s="8" t="s">
        <v>63</v>
      </c>
      <c r="K15" s="9">
        <v>12</v>
      </c>
      <c r="L15" s="9">
        <v>60</v>
      </c>
    </row>
    <row r="16" spans="1:12" x14ac:dyDescent="0.25">
      <c r="A16" s="4" t="s">
        <v>52</v>
      </c>
      <c r="B16" s="6">
        <v>933927.81</v>
      </c>
      <c r="D16" s="4" t="s">
        <v>35</v>
      </c>
      <c r="E16" s="6">
        <v>3632.43</v>
      </c>
      <c r="G16" s="4" t="s">
        <v>47</v>
      </c>
      <c r="H16" s="5">
        <v>35</v>
      </c>
      <c r="J16" s="8" t="s">
        <v>64</v>
      </c>
      <c r="K16" s="9">
        <v>22</v>
      </c>
      <c r="L16" s="9">
        <v>52</v>
      </c>
    </row>
    <row r="17" spans="4:12" x14ac:dyDescent="0.25">
      <c r="D17" s="4" t="s">
        <v>17</v>
      </c>
      <c r="E17" s="6">
        <v>3131.9900000000002</v>
      </c>
      <c r="G17" s="4" t="s">
        <v>23</v>
      </c>
      <c r="H17" s="5">
        <v>35</v>
      </c>
      <c r="J17" s="8" t="s">
        <v>52</v>
      </c>
      <c r="K17" s="9">
        <v>250</v>
      </c>
      <c r="L17" s="9">
        <v>653</v>
      </c>
    </row>
    <row r="18" spans="4:12" x14ac:dyDescent="0.25">
      <c r="D18" s="4" t="s">
        <v>33</v>
      </c>
      <c r="E18" s="6">
        <v>3126.22</v>
      </c>
      <c r="G18" s="4" t="s">
        <v>37</v>
      </c>
      <c r="H18" s="5">
        <v>33</v>
      </c>
    </row>
    <row r="19" spans="4:12" x14ac:dyDescent="0.25">
      <c r="D19" s="4" t="s">
        <v>52</v>
      </c>
      <c r="E19" s="6">
        <v>933927.81</v>
      </c>
      <c r="G19" s="4" t="s">
        <v>44</v>
      </c>
      <c r="H19" s="5">
        <v>36</v>
      </c>
    </row>
    <row r="20" spans="4:12" x14ac:dyDescent="0.25">
      <c r="G20" s="4" t="s">
        <v>30</v>
      </c>
      <c r="H20" s="5">
        <v>40</v>
      </c>
    </row>
    <row r="21" spans="4:12" x14ac:dyDescent="0.25">
      <c r="G21" s="4" t="s">
        <v>21</v>
      </c>
      <c r="H21" s="5">
        <v>31</v>
      </c>
    </row>
    <row r="22" spans="4:12" x14ac:dyDescent="0.25">
      <c r="G22" s="4" t="s">
        <v>12</v>
      </c>
      <c r="H22" s="5">
        <v>35</v>
      </c>
    </row>
    <row r="23" spans="4:12" x14ac:dyDescent="0.25">
      <c r="G23" s="4" t="s">
        <v>14</v>
      </c>
      <c r="H23" s="5">
        <v>41</v>
      </c>
    </row>
    <row r="24" spans="4:12" x14ac:dyDescent="0.25">
      <c r="G24" s="4" t="s">
        <v>16</v>
      </c>
      <c r="H24" s="5">
        <v>32</v>
      </c>
    </row>
    <row r="25" spans="4:12" x14ac:dyDescent="0.25">
      <c r="G25" s="4" t="s">
        <v>39</v>
      </c>
      <c r="H25" s="5">
        <v>36</v>
      </c>
    </row>
    <row r="26" spans="4:12" x14ac:dyDescent="0.25">
      <c r="G26" s="4" t="s">
        <v>27</v>
      </c>
      <c r="H26" s="5">
        <v>35</v>
      </c>
    </row>
    <row r="27" spans="4:12" x14ac:dyDescent="0.25">
      <c r="G27" s="4" t="s">
        <v>26</v>
      </c>
      <c r="H27" s="5">
        <v>33</v>
      </c>
    </row>
    <row r="28" spans="4:12" x14ac:dyDescent="0.25">
      <c r="G28" s="4" t="s">
        <v>24</v>
      </c>
      <c r="H28" s="5">
        <v>35</v>
      </c>
    </row>
    <row r="29" spans="4:12" x14ac:dyDescent="0.25">
      <c r="G29" s="4" t="s">
        <v>48</v>
      </c>
      <c r="H29" s="5">
        <v>29</v>
      </c>
    </row>
    <row r="30" spans="4:12" x14ac:dyDescent="0.25">
      <c r="G30" s="4" t="s">
        <v>52</v>
      </c>
      <c r="H30" s="5">
        <v>903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73B-4571-40D5-82DC-790682A30B55}">
  <dimension ref="A1"/>
  <sheetViews>
    <sheetView showGridLines="0" workbookViewId="0">
      <selection activeCell="O17" sqref="O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2024-10-06T10:20:34Z</dcterms:created>
  <dcterms:modified xsi:type="dcterms:W3CDTF">2024-10-06T14:17:56Z</dcterms:modified>
</cp:coreProperties>
</file>