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13_ncr:1_{7E9F348C-BC18-4013-836C-1315C0780456}" xr6:coauthVersionLast="45" xr6:coauthVersionMax="45" xr10:uidLastSave="{00000000-0000-0000-0000-000000000000}"/>
  <bookViews>
    <workbookView xWindow="-120" yWindow="-120" windowWidth="29040" windowHeight="15840" xr2:uid="{C37F9F42-B350-4076-BA7E-93FBA5307B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E14" i="1"/>
  <c r="G14" i="1" s="1"/>
  <c r="K14" i="1" s="1"/>
  <c r="M13" i="1"/>
  <c r="G13" i="1"/>
  <c r="K13" i="1" s="1"/>
  <c r="E13" i="1"/>
  <c r="O13" i="1" s="1"/>
  <c r="M12" i="1"/>
  <c r="E12" i="1"/>
  <c r="G12" i="1" s="1"/>
  <c r="K12" i="1" s="1"/>
  <c r="M11" i="1"/>
  <c r="G11" i="1"/>
  <c r="K11" i="1" s="1"/>
  <c r="E11" i="1"/>
  <c r="O11" i="1" s="1"/>
  <c r="M10" i="1"/>
  <c r="G10" i="1"/>
  <c r="K10" i="1" s="1"/>
  <c r="M9" i="1"/>
  <c r="G9" i="1"/>
  <c r="K9" i="1" s="1"/>
  <c r="E9" i="1"/>
  <c r="O9" i="1" s="1"/>
  <c r="M8" i="1"/>
  <c r="E8" i="1"/>
  <c r="G8" i="1" s="1"/>
  <c r="K8" i="1" s="1"/>
  <c r="M7" i="1"/>
  <c r="G7" i="1"/>
  <c r="K7" i="1" s="1"/>
  <c r="O7" i="1"/>
  <c r="M6" i="1"/>
  <c r="E6" i="1"/>
  <c r="O6" i="1" s="1"/>
  <c r="M5" i="1"/>
  <c r="G5" i="1"/>
  <c r="K5" i="1" s="1"/>
  <c r="E5" i="1"/>
  <c r="O5" i="1" s="1"/>
  <c r="M15" i="1" l="1"/>
  <c r="O10" i="1"/>
  <c r="O14" i="1"/>
  <c r="G6" i="1"/>
  <c r="K6" i="1" s="1"/>
  <c r="K15" i="1" s="1"/>
  <c r="O8" i="1"/>
  <c r="O12" i="1"/>
  <c r="O15" i="1" l="1"/>
</calcChain>
</file>

<file path=xl/sharedStrings.xml><?xml version="1.0" encoding="utf-8"?>
<sst xmlns="http://schemas.openxmlformats.org/spreadsheetml/2006/main" count="20" uniqueCount="20">
  <si>
    <t>Controle de Custos</t>
  </si>
  <si>
    <t>Código</t>
  </si>
  <si>
    <t>Produto</t>
  </si>
  <si>
    <t>Custo</t>
  </si>
  <si>
    <t>Acréscimo</t>
  </si>
  <si>
    <t>Preço Final</t>
  </si>
  <si>
    <t>Quantidade</t>
  </si>
  <si>
    <t>Total</t>
  </si>
  <si>
    <t>Investimento Total</t>
  </si>
  <si>
    <t>Lucro</t>
  </si>
  <si>
    <t>iPhone 6</t>
  </si>
  <si>
    <t>iPhone 6s</t>
  </si>
  <si>
    <t>iPhone 7</t>
  </si>
  <si>
    <t>S8</t>
  </si>
  <si>
    <t>S7</t>
  </si>
  <si>
    <t>LG L80</t>
  </si>
  <si>
    <t>LG L70</t>
  </si>
  <si>
    <t>Moto G5</t>
  </si>
  <si>
    <t>MotoG4</t>
  </si>
  <si>
    <t>Moto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</si>
</sst>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Lucratividade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73554244073448E-2"/>
          <c:y val="0.15907298929455382"/>
          <c:w val="0.87753018372703417"/>
          <c:h val="0.619519539224263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_-[$R$-416]\ * #,##0.00_-;\-[$R$-416]\ * #,##0.00_-;_-[$R$-416]\ * "-"??_-;_-@_-</c:formatCode>
                <c:ptCount val="11"/>
                <c:pt idx="1">
                  <c:v>1080</c:v>
                </c:pt>
                <c:pt idx="2">
                  <c:v>2760</c:v>
                </c:pt>
                <c:pt idx="3">
                  <c:v>7200</c:v>
                </c:pt>
                <c:pt idx="4">
                  <c:v>2400</c:v>
                </c:pt>
                <c:pt idx="5">
                  <c:v>1200</c:v>
                </c:pt>
                <c:pt idx="6">
                  <c:v>1650</c:v>
                </c:pt>
                <c:pt idx="7">
                  <c:v>275.2</c:v>
                </c:pt>
                <c:pt idx="8">
                  <c:v>2228.0160000000001</c:v>
                </c:pt>
                <c:pt idx="9">
                  <c:v>580.4</c:v>
                </c:pt>
                <c:pt idx="10">
                  <c:v>1200.7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C7C-8C35-BDBCD448B9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8001304"/>
        <c:axId val="318003272"/>
        <c:axId val="0"/>
      </c:bar3DChart>
      <c:catAx>
        <c:axId val="31800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03272"/>
        <c:crosses val="autoZero"/>
        <c:auto val="1"/>
        <c:lblAlgn val="ctr"/>
        <c:lblOffset val="100"/>
        <c:noMultiLvlLbl val="0"/>
      </c:catAx>
      <c:valAx>
        <c:axId val="318003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800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Planilha1!$M$3</c:f>
              <c:strCache>
                <c:ptCount val="1"/>
                <c:pt idx="0">
                  <c:v>Investimento Total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Planilha1!$M$4:$M$14</c:f>
              <c:numCache>
                <c:formatCode>_-[$R$-416]\ * #,##0.00_-;\-[$R$-416]\ * #,##0.00_-;_-[$R$-416]\ * "-"??_-;_-@_-</c:formatCode>
                <c:ptCount val="11"/>
                <c:pt idx="1">
                  <c:v>5400</c:v>
                </c:pt>
                <c:pt idx="2">
                  <c:v>13800</c:v>
                </c:pt>
                <c:pt idx="3">
                  <c:v>16800</c:v>
                </c:pt>
                <c:pt idx="4">
                  <c:v>24000</c:v>
                </c:pt>
                <c:pt idx="5">
                  <c:v>6000</c:v>
                </c:pt>
                <c:pt idx="6">
                  <c:v>3850</c:v>
                </c:pt>
                <c:pt idx="7">
                  <c:v>1376</c:v>
                </c:pt>
                <c:pt idx="8">
                  <c:v>11140.08</c:v>
                </c:pt>
                <c:pt idx="9">
                  <c:v>2902</c:v>
                </c:pt>
                <c:pt idx="10">
                  <c:v>6003.5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4-4369-A4A4-11E8FC2C8016}"/>
            </c:ext>
          </c:extLst>
        </c:ser>
        <c:ser>
          <c:idx val="1"/>
          <c:order val="1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_-[$R$-416]\ * #,##0.00_-;\-[$R$-416]\ * #,##0.00_-;_-[$R$-416]\ * "-"??_-;_-@_-</c:formatCode>
                <c:ptCount val="11"/>
                <c:pt idx="1">
                  <c:v>1080</c:v>
                </c:pt>
                <c:pt idx="2">
                  <c:v>2760</c:v>
                </c:pt>
                <c:pt idx="3">
                  <c:v>7200</c:v>
                </c:pt>
                <c:pt idx="4">
                  <c:v>2400</c:v>
                </c:pt>
                <c:pt idx="5">
                  <c:v>1200</c:v>
                </c:pt>
                <c:pt idx="6">
                  <c:v>1650</c:v>
                </c:pt>
                <c:pt idx="7">
                  <c:v>275.2</c:v>
                </c:pt>
                <c:pt idx="8">
                  <c:v>2228.0160000000001</c:v>
                </c:pt>
                <c:pt idx="9">
                  <c:v>580.4</c:v>
                </c:pt>
                <c:pt idx="10">
                  <c:v>1200.7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4369-A4A4-11E8FC2C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9740064"/>
        <c:axId val="529746296"/>
        <c:axId val="0"/>
      </c:bar3DChart>
      <c:catAx>
        <c:axId val="5297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746296"/>
        <c:crosses val="autoZero"/>
        <c:auto val="1"/>
        <c:lblAlgn val="ctr"/>
        <c:lblOffset val="100"/>
        <c:noMultiLvlLbl val="0"/>
      </c:catAx>
      <c:valAx>
        <c:axId val="529746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74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109746</xdr:colOff>
      <xdr:row>16</xdr:row>
      <xdr:rowOff>8658</xdr:rowOff>
    </xdr:from>
    <xdr:to>
      <xdr:col>14</xdr:col>
      <xdr:colOff>874569</xdr:colOff>
      <xdr:row>31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566D08-819A-40F2-AAF6-A6D5C615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103910</xdr:colOff>
      <xdr:row>33</xdr:row>
      <xdr:rowOff>8659</xdr:rowOff>
    </xdr:from>
    <xdr:to>
      <xdr:col>14</xdr:col>
      <xdr:colOff>857250</xdr:colOff>
      <xdr:row>50</xdr:row>
      <xdr:rowOff>77932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492BA9-C587-4CFD-9B3B-CCB1FDA3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B5FC-E702-4D16-8275-41CD5CF0ECD9}">
  <dimension ref="A1:O15"/>
  <sheetViews>
    <sheetView tabSelected="1" zoomScale="110" zoomScaleNormal="110" workbookViewId="0">
      <selection activeCell="P16" sqref="P16"/>
    </sheetView>
  </sheetViews>
  <sheetFormatPr defaultRowHeight="15" x14ac:dyDescent="0.25"/>
  <cols>
    <col min="3" max="3" width="2.140625" customWidth="1"/>
    <col min="4" max="4" width="12.140625" bestFit="1" customWidth="1"/>
    <col min="5" max="5" width="10.5703125" bestFit="1" customWidth="1"/>
    <col min="6" max="6" width="2.42578125" customWidth="1"/>
    <col min="7" max="7" width="12.140625" bestFit="1" customWidth="1"/>
    <col min="8" max="8" width="2.7109375" customWidth="1"/>
    <col min="9" max="9" width="11.42578125" bestFit="1" customWidth="1"/>
    <col min="10" max="10" width="2.28515625" customWidth="1"/>
    <col min="11" max="11" width="14.42578125" bestFit="1" customWidth="1"/>
    <col min="12" max="12" width="2.28515625" customWidth="1"/>
    <col min="13" max="13" width="18" bestFit="1" customWidth="1"/>
    <col min="14" max="14" width="2.5703125" customWidth="1"/>
    <col min="15" max="15" width="13.42578125" bestFit="1" customWidth="1"/>
  </cols>
  <sheetData>
    <row r="1" spans="1:15" ht="23.25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5">
      <c r="A3" s="1" t="s">
        <v>1</v>
      </c>
      <c r="B3" s="1" t="s">
        <v>2</v>
      </c>
      <c r="C3" s="2"/>
      <c r="D3" s="1" t="s">
        <v>3</v>
      </c>
      <c r="E3" s="2" t="s">
        <v>4</v>
      </c>
      <c r="F3" s="2"/>
      <c r="G3" s="1" t="s">
        <v>5</v>
      </c>
      <c r="H3" s="2"/>
      <c r="I3" s="2" t="s">
        <v>6</v>
      </c>
      <c r="J3" s="2"/>
      <c r="K3" s="1" t="s">
        <v>7</v>
      </c>
      <c r="M3" s="2" t="s">
        <v>8</v>
      </c>
      <c r="N3" s="2"/>
      <c r="O3" s="2" t="s">
        <v>9</v>
      </c>
    </row>
    <row r="5" spans="1:15" x14ac:dyDescent="0.25">
      <c r="A5" s="3">
        <v>8492</v>
      </c>
      <c r="B5" s="4" t="s">
        <v>10</v>
      </c>
      <c r="D5" s="5">
        <v>1080</v>
      </c>
      <c r="E5" s="5">
        <f>D5*20%</f>
        <v>216</v>
      </c>
      <c r="F5" s="6"/>
      <c r="G5" s="5">
        <f>SUM(D5:E5)</f>
        <v>1296</v>
      </c>
      <c r="H5" s="6"/>
      <c r="I5" s="7">
        <v>5</v>
      </c>
      <c r="J5" s="6"/>
      <c r="K5" s="5">
        <f>I5*G5</f>
        <v>6480</v>
      </c>
      <c r="M5" s="5">
        <f>I5*D5</f>
        <v>5400</v>
      </c>
      <c r="O5" s="5">
        <f>I5*E5</f>
        <v>1080</v>
      </c>
    </row>
    <row r="6" spans="1:15" x14ac:dyDescent="0.25">
      <c r="A6" s="3">
        <v>8493</v>
      </c>
      <c r="B6" s="4" t="s">
        <v>11</v>
      </c>
      <c r="D6" s="5">
        <v>1150</v>
      </c>
      <c r="E6" s="5">
        <f t="shared" ref="E6:E14" si="0">D6*20%</f>
        <v>230</v>
      </c>
      <c r="F6" s="6"/>
      <c r="G6" s="5">
        <f t="shared" ref="G6:G14" si="1">SUM(D6:E6)</f>
        <v>1380</v>
      </c>
      <c r="H6" s="6"/>
      <c r="I6" s="7">
        <v>12</v>
      </c>
      <c r="J6" s="6"/>
      <c r="K6" s="5">
        <f t="shared" ref="K6:K14" si="2">I6*G6</f>
        <v>16560</v>
      </c>
      <c r="M6" s="5">
        <f t="shared" ref="M6:M14" si="3">I6*D6</f>
        <v>13800</v>
      </c>
      <c r="O6" s="5">
        <f t="shared" ref="O6:O14" si="4">I6*E6</f>
        <v>2760</v>
      </c>
    </row>
    <row r="7" spans="1:15" x14ac:dyDescent="0.25">
      <c r="A7" s="3">
        <v>8494</v>
      </c>
      <c r="B7" s="4" t="s">
        <v>12</v>
      </c>
      <c r="D7" s="5">
        <v>2100</v>
      </c>
      <c r="E7" s="5">
        <v>900</v>
      </c>
      <c r="F7" s="6"/>
      <c r="G7" s="5">
        <f t="shared" si="1"/>
        <v>3000</v>
      </c>
      <c r="H7" s="6"/>
      <c r="I7" s="7">
        <v>8</v>
      </c>
      <c r="J7" s="6"/>
      <c r="K7" s="5">
        <f t="shared" si="2"/>
        <v>24000</v>
      </c>
      <c r="M7" s="5">
        <f t="shared" si="3"/>
        <v>16800</v>
      </c>
      <c r="O7" s="5">
        <f t="shared" si="4"/>
        <v>7200</v>
      </c>
    </row>
    <row r="8" spans="1:15" x14ac:dyDescent="0.25">
      <c r="A8" s="3">
        <v>8495</v>
      </c>
      <c r="B8" s="4" t="s">
        <v>13</v>
      </c>
      <c r="D8" s="5">
        <v>3000</v>
      </c>
      <c r="E8" s="5">
        <f>D8*10%</f>
        <v>300</v>
      </c>
      <c r="F8" s="6"/>
      <c r="G8" s="5">
        <f t="shared" si="1"/>
        <v>3300</v>
      </c>
      <c r="H8" s="6"/>
      <c r="I8" s="7">
        <v>8</v>
      </c>
      <c r="J8" s="6"/>
      <c r="K8" s="5">
        <f t="shared" si="2"/>
        <v>26400</v>
      </c>
      <c r="M8" s="5">
        <f t="shared" si="3"/>
        <v>24000</v>
      </c>
      <c r="O8" s="5">
        <f t="shared" si="4"/>
        <v>2400</v>
      </c>
    </row>
    <row r="9" spans="1:15" x14ac:dyDescent="0.25">
      <c r="A9" s="3">
        <v>8496</v>
      </c>
      <c r="B9" s="4" t="s">
        <v>14</v>
      </c>
      <c r="D9" s="5">
        <v>1200</v>
      </c>
      <c r="E9" s="5">
        <f t="shared" si="0"/>
        <v>240</v>
      </c>
      <c r="F9" s="6"/>
      <c r="G9" s="5">
        <f t="shared" si="1"/>
        <v>1440</v>
      </c>
      <c r="H9" s="6"/>
      <c r="I9" s="7">
        <v>5</v>
      </c>
      <c r="J9" s="6"/>
      <c r="K9" s="5">
        <f t="shared" si="2"/>
        <v>7200</v>
      </c>
      <c r="M9" s="5">
        <f t="shared" si="3"/>
        <v>6000</v>
      </c>
      <c r="O9" s="5">
        <f t="shared" si="4"/>
        <v>1200</v>
      </c>
    </row>
    <row r="10" spans="1:15" x14ac:dyDescent="0.25">
      <c r="A10" s="3">
        <v>8497</v>
      </c>
      <c r="B10" s="4" t="s">
        <v>15</v>
      </c>
      <c r="D10" s="5">
        <v>350</v>
      </c>
      <c r="E10" s="5">
        <v>150</v>
      </c>
      <c r="F10" s="6"/>
      <c r="G10" s="5">
        <f t="shared" si="1"/>
        <v>500</v>
      </c>
      <c r="H10" s="6"/>
      <c r="I10" s="7">
        <v>11</v>
      </c>
      <c r="J10" s="6"/>
      <c r="K10" s="5">
        <f t="shared" si="2"/>
        <v>5500</v>
      </c>
      <c r="M10" s="5">
        <f t="shared" si="3"/>
        <v>3850</v>
      </c>
      <c r="O10" s="5">
        <f t="shared" si="4"/>
        <v>1650</v>
      </c>
    </row>
    <row r="11" spans="1:15" x14ac:dyDescent="0.25">
      <c r="A11" s="3">
        <v>8498</v>
      </c>
      <c r="B11" s="4" t="s">
        <v>16</v>
      </c>
      <c r="D11" s="5">
        <v>275.2</v>
      </c>
      <c r="E11" s="5">
        <f t="shared" si="0"/>
        <v>55.04</v>
      </c>
      <c r="F11" s="6"/>
      <c r="G11" s="5">
        <f t="shared" si="1"/>
        <v>330.24</v>
      </c>
      <c r="H11" s="6"/>
      <c r="I11" s="7">
        <v>5</v>
      </c>
      <c r="J11" s="6"/>
      <c r="K11" s="5">
        <f t="shared" si="2"/>
        <v>1651.2</v>
      </c>
      <c r="M11" s="5">
        <f t="shared" si="3"/>
        <v>1376</v>
      </c>
      <c r="O11" s="5">
        <f t="shared" si="4"/>
        <v>275.2</v>
      </c>
    </row>
    <row r="12" spans="1:15" x14ac:dyDescent="0.25">
      <c r="A12" s="3">
        <v>8499</v>
      </c>
      <c r="B12" s="4" t="s">
        <v>17</v>
      </c>
      <c r="D12" s="5">
        <v>795.72</v>
      </c>
      <c r="E12" s="5">
        <f t="shared" si="0"/>
        <v>159.14400000000001</v>
      </c>
      <c r="F12" s="6"/>
      <c r="G12" s="5">
        <f t="shared" si="1"/>
        <v>954.86400000000003</v>
      </c>
      <c r="H12" s="6"/>
      <c r="I12" s="7">
        <v>14</v>
      </c>
      <c r="J12" s="6"/>
      <c r="K12" s="5">
        <f t="shared" si="2"/>
        <v>13368.096000000001</v>
      </c>
      <c r="M12" s="5">
        <f t="shared" si="3"/>
        <v>11140.08</v>
      </c>
      <c r="O12" s="5">
        <f t="shared" si="4"/>
        <v>2228.0160000000001</v>
      </c>
    </row>
    <row r="13" spans="1:15" x14ac:dyDescent="0.25">
      <c r="A13" s="3">
        <v>8500</v>
      </c>
      <c r="B13" s="4" t="s">
        <v>18</v>
      </c>
      <c r="D13" s="5">
        <v>580.4</v>
      </c>
      <c r="E13" s="5">
        <f t="shared" si="0"/>
        <v>116.08</v>
      </c>
      <c r="F13" s="6"/>
      <c r="G13" s="5">
        <f t="shared" si="1"/>
        <v>696.48</v>
      </c>
      <c r="H13" s="6"/>
      <c r="I13" s="7">
        <v>5</v>
      </c>
      <c r="J13" s="6"/>
      <c r="K13" s="5">
        <f t="shared" si="2"/>
        <v>3482.4</v>
      </c>
      <c r="M13" s="5">
        <f t="shared" si="3"/>
        <v>2902</v>
      </c>
      <c r="O13" s="5">
        <f t="shared" si="4"/>
        <v>580.4</v>
      </c>
    </row>
    <row r="14" spans="1:15" x14ac:dyDescent="0.25">
      <c r="A14" s="3">
        <v>8501</v>
      </c>
      <c r="B14" s="4" t="s">
        <v>19</v>
      </c>
      <c r="D14" s="5">
        <v>1200.7</v>
      </c>
      <c r="E14" s="5">
        <f t="shared" si="0"/>
        <v>240.14000000000001</v>
      </c>
      <c r="F14" s="6"/>
      <c r="G14" s="5">
        <f t="shared" si="1"/>
        <v>1440.8400000000001</v>
      </c>
      <c r="H14" s="6"/>
      <c r="I14" s="7">
        <v>5</v>
      </c>
      <c r="J14" s="6"/>
      <c r="K14" s="5">
        <f t="shared" si="2"/>
        <v>7204.2000000000007</v>
      </c>
      <c r="M14" s="5">
        <f t="shared" si="3"/>
        <v>6003.5</v>
      </c>
      <c r="O14" s="5">
        <f t="shared" si="4"/>
        <v>1200.7</v>
      </c>
    </row>
    <row r="15" spans="1:15" x14ac:dyDescent="0.25">
      <c r="K15" s="8">
        <f>SUM(K5:K14)</f>
        <v>111845.89599999999</v>
      </c>
      <c r="M15" s="8">
        <f t="shared" ref="M15" si="5">SUM(M5:M14)</f>
        <v>91271.58</v>
      </c>
      <c r="N15" s="6"/>
      <c r="O15" s="8">
        <f>SUM(O5:O14)</f>
        <v>20574.316000000003</v>
      </c>
    </row>
  </sheetData>
  <mergeCells count="1">
    <mergeCell ref="A1:O1"/>
  </mergeCells>
  <conditionalFormatting sqref="E5:E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{75D935ED-5D8C-45D4-ADE2-713A645CA87C}</x14:id>
        </ext>
      </extLst>
    </cfRule>
  </conditionalFormatting>
  <conditionalFormatting sqref="G5:G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{7330A4E9-B3D4-4DBC-8F4C-27B43D15BD08}</x14:id>
        </ext>
      </extLst>
    </cfRule>
  </conditionalFormatting>
  <conditionalFormatting sqref="I5:I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{2B49667A-1073-4E7F-BF82-EFC435E21EBB}</x14:id>
        </ext>
      </extLst>
    </cfRule>
  </conditionalFormatting>
  <conditionalFormatting sqref="K5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{1506CE84-309B-4761-9414-B5DD3943F9F7}</x14:id>
        </ext>
      </extLst>
    </cfRule>
  </conditionalFormatting>
  <conditionalFormatting sqref="D5:D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{E6A190A4-7CAC-4AC3-BB55-E95F1B013502}</x14:id>
        </ext>
      </extLst>
    </cfRule>
  </conditionalFormatting>
  <conditionalFormatting sqref="M5:M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{EACB5650-953A-4FB6-8334-A2336F0599FC}</x14:id>
        </ext>
      </extLst>
    </cfRule>
  </conditionalFormatting>
  <conditionalFormatting sqref="O5:O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{6A91B618-3F80-4FEE-81BB-5F592B33CB55}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935ED-5D8C-45D4-ADE2-713A645CA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dataBar" id="{7330A4E9-B3D4-4DBC-8F4C-27B43D15B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2B49667A-1073-4E7F-BF82-EFC435E21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I5:I14</xm:sqref>
        </x14:conditionalFormatting>
        <x14:conditionalFormatting xmlns:xm="http://schemas.microsoft.com/office/excel/2006/main">
          <x14:cfRule type="dataBar" id="{1506CE84-309B-4761-9414-B5DD3943F9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K5:K14</xm:sqref>
        </x14:conditionalFormatting>
        <x14:conditionalFormatting xmlns:xm="http://schemas.microsoft.com/office/excel/2006/main">
          <x14:cfRule type="dataBar" id="{E6A190A4-7CAC-4AC3-BB55-E95F1B0135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EACB5650-953A-4FB6-8334-A2336F0599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M5:M14</xm:sqref>
        </x14:conditionalFormatting>
        <x14:conditionalFormatting xmlns:xm="http://schemas.microsoft.com/office/excel/2006/main">
          <x14:cfRule type="dataBar" id="{6A91B618-3F80-4FEE-81BB-5F592B33CB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2020-09-12T00:33:03Z</dcterms:created>
  <dcterms:modified xsi:type="dcterms:W3CDTF">2020-09-12T02:00:38Z</dcterms:modified>
</cp:coreProperties>
</file>