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cmar\OneDrive\Área de Trabalho\Computação - Estudo\Computação\8) Softwares gerais\1) Pacote Microsoft Office\Udemy - Curso Office Essencial\Excel\"/>
    </mc:Choice>
  </mc:AlternateContent>
  <xr:revisionPtr revIDLastSave="0" documentId="8_{1A5865EB-CD60-4379-8086-38F07952A508}" xr6:coauthVersionLast="45" xr6:coauthVersionMax="45" xr10:uidLastSave="{00000000-0000-0000-0000-000000000000}"/>
  <bookViews>
    <workbookView xWindow="-120" yWindow="-120" windowWidth="29040" windowHeight="15840" xr2:uid="{A3D59B76-70BF-46FE-BF58-D5B6410FA6E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8" i="1" l="1"/>
  <c r="U7" i="1"/>
  <c r="U6" i="1"/>
  <c r="B18" i="1"/>
  <c r="C17" i="1"/>
  <c r="M14" i="1"/>
  <c r="E14" i="1"/>
  <c r="O14" i="1" s="1"/>
  <c r="M13" i="1"/>
  <c r="E13" i="1"/>
  <c r="G13" i="1" s="1"/>
  <c r="K13" i="1" s="1"/>
  <c r="M12" i="1"/>
  <c r="E12" i="1"/>
  <c r="G12" i="1" s="1"/>
  <c r="K12" i="1" s="1"/>
  <c r="M11" i="1"/>
  <c r="E11" i="1"/>
  <c r="G11" i="1" s="1"/>
  <c r="K11" i="1" s="1"/>
  <c r="O10" i="1"/>
  <c r="M10" i="1"/>
  <c r="G10" i="1"/>
  <c r="K10" i="1" s="1"/>
  <c r="M9" i="1"/>
  <c r="E9" i="1"/>
  <c r="O9" i="1" s="1"/>
  <c r="M8" i="1"/>
  <c r="E8" i="1"/>
  <c r="G8" i="1" s="1"/>
  <c r="K8" i="1" s="1"/>
  <c r="O7" i="1"/>
  <c r="M7" i="1"/>
  <c r="G7" i="1"/>
  <c r="K7" i="1" s="1"/>
  <c r="M6" i="1"/>
  <c r="E6" i="1"/>
  <c r="G6" i="1" s="1"/>
  <c r="K6" i="1" s="1"/>
  <c r="M5" i="1"/>
  <c r="E5" i="1"/>
  <c r="G5" i="1" s="1"/>
  <c r="K5" i="1" s="1"/>
  <c r="M15" i="1" l="1"/>
  <c r="G9" i="1"/>
  <c r="K9" i="1" s="1"/>
  <c r="G14" i="1"/>
  <c r="K14" i="1" s="1"/>
  <c r="O5" i="1"/>
  <c r="O11" i="1"/>
  <c r="O6" i="1"/>
  <c r="O12" i="1"/>
  <c r="B19" i="1" s="1"/>
  <c r="O8" i="1"/>
  <c r="O13" i="1"/>
  <c r="K15" i="1" l="1"/>
  <c r="O15" i="1"/>
</calcChain>
</file>

<file path=xl/sharedStrings.xml><?xml version="1.0" encoding="utf-8"?>
<sst xmlns="http://schemas.openxmlformats.org/spreadsheetml/2006/main" count="28" uniqueCount="26">
  <si>
    <t>Controle de Custos</t>
  </si>
  <si>
    <t>Código</t>
  </si>
  <si>
    <t>Produto</t>
  </si>
  <si>
    <t>Custo</t>
  </si>
  <si>
    <t>Acréscimo</t>
  </si>
  <si>
    <t>Preço Final</t>
  </si>
  <si>
    <t>Quantidade</t>
  </si>
  <si>
    <t>Total</t>
  </si>
  <si>
    <t>Investimento Total</t>
  </si>
  <si>
    <t>Lucro</t>
  </si>
  <si>
    <t>iPhone 6</t>
  </si>
  <si>
    <t>iPhone 6s</t>
  </si>
  <si>
    <t>iPhone 7</t>
  </si>
  <si>
    <t>S8</t>
  </si>
  <si>
    <t>S7</t>
  </si>
  <si>
    <t>LG L80</t>
  </si>
  <si>
    <t>LG L70</t>
  </si>
  <si>
    <t>Moto G5</t>
  </si>
  <si>
    <t>MotoG4</t>
  </si>
  <si>
    <t>Moto Z</t>
  </si>
  <si>
    <t xml:space="preserve">Procura de Produto por código </t>
  </si>
  <si>
    <t>Quant.</t>
  </si>
  <si>
    <t>Análise de dados sobre vendas</t>
  </si>
  <si>
    <t>Primeiro resultado em vendas</t>
  </si>
  <si>
    <t>Segundo resultado em vendas</t>
  </si>
  <si>
    <t>Pior resultado em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</si>
</sst>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164" fontId="2" fillId="0" borderId="0" xfId="0" applyNumberFormat="1" applyFont="1"/>
    <xf numFmtId="0" fontId="0" fillId="0" borderId="0" xfId="0" applyAlignment="1"/>
    <xf numFmtId="0" fontId="1" fillId="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3" borderId="1" xfId="0" applyFill="1" applyBorder="1" applyAlignment="1"/>
    <xf numFmtId="0" fontId="0" fillId="0" borderId="0" xfId="0" applyBorder="1"/>
    <xf numFmtId="0" fontId="0" fillId="0" borderId="0" xfId="0" applyBorder="1" applyAlignment="1"/>
    <xf numFmtId="0" fontId="2" fillId="3" borderId="1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F130-214A-4122-8965-4F34909243E6}">
  <dimension ref="A1:V19"/>
  <sheetViews>
    <sheetView tabSelected="1" workbookViewId="0">
      <selection activeCell="T17" sqref="T17"/>
    </sheetView>
  </sheetViews>
  <sheetFormatPr defaultRowHeight="15" x14ac:dyDescent="0.25"/>
  <cols>
    <col min="1" max="1" width="10.140625" bestFit="1" customWidth="1"/>
    <col min="3" max="3" width="3.5703125" customWidth="1"/>
    <col min="4" max="4" width="12.140625" bestFit="1" customWidth="1"/>
    <col min="5" max="5" width="10.5703125" bestFit="1" customWidth="1"/>
    <col min="6" max="6" width="4.140625" customWidth="1"/>
    <col min="7" max="7" width="12.140625" bestFit="1" customWidth="1"/>
    <col min="8" max="8" width="4.42578125" customWidth="1"/>
    <col min="10" max="10" width="4.140625" customWidth="1"/>
    <col min="11" max="11" width="14.28515625" bestFit="1" customWidth="1"/>
    <col min="12" max="12" width="4.42578125" customWidth="1"/>
    <col min="13" max="13" width="18" bestFit="1" customWidth="1"/>
    <col min="14" max="14" width="4.42578125" customWidth="1"/>
    <col min="15" max="15" width="13.28515625" bestFit="1" customWidth="1"/>
    <col min="16" max="16" width="7.140625" customWidth="1"/>
    <col min="19" max="19" width="10.42578125" customWidth="1"/>
    <col min="20" max="20" width="4.28515625" customWidth="1"/>
    <col min="23" max="23" width="14.7109375" customWidth="1"/>
  </cols>
  <sheetData>
    <row r="1" spans="1:22" ht="23.25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3" spans="1:22" x14ac:dyDescent="0.25">
      <c r="A3" s="2" t="s">
        <v>1</v>
      </c>
      <c r="B3" s="2" t="s">
        <v>2</v>
      </c>
      <c r="C3" s="3"/>
      <c r="D3" s="2" t="s">
        <v>3</v>
      </c>
      <c r="E3" s="3" t="s">
        <v>4</v>
      </c>
      <c r="F3" s="3"/>
      <c r="G3" s="2" t="s">
        <v>5</v>
      </c>
      <c r="H3" s="3"/>
      <c r="I3" s="3" t="s">
        <v>6</v>
      </c>
      <c r="J3" s="3"/>
      <c r="K3" s="2" t="s">
        <v>7</v>
      </c>
      <c r="M3" s="3" t="s">
        <v>8</v>
      </c>
      <c r="N3" s="3"/>
      <c r="O3" s="3" t="s">
        <v>9</v>
      </c>
    </row>
    <row r="5" spans="1:22" x14ac:dyDescent="0.25">
      <c r="A5" s="12">
        <v>8492</v>
      </c>
      <c r="B5" s="14" t="s">
        <v>10</v>
      </c>
      <c r="D5" s="5">
        <v>1080</v>
      </c>
      <c r="E5" s="5">
        <f>D5*20%</f>
        <v>216</v>
      </c>
      <c r="F5" s="6"/>
      <c r="G5" s="5">
        <f>SUM(D5:E5)</f>
        <v>1296</v>
      </c>
      <c r="H5" s="6"/>
      <c r="I5" s="7">
        <v>5</v>
      </c>
      <c r="J5" s="6"/>
      <c r="K5" s="5">
        <f>I5*G5</f>
        <v>6480</v>
      </c>
      <c r="M5" s="5">
        <f>I5*D5</f>
        <v>5400</v>
      </c>
      <c r="O5" s="5">
        <f>I5*E5</f>
        <v>1080</v>
      </c>
      <c r="Q5" s="20" t="s">
        <v>22</v>
      </c>
      <c r="R5" s="20"/>
      <c r="S5" s="20"/>
      <c r="T5" s="17"/>
      <c r="U5" s="18"/>
      <c r="V5" s="18"/>
    </row>
    <row r="6" spans="1:22" x14ac:dyDescent="0.25">
      <c r="A6" s="12">
        <v>8493</v>
      </c>
      <c r="B6" s="14" t="s">
        <v>11</v>
      </c>
      <c r="D6" s="5">
        <v>1150</v>
      </c>
      <c r="E6" s="5">
        <f t="shared" ref="E6:E14" si="0">D6*20%</f>
        <v>230</v>
      </c>
      <c r="F6" s="6"/>
      <c r="G6" s="5">
        <f t="shared" ref="G6:G14" si="1">SUM(D6:E6)</f>
        <v>1380</v>
      </c>
      <c r="H6" s="6"/>
      <c r="I6" s="7">
        <v>12</v>
      </c>
      <c r="J6" s="6"/>
      <c r="K6" s="5">
        <f t="shared" ref="K6:K14" si="2">I6*G6</f>
        <v>16560</v>
      </c>
      <c r="M6" s="5">
        <f t="shared" ref="M6:M14" si="3">I6*D6</f>
        <v>13800</v>
      </c>
      <c r="O6" s="5">
        <f t="shared" ref="O6:O14" si="4">I6*E6</f>
        <v>2760</v>
      </c>
      <c r="Q6" s="19" t="s">
        <v>23</v>
      </c>
      <c r="R6" s="19"/>
      <c r="S6" s="19"/>
      <c r="T6" s="4"/>
      <c r="U6" s="11">
        <f>LARGE(I5:I14,1)</f>
        <v>15</v>
      </c>
      <c r="V6" s="11"/>
    </row>
    <row r="7" spans="1:22" x14ac:dyDescent="0.25">
      <c r="A7" s="12">
        <v>8494</v>
      </c>
      <c r="B7" s="14" t="s">
        <v>12</v>
      </c>
      <c r="D7" s="5">
        <v>2100</v>
      </c>
      <c r="E7" s="5">
        <v>900</v>
      </c>
      <c r="F7" s="6"/>
      <c r="G7" s="5">
        <f t="shared" si="1"/>
        <v>3000</v>
      </c>
      <c r="H7" s="6"/>
      <c r="I7" s="7">
        <v>8</v>
      </c>
      <c r="J7" s="6"/>
      <c r="K7" s="5">
        <f t="shared" si="2"/>
        <v>24000</v>
      </c>
      <c r="M7" s="5">
        <f t="shared" si="3"/>
        <v>16800</v>
      </c>
      <c r="O7" s="5">
        <f t="shared" si="4"/>
        <v>7200</v>
      </c>
      <c r="Q7" s="19" t="s">
        <v>24</v>
      </c>
      <c r="R7" s="19"/>
      <c r="S7" s="19"/>
      <c r="T7" s="4"/>
      <c r="U7" s="11">
        <f>LARGE(I5:I14,2)</f>
        <v>12</v>
      </c>
      <c r="V7" s="11"/>
    </row>
    <row r="8" spans="1:22" x14ac:dyDescent="0.25">
      <c r="A8" s="12">
        <v>8495</v>
      </c>
      <c r="B8" s="14" t="s">
        <v>13</v>
      </c>
      <c r="D8" s="5">
        <v>3000</v>
      </c>
      <c r="E8" s="5">
        <f>D8*10%</f>
        <v>300</v>
      </c>
      <c r="F8" s="6"/>
      <c r="G8" s="5">
        <f t="shared" si="1"/>
        <v>3300</v>
      </c>
      <c r="H8" s="6"/>
      <c r="I8" s="7">
        <v>8</v>
      </c>
      <c r="J8" s="6"/>
      <c r="K8" s="5">
        <f t="shared" si="2"/>
        <v>26400</v>
      </c>
      <c r="M8" s="5">
        <f t="shared" si="3"/>
        <v>24000</v>
      </c>
      <c r="O8" s="5">
        <f t="shared" si="4"/>
        <v>2400</v>
      </c>
      <c r="Q8" s="19" t="s">
        <v>25</v>
      </c>
      <c r="R8" s="19"/>
      <c r="S8" s="19"/>
      <c r="T8" s="4"/>
      <c r="U8" s="11">
        <f>SMALL(I5:I14,1)</f>
        <v>3</v>
      </c>
      <c r="V8" s="11"/>
    </row>
    <row r="9" spans="1:22" x14ac:dyDescent="0.25">
      <c r="A9" s="12">
        <v>8496</v>
      </c>
      <c r="B9" s="14" t="s">
        <v>14</v>
      </c>
      <c r="D9" s="5">
        <v>1200</v>
      </c>
      <c r="E9" s="5">
        <f t="shared" si="0"/>
        <v>240</v>
      </c>
      <c r="F9" s="6"/>
      <c r="G9" s="5">
        <f t="shared" si="1"/>
        <v>1440</v>
      </c>
      <c r="H9" s="6"/>
      <c r="I9" s="7">
        <v>5</v>
      </c>
      <c r="J9" s="6"/>
      <c r="K9" s="5">
        <f t="shared" si="2"/>
        <v>7200</v>
      </c>
      <c r="M9" s="5">
        <f t="shared" si="3"/>
        <v>6000</v>
      </c>
      <c r="O9" s="5">
        <f t="shared" si="4"/>
        <v>1200</v>
      </c>
    </row>
    <row r="10" spans="1:22" x14ac:dyDescent="0.25">
      <c r="A10" s="12">
        <v>8497</v>
      </c>
      <c r="B10" s="14" t="s">
        <v>15</v>
      </c>
      <c r="D10" s="5">
        <v>350</v>
      </c>
      <c r="E10" s="5">
        <v>150</v>
      </c>
      <c r="F10" s="6"/>
      <c r="G10" s="5">
        <f t="shared" si="1"/>
        <v>500</v>
      </c>
      <c r="H10" s="6"/>
      <c r="I10" s="7">
        <v>11</v>
      </c>
      <c r="J10" s="6"/>
      <c r="K10" s="5">
        <f t="shared" si="2"/>
        <v>5500</v>
      </c>
      <c r="M10" s="5">
        <f t="shared" si="3"/>
        <v>3850</v>
      </c>
      <c r="O10" s="5">
        <f t="shared" si="4"/>
        <v>1650</v>
      </c>
    </row>
    <row r="11" spans="1:22" x14ac:dyDescent="0.25">
      <c r="A11" s="12">
        <v>8498</v>
      </c>
      <c r="B11" s="14" t="s">
        <v>16</v>
      </c>
      <c r="D11" s="5">
        <v>275.2</v>
      </c>
      <c r="E11" s="5">
        <f t="shared" si="0"/>
        <v>55.04</v>
      </c>
      <c r="F11" s="6"/>
      <c r="G11" s="5">
        <f t="shared" si="1"/>
        <v>330.24</v>
      </c>
      <c r="H11" s="6"/>
      <c r="I11" s="7">
        <v>5</v>
      </c>
      <c r="J11" s="6"/>
      <c r="K11" s="5">
        <f t="shared" si="2"/>
        <v>1651.2</v>
      </c>
      <c r="M11" s="5">
        <f t="shared" si="3"/>
        <v>1376</v>
      </c>
      <c r="O11" s="5">
        <f t="shared" si="4"/>
        <v>275.2</v>
      </c>
    </row>
    <row r="12" spans="1:22" x14ac:dyDescent="0.25">
      <c r="A12" s="12">
        <v>8499</v>
      </c>
      <c r="B12" s="14" t="s">
        <v>17</v>
      </c>
      <c r="D12" s="5">
        <v>795.72</v>
      </c>
      <c r="E12" s="5">
        <f t="shared" si="0"/>
        <v>159.14400000000001</v>
      </c>
      <c r="F12" s="6"/>
      <c r="G12" s="5">
        <f t="shared" si="1"/>
        <v>954.86400000000003</v>
      </c>
      <c r="H12" s="6"/>
      <c r="I12" s="7">
        <v>15</v>
      </c>
      <c r="J12" s="6"/>
      <c r="K12" s="5">
        <f t="shared" si="2"/>
        <v>14322.960000000001</v>
      </c>
      <c r="M12" s="5">
        <f t="shared" si="3"/>
        <v>11935.800000000001</v>
      </c>
      <c r="O12" s="5">
        <f t="shared" si="4"/>
        <v>2387.16</v>
      </c>
    </row>
    <row r="13" spans="1:22" x14ac:dyDescent="0.25">
      <c r="A13" s="12">
        <v>8500</v>
      </c>
      <c r="B13" s="14" t="s">
        <v>18</v>
      </c>
      <c r="D13" s="5">
        <v>580.4</v>
      </c>
      <c r="E13" s="5">
        <f t="shared" si="0"/>
        <v>116.08</v>
      </c>
      <c r="F13" s="6"/>
      <c r="G13" s="5">
        <f t="shared" si="1"/>
        <v>696.48</v>
      </c>
      <c r="H13" s="6"/>
      <c r="I13" s="7">
        <v>5</v>
      </c>
      <c r="J13" s="6"/>
      <c r="K13" s="5">
        <f t="shared" si="2"/>
        <v>3482.4</v>
      </c>
      <c r="M13" s="5">
        <f t="shared" si="3"/>
        <v>2902</v>
      </c>
      <c r="O13" s="5">
        <f t="shared" si="4"/>
        <v>580.4</v>
      </c>
    </row>
    <row r="14" spans="1:22" x14ac:dyDescent="0.25">
      <c r="A14" s="12">
        <v>8501</v>
      </c>
      <c r="B14" s="14" t="s">
        <v>19</v>
      </c>
      <c r="D14" s="5">
        <v>1200.7</v>
      </c>
      <c r="E14" s="5">
        <f t="shared" si="0"/>
        <v>240.14000000000001</v>
      </c>
      <c r="F14" s="6"/>
      <c r="G14" s="5">
        <f t="shared" si="1"/>
        <v>1440.8400000000001</v>
      </c>
      <c r="H14" s="6"/>
      <c r="I14" s="7">
        <v>3</v>
      </c>
      <c r="J14" s="6"/>
      <c r="K14" s="5">
        <f t="shared" si="2"/>
        <v>4322.5200000000004</v>
      </c>
      <c r="M14" s="5">
        <f t="shared" si="3"/>
        <v>3602.1000000000004</v>
      </c>
      <c r="O14" s="5">
        <f t="shared" si="4"/>
        <v>720.42000000000007</v>
      </c>
    </row>
    <row r="15" spans="1:22" x14ac:dyDescent="0.25">
      <c r="K15" s="8">
        <f>SUM(K5:K14)</f>
        <v>109919.08</v>
      </c>
      <c r="M15" s="8">
        <f t="shared" ref="M15" si="5">SUM(M5:M14)</f>
        <v>89665.900000000009</v>
      </c>
      <c r="N15" s="6"/>
      <c r="O15" s="8">
        <f>SUM(O5:O14)</f>
        <v>20253.18</v>
      </c>
    </row>
    <row r="16" spans="1:22" x14ac:dyDescent="0.25">
      <c r="A16" s="10" t="s">
        <v>20</v>
      </c>
      <c r="B16" s="10"/>
      <c r="C16" s="10"/>
      <c r="D16" s="10"/>
      <c r="E16" s="9"/>
    </row>
    <row r="17" spans="1:4" x14ac:dyDescent="0.25">
      <c r="A17" s="12" t="s">
        <v>1</v>
      </c>
      <c r="B17" s="13">
        <v>8499</v>
      </c>
      <c r="C17" s="15" t="str">
        <f>VLOOKUP(B17,A5:O14,2,0)</f>
        <v>Moto G5</v>
      </c>
      <c r="D17" s="15"/>
    </row>
    <row r="18" spans="1:4" x14ac:dyDescent="0.25">
      <c r="A18" s="13" t="s">
        <v>21</v>
      </c>
      <c r="B18" s="16">
        <f>VLOOKUP(B17,A5:O14,9,FALSE)</f>
        <v>15</v>
      </c>
    </row>
    <row r="19" spans="1:4" x14ac:dyDescent="0.25">
      <c r="A19" s="13" t="s">
        <v>9</v>
      </c>
      <c r="B19" s="16">
        <f>VLOOKUP(B17,A5:O14,15,0)</f>
        <v>2387.16</v>
      </c>
    </row>
  </sheetData>
  <mergeCells count="10">
    <mergeCell ref="U6:V6"/>
    <mergeCell ref="U8:V8"/>
    <mergeCell ref="U7:V7"/>
    <mergeCell ref="Q5:S5"/>
    <mergeCell ref="Q6:S6"/>
    <mergeCell ref="Q7:S7"/>
    <mergeCell ref="Q8:S8"/>
    <mergeCell ref="A1:O1"/>
    <mergeCell ref="A16:D16"/>
    <mergeCell ref="C17:D17"/>
  </mergeCells>
  <conditionalFormatting sqref="E5:E14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{F337F3D6-5532-43C1-A0B0-357D875C660B}</x14:id>
        </ext>
      </extLst>
    </cfRule>
  </conditionalFormatting>
  <conditionalFormatting sqref="G5:G14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{69F0A485-9504-4717-9094-348FA43B2DF3}</x14:id>
        </ext>
      </extLst>
    </cfRule>
  </conditionalFormatting>
  <conditionalFormatting sqref="I5:I14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{CE4DCA65-3F30-4FF8-8D24-233139E8EE24}</x14:id>
        </ext>
      </extLst>
    </cfRule>
  </conditionalFormatting>
  <conditionalFormatting sqref="K5:K14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{161ED6B3-7BFB-41EA-8BF7-ABA443094F57}</x14:id>
        </ext>
      </extLst>
    </cfRule>
  </conditionalFormatting>
  <conditionalFormatting sqref="D5:D14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{869EC006-28FA-4D09-8AD5-6BED976D6FAD}</x14:id>
        </ext>
      </extLst>
    </cfRule>
  </conditionalFormatting>
  <conditionalFormatting sqref="M5:M14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{2CDCA81F-5320-4429-AA26-51E835E10936}</x14:id>
        </ext>
      </extLst>
    </cfRule>
  </conditionalFormatting>
  <conditionalFormatting sqref="O5:O1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{0D692A94-DBCD-48EF-861D-EC31066B7BD6}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37F3D6-5532-43C1-A0B0-357D875C66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E5:E14</xm:sqref>
        </x14:conditionalFormatting>
        <x14:conditionalFormatting xmlns:xm="http://schemas.microsoft.com/office/excel/2006/main">
          <x14:cfRule type="dataBar" id="{69F0A485-9504-4717-9094-348FA43B2DF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G5:G14</xm:sqref>
        </x14:conditionalFormatting>
        <x14:conditionalFormatting xmlns:xm="http://schemas.microsoft.com/office/excel/2006/main">
          <x14:cfRule type="dataBar" id="{CE4DCA65-3F30-4FF8-8D24-233139E8EE2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I5:I14</xm:sqref>
        </x14:conditionalFormatting>
        <x14:conditionalFormatting xmlns:xm="http://schemas.microsoft.com/office/excel/2006/main">
          <x14:cfRule type="dataBar" id="{161ED6B3-7BFB-41EA-8BF7-ABA443094F5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K5:K14</xm:sqref>
        </x14:conditionalFormatting>
        <x14:conditionalFormatting xmlns:xm="http://schemas.microsoft.com/office/excel/2006/main">
          <x14:cfRule type="dataBar" id="{869EC006-28FA-4D09-8AD5-6BED976D6FA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D5:D14</xm:sqref>
        </x14:conditionalFormatting>
        <x14:conditionalFormatting xmlns:xm="http://schemas.microsoft.com/office/excel/2006/main">
          <x14:cfRule type="dataBar" id="{2CDCA81F-5320-4429-AA26-51E835E1093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M5:M14</xm:sqref>
        </x14:conditionalFormatting>
        <x14:conditionalFormatting xmlns:xm="http://schemas.microsoft.com/office/excel/2006/main">
          <x14:cfRule type="dataBar" id="{0D692A94-DBCD-48EF-861D-EC31066B7B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O5:O14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Moreira</dc:creator>
  <cp:lastModifiedBy>Marcelo Moreira</cp:lastModifiedBy>
  <dcterms:created xsi:type="dcterms:W3CDTF">2020-09-12T01:57:34Z</dcterms:created>
  <dcterms:modified xsi:type="dcterms:W3CDTF">2020-09-12T02:47:25Z</dcterms:modified>
</cp:coreProperties>
</file>