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marchesi_selma_es_ey_com/Documents/Desktop/Calculadoras/Heston/"/>
    </mc:Choice>
  </mc:AlternateContent>
  <xr:revisionPtr revIDLastSave="1" documentId="8_{0E590783-5868-4DFD-A30B-D129F82AA254}" xr6:coauthVersionLast="47" xr6:coauthVersionMax="47" xr10:uidLastSave="{74E080AE-8593-4076-BFE9-0EC809CE89A1}"/>
  <bookViews>
    <workbookView xWindow="-110" yWindow="-110" windowWidth="19420" windowHeight="11500" xr2:uid="{00000000-000D-0000-FFFF-FFFF00000000}"/>
  </bookViews>
  <sheets>
    <sheet name="Template" sheetId="2" r:id="rId1"/>
    <sheet name="In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1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<sst xmlns="http://schemas.openxmlformats.org/spreadsheetml/2006/main" count="59" uniqueCount="51">
  <si>
    <t>Exp</t>
  </si>
  <si>
    <t>Date</t>
  </si>
  <si>
    <t>Score</t>
  </si>
  <si>
    <t>Min Strike</t>
  </si>
  <si>
    <t>Max Strike</t>
  </si>
  <si>
    <t>Forward</t>
  </si>
  <si>
    <t>127.22</t>
  </si>
  <si>
    <t>152.66</t>
  </si>
  <si>
    <t>178.10</t>
  </si>
  <si>
    <t>190.82</t>
  </si>
  <si>
    <t>203.54</t>
  </si>
  <si>
    <t>216.27</t>
  </si>
  <si>
    <t>228.99</t>
  </si>
  <si>
    <t>241.71</t>
  </si>
  <si>
    <t>248.07</t>
  </si>
  <si>
    <t>ATM</t>
  </si>
  <si>
    <t>260.79</t>
  </si>
  <si>
    <t>267.15</t>
  </si>
  <si>
    <t>279.87</t>
  </si>
  <si>
    <t>292.59</t>
  </si>
  <si>
    <t>305.32</t>
  </si>
  <si>
    <t>318.04</t>
  </si>
  <si>
    <t>330.76</t>
  </si>
  <si>
    <t>356.20</t>
  </si>
  <si>
    <t>381.64</t>
  </si>
  <si>
    <t>OCT5</t>
  </si>
  <si>
    <t>80%</t>
  </si>
  <si>
    <t>NOV5</t>
  </si>
  <si>
    <t>88%</t>
  </si>
  <si>
    <t>DEC5</t>
  </si>
  <si>
    <t>84%</t>
  </si>
  <si>
    <t>JAN6</t>
  </si>
  <si>
    <t>86%</t>
  </si>
  <si>
    <t>FEB6</t>
  </si>
  <si>
    <t>91%</t>
  </si>
  <si>
    <t>MAR6</t>
  </si>
  <si>
    <t>95%</t>
  </si>
  <si>
    <t>APR6</t>
  </si>
  <si>
    <t>94%</t>
  </si>
  <si>
    <t>MAY6</t>
  </si>
  <si>
    <t>JUN6</t>
  </si>
  <si>
    <t>AUG6</t>
  </si>
  <si>
    <t>96%</t>
  </si>
  <si>
    <t>SEP6</t>
  </si>
  <si>
    <t>DEC6</t>
  </si>
  <si>
    <t>JAN7</t>
  </si>
  <si>
    <t>JUN7</t>
  </si>
  <si>
    <t>DEC7</t>
  </si>
  <si>
    <t>93%</t>
  </si>
  <si>
    <t>JAN8</t>
  </si>
  <si>
    <t>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</si>
</sst>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mmm\ dd\,\ yyyy"/>
    <numFmt numFmtId="166" formatCode="#,##0.000"/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EYInterstate"/>
    </font>
    <font>
      <b/>
      <i/>
      <sz val="10"/>
      <color rgb="FF000000"/>
      <name val="EYInterstate"/>
    </font>
  </fonts>
  <fills count="6">
    <fill>
      <patternFill patternType="none"/>
    </fill>
    <fill>
      <patternFill patternType="gray125"/>
    </fill>
    <fill>
      <patternFill patternType="solid">
        <fgColor rgb="FFFAE600"/>
        <bgColor rgb="FF000000"/>
      </patternFill>
    </fill>
    <fill>
      <patternFill patternType="solid">
        <fgColor rgb="FFFFF9E7"/>
        <bgColor rgb="FF000000"/>
      </patternFill>
    </fill>
    <fill>
      <patternFill patternType="lightGray">
        <fgColor rgb="FF000000"/>
        <bgColor rgb="FFFAE600"/>
      </patternFill>
    </fill>
    <fill>
      <patternFill patternType="lightGray">
        <fgColor rgb="FF000000"/>
        <bgColor rgb="FFFFF9E7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5B8BB"/>
      </right>
      <top/>
      <bottom style="thin">
        <color rgb="FFB5B8BB"/>
      </bottom>
      <diagonal/>
    </border>
    <border>
      <left style="medium">
        <color indexed="64"/>
      </left>
      <right style="thin">
        <color rgb="FFB5B8BB"/>
      </right>
      <top style="medium">
        <color indexed="64"/>
      </top>
      <bottom style="thin">
        <color rgb="FFB5B8BB"/>
      </bottom>
      <diagonal/>
    </border>
    <border>
      <left/>
      <right style="thin">
        <color rgb="FFB5B8BB"/>
      </right>
      <top style="medium">
        <color indexed="64"/>
      </top>
      <bottom style="thin">
        <color rgb="FFB5B8BB"/>
      </bottom>
      <diagonal/>
    </border>
    <border>
      <left/>
      <right style="medium">
        <color indexed="64"/>
      </right>
      <top style="medium">
        <color indexed="64"/>
      </top>
      <bottom style="thin">
        <color rgb="FFB5B8BB"/>
      </bottom>
      <diagonal/>
    </border>
    <border>
      <left style="medium">
        <color indexed="64"/>
      </left>
      <right style="thin">
        <color rgb="FFB5B8BB"/>
      </right>
      <top/>
      <bottom style="thin">
        <color rgb="FFB5B8BB"/>
      </bottom>
      <diagonal/>
    </border>
    <border>
      <left/>
      <right style="medium">
        <color indexed="64"/>
      </right>
      <top/>
      <bottom style="thin">
        <color rgb="FFB5B8BB"/>
      </bottom>
      <diagonal/>
    </border>
    <border>
      <left style="medium">
        <color indexed="64"/>
      </left>
      <right style="thin">
        <color rgb="FFB5B8BB"/>
      </right>
      <top/>
      <bottom style="medium">
        <color indexed="64"/>
      </bottom>
      <diagonal/>
    </border>
    <border>
      <left/>
      <right style="thin">
        <color rgb="FFB5B8BB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2" applyNumberFormat="0">
      <alignment horizontal="center" vertical="center" wrapText="1"/>
    </xf>
    <xf numFmtId="164" fontId="1" fillId="3" borderId="1" applyNumberFormat="0" applyBorder="0">
      <alignment horizontal="center" vertical="center"/>
    </xf>
  </cellStyleXfs>
  <cellXfs count="32">
    <xf numFmtId="0" fontId="0" fillId="0" borderId="0" xfId="0"/>
    <xf numFmtId="0" fontId="2" fillId="2" borderId="2" xfId="1">
      <alignment horizontal="center" vertical="center" wrapText="1"/>
    </xf>
    <xf numFmtId="0" fontId="1" fillId="3" borderId="3" xfId="2" applyNumberFormat="1" applyBorder="1">
      <alignment horizontal="center" vertical="center"/>
    </xf>
    <xf numFmtId="165" fontId="1" fillId="3" borderId="3" xfId="2" applyNumberFormat="1" applyBorder="1">
      <alignment horizontal="center" vertical="center"/>
    </xf>
    <xf numFmtId="3" fontId="1" fillId="3" borderId="3" xfId="2" applyNumberFormat="1" applyBorder="1">
      <alignment horizontal="center" vertical="center"/>
    </xf>
    <xf numFmtId="166" fontId="1" fillId="3" borderId="3" xfId="2" applyNumberFormat="1" applyBorder="1">
      <alignment horizontal="center" vertical="center"/>
    </xf>
    <xf numFmtId="0" fontId="2" fillId="2" borderId="2" xfId="1" applyBorder="1">
      <alignment horizontal="center" vertical="center" wrapText="1"/>
    </xf>
    <xf numFmtId="0" fontId="1" fillId="3" borderId="4" xfId="2" applyNumberFormat="1" applyBorder="1">
      <alignment horizontal="center" vertical="center"/>
    </xf>
    <xf numFmtId="165" fontId="1" fillId="3" borderId="5" xfId="2" applyNumberFormat="1" applyBorder="1">
      <alignment horizontal="center" vertical="center"/>
    </xf>
    <xf numFmtId="0" fontId="1" fillId="3" borderId="5" xfId="2" applyNumberFormat="1" applyBorder="1">
      <alignment horizontal="center" vertical="center"/>
    </xf>
    <xf numFmtId="3" fontId="1" fillId="3" borderId="5" xfId="2" applyNumberFormat="1" applyBorder="1">
      <alignment horizontal="center" vertical="center"/>
    </xf>
    <xf numFmtId="166" fontId="1" fillId="3" borderId="5" xfId="2" applyNumberFormat="1" applyBorder="1">
      <alignment horizontal="center" vertical="center"/>
    </xf>
    <xf numFmtId="166" fontId="1" fillId="3" borderId="6" xfId="2" applyNumberFormat="1" applyBorder="1">
      <alignment horizontal="center" vertical="center"/>
    </xf>
    <xf numFmtId="0" fontId="1" fillId="3" borderId="7" xfId="2" applyNumberFormat="1" applyBorder="1">
      <alignment horizontal="center" vertical="center"/>
    </xf>
    <xf numFmtId="166" fontId="1" fillId="3" borderId="8" xfId="2" applyNumberFormat="1" applyBorder="1">
      <alignment horizontal="center" vertical="center"/>
    </xf>
    <xf numFmtId="0" fontId="1" fillId="3" borderId="9" xfId="2" applyNumberFormat="1" applyBorder="1">
      <alignment horizontal="center" vertical="center"/>
    </xf>
    <xf numFmtId="165" fontId="1" fillId="3" borderId="10" xfId="2" applyNumberFormat="1" applyBorder="1">
      <alignment horizontal="center" vertical="center"/>
    </xf>
    <xf numFmtId="0" fontId="1" fillId="3" borderId="10" xfId="2" applyNumberFormat="1" applyBorder="1">
      <alignment horizontal="center" vertical="center"/>
    </xf>
    <xf numFmtId="3" fontId="1" fillId="3" borderId="10" xfId="2" applyNumberFormat="1" applyBorder="1">
      <alignment horizontal="center" vertical="center"/>
    </xf>
    <xf numFmtId="166" fontId="1" fillId="3" borderId="10" xfId="2" applyNumberFormat="1" applyBorder="1">
      <alignment horizontal="center" vertical="center"/>
    </xf>
    <xf numFmtId="166" fontId="1" fillId="3" borderId="11" xfId="2" applyNumberFormat="1" applyBorder="1">
      <alignment horizontal="center" vertical="center"/>
    </xf>
    <xf numFmtId="14" fontId="1" fillId="3" borderId="2" xfId="2" applyNumberFormat="1" applyBorder="1">
      <alignment horizontal="center" vertical="center"/>
    </xf>
    <xf numFmtId="0" fontId="2" fillId="4" borderId="12" xfId="1" applyFill="1" applyBorder="1">
      <alignment horizontal="center" vertical="center" wrapText="1"/>
    </xf>
    <xf numFmtId="169" fontId="1" fillId="5" borderId="13" xfId="2" applyNumberFormat="1" applyFill="1" applyBorder="1">
      <alignment horizontal="center" vertical="center"/>
    </xf>
    <xf numFmtId="169" fontId="1" fillId="5" borderId="14" xfId="2" applyNumberFormat="1" applyFill="1" applyBorder="1">
      <alignment horizontal="center" vertical="center"/>
    </xf>
    <xf numFmtId="169" fontId="1" fillId="5" borderId="15" xfId="2" applyNumberFormat="1" applyFill="1" applyBorder="1">
      <alignment horizontal="center" vertical="center"/>
    </xf>
    <xf numFmtId="169" fontId="1" fillId="5" borderId="16" xfId="2" applyNumberFormat="1" applyFill="1" applyBorder="1">
      <alignment horizontal="center" vertical="center"/>
    </xf>
    <xf numFmtId="169" fontId="1" fillId="5" borderId="0" xfId="2" applyNumberFormat="1" applyFill="1" applyBorder="1">
      <alignment horizontal="center" vertical="center"/>
    </xf>
    <xf numFmtId="169" fontId="1" fillId="5" borderId="17" xfId="2" applyNumberFormat="1" applyFill="1" applyBorder="1">
      <alignment horizontal="center" vertical="center"/>
    </xf>
    <xf numFmtId="169" fontId="1" fillId="5" borderId="18" xfId="2" applyNumberFormat="1" applyFill="1" applyBorder="1">
      <alignment horizontal="center" vertical="center"/>
    </xf>
    <xf numFmtId="169" fontId="1" fillId="5" borderId="19" xfId="2" applyNumberFormat="1" applyFill="1" applyBorder="1">
      <alignment horizontal="center" vertical="center"/>
    </xf>
    <xf numFmtId="169" fontId="1" fillId="5" borderId="11" xfId="2" applyNumberFormat="1" applyFill="1" applyBorder="1">
      <alignment horizontal="center" vertical="center"/>
    </xf>
  </cellXfs>
  <cellStyles count="3">
    <cellStyle name="Cuerpo" xfId="2" xr:uid="{716B5A63-F772-49BA-A40D-0006FEFFEFF4}"/>
    <cellStyle name="Normal" xfId="0" builtinId="0"/>
    <cellStyle name="Titulo" xfId="1" xr:uid="{6C05264C-0BE6-4A0A-8736-EE8F02B33B4E}"/>
  </cellStyles>
  <dxfs count="0"/>
  <tableStyles count="0" defaultTableStyle="TableStyleMedium9" defaultPivotStyle="PivotStyleLight16"/>
  <colors>
    <mruColors>
      <color rgb="FFFFCC00"/>
      <color rgb="FFFFFFCC"/>
      <color rgb="FFFF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8EE8A-D3D9-4BF1-85EE-B910D036D133}">
  <we:reference id="db990d5c-8f5a-4cb3-9fc6-ec3d6d5f80f4" version="3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F22-AD63-4489-813F-F90A2AB8CBBE}">
  <dimension ref="A1:T17"/>
  <sheetViews>
    <sheetView showGridLines="0" tabSelected="1" zoomScale="85" workbookViewId="0">
      <selection activeCell="G21" sqref="G21"/>
    </sheetView>
  </sheetViews>
  <sheetFormatPr defaultRowHeight="14.5" x14ac:dyDescent="0.35"/>
  <cols>
    <col min="1" max="20" width="9.6328125" customWidth="1"/>
  </cols>
  <sheetData>
    <row r="1" spans="1:20" ht="15" customHeight="1" thickBot="1" x14ac:dyDescent="0.4">
      <c r="A1" s="22" t="s">
        <v>1</v>
      </c>
      <c r="B1" s="22" t="str" cm="1">
        <f t="array" ref="B1:T17">Input!G1:Y17</f>
        <v>127.22</v>
      </c>
      <c r="C1" s="22" t="str">
        <v>152.66</v>
      </c>
      <c r="D1" s="22" t="str">
        <v>178.10</v>
      </c>
      <c r="E1" s="22" t="str">
        <v>190.82</v>
      </c>
      <c r="F1" s="22" t="str">
        <v>203.54</v>
      </c>
      <c r="G1" s="22" t="str">
        <v>216.27</v>
      </c>
      <c r="H1" s="22" t="str">
        <v>228.99</v>
      </c>
      <c r="I1" s="22" t="str">
        <v>241.71</v>
      </c>
      <c r="J1" s="22" t="str">
        <v>248.07</v>
      </c>
      <c r="K1" s="22" t="str">
        <v>ATM</v>
      </c>
      <c r="L1" s="22" t="str">
        <v>260.79</v>
      </c>
      <c r="M1" s="22" t="str">
        <v>267.15</v>
      </c>
      <c r="N1" s="22" t="str">
        <v>279.87</v>
      </c>
      <c r="O1" s="22" t="str">
        <v>292.59</v>
      </c>
      <c r="P1" s="22" t="str">
        <v>305.32</v>
      </c>
      <c r="Q1" s="22" t="str">
        <v>318.04</v>
      </c>
      <c r="R1" s="22" t="str">
        <v>330.76</v>
      </c>
      <c r="S1" s="22" t="str">
        <v>356.20</v>
      </c>
      <c r="T1" s="22" t="str">
        <v>381.64</v>
      </c>
    </row>
    <row r="2" spans="1:20" ht="15" customHeight="1" x14ac:dyDescent="0.35">
      <c r="A2" s="23">
        <f>YEARFRAC(Input!$B$21,Input!B2)</f>
        <v>6.3888888888888884E-2</v>
      </c>
      <c r="B2" s="24">
        <v>79.585999999999999</v>
      </c>
      <c r="C2" s="24">
        <v>68.625</v>
      </c>
      <c r="D2" s="24">
        <v>57.790999999999997</v>
      </c>
      <c r="E2" s="24">
        <v>52.244999999999997</v>
      </c>
      <c r="F2" s="24">
        <v>46.497999999999998</v>
      </c>
      <c r="G2" s="24">
        <v>40.438000000000002</v>
      </c>
      <c r="H2" s="24">
        <v>33.948</v>
      </c>
      <c r="I2" s="24">
        <v>27.120999999999999</v>
      </c>
      <c r="J2" s="24">
        <v>24.015000000000001</v>
      </c>
      <c r="K2" s="24">
        <v>21.946999999999999</v>
      </c>
      <c r="L2" s="24">
        <v>21.545999999999999</v>
      </c>
      <c r="M2" s="24">
        <v>22.449000000000002</v>
      </c>
      <c r="N2" s="24">
        <v>25.606000000000002</v>
      </c>
      <c r="O2" s="24">
        <v>28.905999999999999</v>
      </c>
      <c r="P2" s="24">
        <v>31.93</v>
      </c>
      <c r="Q2" s="24">
        <v>34.655999999999999</v>
      </c>
      <c r="R2" s="24">
        <v>37.121000000000002</v>
      </c>
      <c r="S2" s="24">
        <v>41.427999999999997</v>
      </c>
      <c r="T2" s="25">
        <v>45.097000000000001</v>
      </c>
    </row>
    <row r="3" spans="1:20" ht="15" customHeight="1" x14ac:dyDescent="0.35">
      <c r="A3" s="26">
        <f>YEARFRAC(Input!$B$21,Input!B3)</f>
        <v>0.15833333333333333</v>
      </c>
      <c r="B3" s="27">
        <v>60.305</v>
      </c>
      <c r="C3" s="27">
        <v>52.283999999999999</v>
      </c>
      <c r="D3" s="27">
        <v>44.524999999999999</v>
      </c>
      <c r="E3" s="27">
        <v>40.677999999999997</v>
      </c>
      <c r="F3" s="27">
        <v>36.851999999999997</v>
      </c>
      <c r="G3" s="27">
        <v>33.104999999999997</v>
      </c>
      <c r="H3" s="27">
        <v>29.614999999999998</v>
      </c>
      <c r="I3" s="27">
        <v>26.762</v>
      </c>
      <c r="J3" s="27">
        <v>25.725999999999999</v>
      </c>
      <c r="K3" s="27">
        <v>24.998000000000001</v>
      </c>
      <c r="L3" s="27">
        <v>24.567</v>
      </c>
      <c r="M3" s="27">
        <v>24.39</v>
      </c>
      <c r="N3" s="27">
        <v>24.58</v>
      </c>
      <c r="O3" s="27">
        <v>25.190999999999999</v>
      </c>
      <c r="P3" s="27">
        <v>25.994</v>
      </c>
      <c r="Q3" s="27">
        <v>26.870999999999999</v>
      </c>
      <c r="R3" s="27">
        <v>27.765000000000001</v>
      </c>
      <c r="S3" s="27">
        <v>29.503</v>
      </c>
      <c r="T3" s="28">
        <v>31.119</v>
      </c>
    </row>
    <row r="4" spans="1:20" ht="15" customHeight="1" x14ac:dyDescent="0.35">
      <c r="A4" s="26">
        <f>YEARFRAC(Input!$B$21,Input!B4)</f>
        <v>0.2361111111111111</v>
      </c>
      <c r="B4" s="27">
        <v>56.258000000000003</v>
      </c>
      <c r="C4" s="27">
        <v>48.768999999999998</v>
      </c>
      <c r="D4" s="27">
        <v>41.497999999999998</v>
      </c>
      <c r="E4" s="27">
        <v>37.878999999999998</v>
      </c>
      <c r="F4" s="27">
        <v>34.268999999999998</v>
      </c>
      <c r="G4" s="27">
        <v>30.745999999999999</v>
      </c>
      <c r="H4" s="27">
        <v>27.558</v>
      </c>
      <c r="I4" s="27">
        <v>25.207000000000001</v>
      </c>
      <c r="J4" s="27">
        <v>24.478999999999999</v>
      </c>
      <c r="K4" s="27">
        <v>24.032</v>
      </c>
      <c r="L4" s="27">
        <v>23.809000000000001</v>
      </c>
      <c r="M4" s="27">
        <v>23.747</v>
      </c>
      <c r="N4" s="27">
        <v>23.92</v>
      </c>
      <c r="O4" s="27">
        <v>24.300999999999998</v>
      </c>
      <c r="P4" s="27">
        <v>24.771000000000001</v>
      </c>
      <c r="Q4" s="27">
        <v>25.277000000000001</v>
      </c>
      <c r="R4" s="27">
        <v>25.79</v>
      </c>
      <c r="S4" s="27">
        <v>26.797000000000001</v>
      </c>
      <c r="T4" s="28">
        <v>27.745000000000001</v>
      </c>
    </row>
    <row r="5" spans="1:20" ht="15" customHeight="1" x14ac:dyDescent="0.35">
      <c r="A5" s="26">
        <f>YEARFRAC(Input!$B$21,Input!B5)</f>
        <v>0.31111111111111112</v>
      </c>
      <c r="B5" s="27">
        <v>51.204000000000001</v>
      </c>
      <c r="C5" s="27">
        <v>44.512</v>
      </c>
      <c r="D5" s="27">
        <v>38.1</v>
      </c>
      <c r="E5" s="27">
        <v>34.973999999999997</v>
      </c>
      <c r="F5" s="27">
        <v>31.937000000000001</v>
      </c>
      <c r="G5" s="27">
        <v>29.099</v>
      </c>
      <c r="H5" s="27">
        <v>26.675000000000001</v>
      </c>
      <c r="I5" s="27">
        <v>24.925000000000001</v>
      </c>
      <c r="J5" s="27">
        <v>24.335999999999999</v>
      </c>
      <c r="K5" s="27">
        <v>23.917999999999999</v>
      </c>
      <c r="L5" s="27">
        <v>23.64</v>
      </c>
      <c r="M5" s="27">
        <v>23.472999999999999</v>
      </c>
      <c r="N5" s="27">
        <v>23.367000000000001</v>
      </c>
      <c r="O5" s="27">
        <v>23.451000000000001</v>
      </c>
      <c r="P5" s="27">
        <v>23.638000000000002</v>
      </c>
      <c r="Q5" s="27">
        <v>23.882000000000001</v>
      </c>
      <c r="R5" s="27">
        <v>24.155999999999999</v>
      </c>
      <c r="S5" s="27">
        <v>24.738</v>
      </c>
      <c r="T5" s="28">
        <v>25.323</v>
      </c>
    </row>
    <row r="6" spans="1:20" ht="15" customHeight="1" x14ac:dyDescent="0.35">
      <c r="A6" s="26">
        <f>YEARFRAC(Input!$B$21,Input!B6)</f>
        <v>0.40555555555555556</v>
      </c>
      <c r="B6" s="27">
        <v>46.965000000000003</v>
      </c>
      <c r="C6" s="27">
        <v>41.173999999999999</v>
      </c>
      <c r="D6" s="27">
        <v>35.851999999999997</v>
      </c>
      <c r="E6" s="27">
        <v>33.4</v>
      </c>
      <c r="F6" s="27">
        <v>31.15</v>
      </c>
      <c r="G6" s="27">
        <v>29.18</v>
      </c>
      <c r="H6" s="27">
        <v>27.565999999999999</v>
      </c>
      <c r="I6" s="27">
        <v>26.343</v>
      </c>
      <c r="J6" s="27">
        <v>25.872</v>
      </c>
      <c r="K6" s="27">
        <v>25.484999999999999</v>
      </c>
      <c r="L6" s="27">
        <v>25.17</v>
      </c>
      <c r="M6" s="27">
        <v>24.919</v>
      </c>
      <c r="N6" s="27">
        <v>24.568999999999999</v>
      </c>
      <c r="O6" s="27">
        <v>24.369</v>
      </c>
      <c r="P6" s="27">
        <v>24.273</v>
      </c>
      <c r="Q6" s="27">
        <v>24.248999999999999</v>
      </c>
      <c r="R6" s="27">
        <v>24.274000000000001</v>
      </c>
      <c r="S6" s="27">
        <v>24.414999999999999</v>
      </c>
      <c r="T6" s="28">
        <v>24.625</v>
      </c>
    </row>
    <row r="7" spans="1:20" ht="15" customHeight="1" x14ac:dyDescent="0.35">
      <c r="A7" s="26">
        <f>YEARFRAC(Input!$B$21,Input!B7)</f>
        <v>0.48888888888888887</v>
      </c>
      <c r="B7" s="27">
        <v>45.546999999999997</v>
      </c>
      <c r="C7" s="27">
        <v>40.04</v>
      </c>
      <c r="D7" s="27">
        <v>35.045999999999999</v>
      </c>
      <c r="E7" s="27">
        <v>32.783999999999999</v>
      </c>
      <c r="F7" s="27">
        <v>30.741</v>
      </c>
      <c r="G7" s="27">
        <v>28.98</v>
      </c>
      <c r="H7" s="27">
        <v>27.547999999999998</v>
      </c>
      <c r="I7" s="27">
        <v>26.452000000000002</v>
      </c>
      <c r="J7" s="27">
        <v>26.02</v>
      </c>
      <c r="K7" s="27">
        <v>25.654</v>
      </c>
      <c r="L7" s="27">
        <v>25.346</v>
      </c>
      <c r="M7" s="27">
        <v>25.09</v>
      </c>
      <c r="N7" s="27">
        <v>24.7</v>
      </c>
      <c r="O7" s="27">
        <v>24.434999999999999</v>
      </c>
      <c r="P7" s="27">
        <v>24.259</v>
      </c>
      <c r="Q7" s="27">
        <v>24.146000000000001</v>
      </c>
      <c r="R7" s="27">
        <v>24.08</v>
      </c>
      <c r="S7" s="27">
        <v>24.038</v>
      </c>
      <c r="T7" s="28">
        <v>24.071999999999999</v>
      </c>
    </row>
    <row r="8" spans="1:20" ht="15" customHeight="1" x14ac:dyDescent="0.35">
      <c r="A8" s="26">
        <f>YEARFRAC(Input!$B$21,Input!B8)</f>
        <v>0.56388888888888888</v>
      </c>
      <c r="B8" s="27">
        <v>43.137</v>
      </c>
      <c r="C8" s="27">
        <v>38.377000000000002</v>
      </c>
      <c r="D8" s="27">
        <v>34.162999999999997</v>
      </c>
      <c r="E8" s="27">
        <v>32.268999999999998</v>
      </c>
      <c r="F8" s="27">
        <v>30.539000000000001</v>
      </c>
      <c r="G8" s="27">
        <v>28.991</v>
      </c>
      <c r="H8" s="27">
        <v>27.649000000000001</v>
      </c>
      <c r="I8" s="27">
        <v>26.526</v>
      </c>
      <c r="J8" s="27">
        <v>26.047999999999998</v>
      </c>
      <c r="K8" s="27">
        <v>25.626999999999999</v>
      </c>
      <c r="L8" s="27">
        <v>25.259</v>
      </c>
      <c r="M8" s="27">
        <v>24.943000000000001</v>
      </c>
      <c r="N8" s="27">
        <v>24.454999999999998</v>
      </c>
      <c r="O8" s="27">
        <v>24.135000000000002</v>
      </c>
      <c r="P8" s="27">
        <v>23.954000000000001</v>
      </c>
      <c r="Q8" s="27">
        <v>23.885000000000002</v>
      </c>
      <c r="R8" s="27">
        <v>23.902000000000001</v>
      </c>
      <c r="S8" s="27">
        <v>24.120999999999999</v>
      </c>
      <c r="T8" s="28">
        <v>24.491</v>
      </c>
    </row>
    <row r="9" spans="1:20" ht="15" customHeight="1" x14ac:dyDescent="0.35">
      <c r="A9" s="26">
        <f>YEARFRAC(Input!$B$21,Input!B9)</f>
        <v>0.64166666666666672</v>
      </c>
      <c r="B9" s="27">
        <v>43.695</v>
      </c>
      <c r="C9" s="27">
        <v>38.720999999999997</v>
      </c>
      <c r="D9" s="27">
        <v>34.301000000000002</v>
      </c>
      <c r="E9" s="27">
        <v>32.326999999999998</v>
      </c>
      <c r="F9" s="27">
        <v>30.542999999999999</v>
      </c>
      <c r="G9" s="27">
        <v>28.984999999999999</v>
      </c>
      <c r="H9" s="27">
        <v>27.677</v>
      </c>
      <c r="I9" s="27">
        <v>26.629000000000001</v>
      </c>
      <c r="J9" s="27">
        <v>26.2</v>
      </c>
      <c r="K9" s="27">
        <v>25.829000000000001</v>
      </c>
      <c r="L9" s="27">
        <v>25.513000000000002</v>
      </c>
      <c r="M9" s="27">
        <v>25.247</v>
      </c>
      <c r="N9" s="27">
        <v>24.843</v>
      </c>
      <c r="O9" s="27">
        <v>24.581</v>
      </c>
      <c r="P9" s="27">
        <v>24.425999999999998</v>
      </c>
      <c r="Q9" s="27">
        <v>24.352</v>
      </c>
      <c r="R9" s="27">
        <v>24.338000000000001</v>
      </c>
      <c r="S9" s="27">
        <v>24.433</v>
      </c>
      <c r="T9" s="28">
        <v>24.628</v>
      </c>
    </row>
    <row r="10" spans="1:20" ht="15" customHeight="1" x14ac:dyDescent="0.35">
      <c r="A10" s="26">
        <f>YEARFRAC(Input!$B$21,Input!B10)</f>
        <v>0.73333333333333328</v>
      </c>
      <c r="B10" s="27">
        <v>42.723999999999997</v>
      </c>
      <c r="C10" s="27">
        <v>37.942999999999998</v>
      </c>
      <c r="D10" s="27">
        <v>33.746000000000002</v>
      </c>
      <c r="E10" s="27">
        <v>31.899000000000001</v>
      </c>
      <c r="F10" s="27">
        <v>30.251000000000001</v>
      </c>
      <c r="G10" s="27">
        <v>28.83</v>
      </c>
      <c r="H10" s="27">
        <v>27.648</v>
      </c>
      <c r="I10" s="27">
        <v>26.702000000000002</v>
      </c>
      <c r="J10" s="27">
        <v>26.31</v>
      </c>
      <c r="K10" s="27">
        <v>25.968</v>
      </c>
      <c r="L10" s="27">
        <v>25.672000000000001</v>
      </c>
      <c r="M10" s="27">
        <v>25.414999999999999</v>
      </c>
      <c r="N10" s="27">
        <v>25.007999999999999</v>
      </c>
      <c r="O10" s="27">
        <v>24.713999999999999</v>
      </c>
      <c r="P10" s="27">
        <v>24.507000000000001</v>
      </c>
      <c r="Q10" s="27">
        <v>24.366</v>
      </c>
      <c r="R10" s="27">
        <v>24.276</v>
      </c>
      <c r="S10" s="27">
        <v>24.204000000000001</v>
      </c>
      <c r="T10" s="28">
        <v>24.224</v>
      </c>
    </row>
    <row r="11" spans="1:20" ht="15" customHeight="1" x14ac:dyDescent="0.35">
      <c r="A11" s="26">
        <f>YEARFRAC(Input!$B$21,Input!B11)</f>
        <v>0.90833333333333333</v>
      </c>
      <c r="B11" s="27">
        <v>39.719000000000001</v>
      </c>
      <c r="C11" s="27">
        <v>35.933999999999997</v>
      </c>
      <c r="D11" s="27">
        <v>32.712000000000003</v>
      </c>
      <c r="E11" s="27">
        <v>31.305</v>
      </c>
      <c r="F11" s="27">
        <v>30.036000000000001</v>
      </c>
      <c r="G11" s="27">
        <v>28.905000000000001</v>
      </c>
      <c r="H11" s="27">
        <v>27.913</v>
      </c>
      <c r="I11" s="27">
        <v>27.056000000000001</v>
      </c>
      <c r="J11" s="27">
        <v>26.677</v>
      </c>
      <c r="K11" s="27">
        <v>26.33</v>
      </c>
      <c r="L11" s="27">
        <v>26.013000000000002</v>
      </c>
      <c r="M11" s="27">
        <v>25.725000000000001</v>
      </c>
      <c r="N11" s="27">
        <v>25.231999999999999</v>
      </c>
      <c r="O11" s="27">
        <v>24.838000000000001</v>
      </c>
      <c r="P11" s="27">
        <v>24.530999999999999</v>
      </c>
      <c r="Q11" s="27">
        <v>24.3</v>
      </c>
      <c r="R11" s="27">
        <v>24.132999999999999</v>
      </c>
      <c r="S11" s="27">
        <v>23.952999999999999</v>
      </c>
      <c r="T11" s="28">
        <v>23.925000000000001</v>
      </c>
    </row>
    <row r="12" spans="1:20" ht="15" customHeight="1" x14ac:dyDescent="0.35">
      <c r="A12" s="26">
        <f>YEARFRAC(Input!$B$21,Input!B12)</f>
        <v>0.98333333333333328</v>
      </c>
      <c r="B12" s="27">
        <v>40.08</v>
      </c>
      <c r="C12" s="27">
        <v>36.040999999999997</v>
      </c>
      <c r="D12" s="27">
        <v>32.613</v>
      </c>
      <c r="E12" s="27">
        <v>31.138000000000002</v>
      </c>
      <c r="F12" s="27">
        <v>29.83</v>
      </c>
      <c r="G12" s="27">
        <v>28.693999999999999</v>
      </c>
      <c r="H12" s="27">
        <v>27.727</v>
      </c>
      <c r="I12" s="27">
        <v>26.920999999999999</v>
      </c>
      <c r="J12" s="27">
        <v>26.574000000000002</v>
      </c>
      <c r="K12" s="27">
        <v>26.262</v>
      </c>
      <c r="L12" s="27">
        <v>25.981000000000002</v>
      </c>
      <c r="M12" s="27">
        <v>25.731000000000002</v>
      </c>
      <c r="N12" s="27">
        <v>25.309000000000001</v>
      </c>
      <c r="O12" s="27">
        <v>24.978000000000002</v>
      </c>
      <c r="P12" s="27">
        <v>24.722000000000001</v>
      </c>
      <c r="Q12" s="27">
        <v>24.527000000000001</v>
      </c>
      <c r="R12" s="27">
        <v>24.381</v>
      </c>
      <c r="S12" s="27">
        <v>24.201000000000001</v>
      </c>
      <c r="T12" s="28">
        <v>24.126000000000001</v>
      </c>
    </row>
    <row r="13" spans="1:20" ht="15" customHeight="1" x14ac:dyDescent="0.35">
      <c r="A13" s="26">
        <f>YEARFRAC(Input!$B$21,Input!B13)</f>
        <v>1.2333333333333334</v>
      </c>
      <c r="B13" s="27">
        <v>38.44</v>
      </c>
      <c r="C13" s="27">
        <v>35</v>
      </c>
      <c r="D13" s="27">
        <v>32.124000000000002</v>
      </c>
      <c r="E13" s="27">
        <v>30.885999999999999</v>
      </c>
      <c r="F13" s="27">
        <v>29.779</v>
      </c>
      <c r="G13" s="27">
        <v>28.800999999999998</v>
      </c>
      <c r="H13" s="27">
        <v>27.946999999999999</v>
      </c>
      <c r="I13" s="27">
        <v>27.212</v>
      </c>
      <c r="J13" s="27">
        <v>26.887</v>
      </c>
      <c r="K13" s="27">
        <v>26.588000000000001</v>
      </c>
      <c r="L13" s="27">
        <v>26.315000000000001</v>
      </c>
      <c r="M13" s="27">
        <v>26.065000000000001</v>
      </c>
      <c r="N13" s="27">
        <v>25.634</v>
      </c>
      <c r="O13" s="27">
        <v>25.283999999999999</v>
      </c>
      <c r="P13" s="27">
        <v>25.004000000000001</v>
      </c>
      <c r="Q13" s="27">
        <v>24.785</v>
      </c>
      <c r="R13" s="27">
        <v>24.617999999999999</v>
      </c>
      <c r="S13" s="27">
        <v>24.408999999999999</v>
      </c>
      <c r="T13" s="28">
        <v>24.327999999999999</v>
      </c>
    </row>
    <row r="14" spans="1:20" ht="15" customHeight="1" x14ac:dyDescent="0.35">
      <c r="A14" s="26">
        <f>YEARFRAC(Input!$B$21,Input!B14)</f>
        <v>1.3083333333333333</v>
      </c>
      <c r="B14" s="27">
        <v>37.97</v>
      </c>
      <c r="C14" s="27">
        <v>34.645000000000003</v>
      </c>
      <c r="D14" s="27">
        <v>31.872</v>
      </c>
      <c r="E14" s="27">
        <v>30.678999999999998</v>
      </c>
      <c r="F14" s="27">
        <v>29.611999999999998</v>
      </c>
      <c r="G14" s="27">
        <v>28.667000000000002</v>
      </c>
      <c r="H14" s="27">
        <v>27.84</v>
      </c>
      <c r="I14" s="27">
        <v>27.125</v>
      </c>
      <c r="J14" s="27">
        <v>26.808</v>
      </c>
      <c r="K14" s="27">
        <v>26.515000000000001</v>
      </c>
      <c r="L14" s="27">
        <v>26.245999999999999</v>
      </c>
      <c r="M14" s="27">
        <v>26</v>
      </c>
      <c r="N14" s="27">
        <v>25.571999999999999</v>
      </c>
      <c r="O14" s="27">
        <v>25.221</v>
      </c>
      <c r="P14" s="27">
        <v>24.937999999999999</v>
      </c>
      <c r="Q14" s="27">
        <v>24.713999999999999</v>
      </c>
      <c r="R14" s="27">
        <v>24.54</v>
      </c>
      <c r="S14" s="27">
        <v>24.315000000000001</v>
      </c>
      <c r="T14" s="28">
        <v>24.216000000000001</v>
      </c>
    </row>
    <row r="15" spans="1:20" ht="15" customHeight="1" x14ac:dyDescent="0.35">
      <c r="A15" s="26">
        <f>YEARFRAC(Input!$B$21,Input!B15)</f>
        <v>1.7305555555555556</v>
      </c>
      <c r="B15" s="27">
        <v>36.512</v>
      </c>
      <c r="C15" s="27">
        <v>33.606999999999999</v>
      </c>
      <c r="D15" s="27">
        <v>31.23</v>
      </c>
      <c r="E15" s="27">
        <v>30.222000000000001</v>
      </c>
      <c r="F15" s="27">
        <v>29.324000000000002</v>
      </c>
      <c r="G15" s="27">
        <v>28.532</v>
      </c>
      <c r="H15" s="27">
        <v>27.838999999999999</v>
      </c>
      <c r="I15" s="27">
        <v>27.236999999999998</v>
      </c>
      <c r="J15" s="27">
        <v>26.966999999999999</v>
      </c>
      <c r="K15" s="27">
        <v>26.718</v>
      </c>
      <c r="L15" s="27">
        <v>26.486999999999998</v>
      </c>
      <c r="M15" s="27">
        <v>26.274000000000001</v>
      </c>
      <c r="N15" s="27">
        <v>25.898</v>
      </c>
      <c r="O15" s="27">
        <v>25.581</v>
      </c>
      <c r="P15" s="27">
        <v>25.317</v>
      </c>
      <c r="Q15" s="27">
        <v>25.097999999999999</v>
      </c>
      <c r="R15" s="27">
        <v>24.92</v>
      </c>
      <c r="S15" s="27">
        <v>24.661000000000001</v>
      </c>
      <c r="T15" s="28">
        <v>24.504999999999999</v>
      </c>
    </row>
    <row r="16" spans="1:20" ht="15" customHeight="1" x14ac:dyDescent="0.35">
      <c r="A16" s="26">
        <f>YEARFRAC(Input!$B$21,Input!B16)</f>
        <v>2.2305555555555556</v>
      </c>
      <c r="B16" s="27">
        <v>34.996000000000002</v>
      </c>
      <c r="C16" s="27">
        <v>32.588999999999999</v>
      </c>
      <c r="D16" s="27">
        <v>30.635999999999999</v>
      </c>
      <c r="E16" s="27">
        <v>29.803999999999998</v>
      </c>
      <c r="F16" s="27">
        <v>29.058</v>
      </c>
      <c r="G16" s="27">
        <v>28.391999999999999</v>
      </c>
      <c r="H16" s="27">
        <v>27.797000000000001</v>
      </c>
      <c r="I16" s="27">
        <v>27.268000000000001</v>
      </c>
      <c r="J16" s="27">
        <v>27.027000000000001</v>
      </c>
      <c r="K16" s="27">
        <v>26.798999999999999</v>
      </c>
      <c r="L16" s="27">
        <v>26.585999999999999</v>
      </c>
      <c r="M16" s="27">
        <v>26.385000000000002</v>
      </c>
      <c r="N16" s="27">
        <v>26.018999999999998</v>
      </c>
      <c r="O16" s="27">
        <v>25.696999999999999</v>
      </c>
      <c r="P16" s="27">
        <v>25.414000000000001</v>
      </c>
      <c r="Q16" s="27">
        <v>25.167000000000002</v>
      </c>
      <c r="R16" s="27">
        <v>24.951000000000001</v>
      </c>
      <c r="S16" s="27">
        <v>24.599</v>
      </c>
      <c r="T16" s="28">
        <v>24.335000000000001</v>
      </c>
    </row>
    <row r="17" spans="1:20" ht="15" customHeight="1" thickBot="1" x14ac:dyDescent="0.4">
      <c r="A17" s="29">
        <f>YEARFRAC(Input!$B$21,Input!B17)</f>
        <v>2.3250000000000002</v>
      </c>
      <c r="B17" s="30">
        <v>34.267000000000003</v>
      </c>
      <c r="C17" s="30">
        <v>31.927</v>
      </c>
      <c r="D17" s="30">
        <v>30.085000000000001</v>
      </c>
      <c r="E17" s="30">
        <v>29.326000000000001</v>
      </c>
      <c r="F17" s="30">
        <v>28.664999999999999</v>
      </c>
      <c r="G17" s="30">
        <v>28.091999999999999</v>
      </c>
      <c r="H17" s="30">
        <v>27.599</v>
      </c>
      <c r="I17" s="30">
        <v>27.177</v>
      </c>
      <c r="J17" s="30">
        <v>26.991</v>
      </c>
      <c r="K17" s="30">
        <v>26.82</v>
      </c>
      <c r="L17" s="30">
        <v>26.663</v>
      </c>
      <c r="M17" s="30">
        <v>26.518999999999998</v>
      </c>
      <c r="N17" s="30">
        <v>26.266999999999999</v>
      </c>
      <c r="O17" s="30">
        <v>26.058</v>
      </c>
      <c r="P17" s="30">
        <v>25.885999999999999</v>
      </c>
      <c r="Q17" s="30">
        <v>25.747</v>
      </c>
      <c r="R17" s="30">
        <v>25.635999999999999</v>
      </c>
      <c r="S17" s="30">
        <v>25.481999999999999</v>
      </c>
      <c r="T17" s="31">
        <v>25.4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E1E9-5BDA-46C6-864F-5E10A166B917}">
  <dimension ref="A1:Y21"/>
  <sheetViews>
    <sheetView showGridLines="0" workbookViewId="0">
      <selection activeCell="D20" sqref="D20"/>
    </sheetView>
  </sheetViews>
  <sheetFormatPr defaultRowHeight="14.5" x14ac:dyDescent="0.35"/>
  <cols>
    <col min="2" max="2" width="12.453125" customWidth="1"/>
    <col min="4" max="4" width="11.453125" customWidth="1"/>
    <col min="5" max="5" width="10.81640625" customWidth="1"/>
  </cols>
  <sheetData>
    <row r="1" spans="1:2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7" t="s">
        <v>25</v>
      </c>
      <c r="B2" s="8">
        <v>45947</v>
      </c>
      <c r="C2" s="9" t="s">
        <v>26</v>
      </c>
      <c r="D2" s="10">
        <v>95</v>
      </c>
      <c r="E2" s="10">
        <v>370</v>
      </c>
      <c r="F2" s="11">
        <v>255.108</v>
      </c>
      <c r="G2" s="11">
        <v>79.585999999999999</v>
      </c>
      <c r="H2" s="11">
        <v>68.625</v>
      </c>
      <c r="I2" s="11">
        <v>57.790999999999997</v>
      </c>
      <c r="J2" s="11">
        <v>52.244999999999997</v>
      </c>
      <c r="K2" s="11">
        <v>46.497999999999998</v>
      </c>
      <c r="L2" s="11">
        <v>40.438000000000002</v>
      </c>
      <c r="M2" s="11">
        <v>33.948</v>
      </c>
      <c r="N2" s="11">
        <v>27.120999999999999</v>
      </c>
      <c r="O2" s="11">
        <v>24.015000000000001</v>
      </c>
      <c r="P2" s="11">
        <v>21.946999999999999</v>
      </c>
      <c r="Q2" s="11">
        <v>21.545999999999999</v>
      </c>
      <c r="R2" s="11">
        <v>22.449000000000002</v>
      </c>
      <c r="S2" s="11">
        <v>25.606000000000002</v>
      </c>
      <c r="T2" s="11">
        <v>28.905999999999999</v>
      </c>
      <c r="U2" s="11">
        <v>31.93</v>
      </c>
      <c r="V2" s="11">
        <v>34.655999999999999</v>
      </c>
      <c r="W2" s="11">
        <v>37.121000000000002</v>
      </c>
      <c r="X2" s="11">
        <v>41.427999999999997</v>
      </c>
      <c r="Y2" s="12">
        <v>45.097000000000001</v>
      </c>
    </row>
    <row r="3" spans="1:25" x14ac:dyDescent="0.35">
      <c r="A3" s="13" t="s">
        <v>27</v>
      </c>
      <c r="B3" s="3">
        <v>45982</v>
      </c>
      <c r="C3" s="2" t="s">
        <v>28</v>
      </c>
      <c r="D3" s="4">
        <v>100</v>
      </c>
      <c r="E3" s="4">
        <v>350</v>
      </c>
      <c r="F3" s="5">
        <v>255.59299999999999</v>
      </c>
      <c r="G3" s="5">
        <v>60.305</v>
      </c>
      <c r="H3" s="5">
        <v>52.283999999999999</v>
      </c>
      <c r="I3" s="5">
        <v>44.524999999999999</v>
      </c>
      <c r="J3" s="5">
        <v>40.677999999999997</v>
      </c>
      <c r="K3" s="5">
        <v>36.851999999999997</v>
      </c>
      <c r="L3" s="5">
        <v>33.104999999999997</v>
      </c>
      <c r="M3" s="5">
        <v>29.614999999999998</v>
      </c>
      <c r="N3" s="5">
        <v>26.762</v>
      </c>
      <c r="O3" s="5">
        <v>25.725999999999999</v>
      </c>
      <c r="P3" s="5">
        <v>24.998000000000001</v>
      </c>
      <c r="Q3" s="5">
        <v>24.567</v>
      </c>
      <c r="R3" s="5">
        <v>24.39</v>
      </c>
      <c r="S3" s="5">
        <v>24.58</v>
      </c>
      <c r="T3" s="5">
        <v>25.190999999999999</v>
      </c>
      <c r="U3" s="5">
        <v>25.994</v>
      </c>
      <c r="V3" s="5">
        <v>26.870999999999999</v>
      </c>
      <c r="W3" s="5">
        <v>27.765000000000001</v>
      </c>
      <c r="X3" s="5">
        <v>29.503</v>
      </c>
      <c r="Y3" s="14">
        <v>31.119</v>
      </c>
    </row>
    <row r="4" spans="1:25" x14ac:dyDescent="0.35">
      <c r="A4" s="13" t="s">
        <v>29</v>
      </c>
      <c r="B4" s="3">
        <v>46010</v>
      </c>
      <c r="C4" s="2" t="s">
        <v>30</v>
      </c>
      <c r="D4" s="4">
        <v>55</v>
      </c>
      <c r="E4" s="4">
        <v>400</v>
      </c>
      <c r="F4" s="5">
        <v>256.35899999999998</v>
      </c>
      <c r="G4" s="5">
        <v>56.258000000000003</v>
      </c>
      <c r="H4" s="5">
        <v>48.768999999999998</v>
      </c>
      <c r="I4" s="5">
        <v>41.497999999999998</v>
      </c>
      <c r="J4" s="5">
        <v>37.878999999999998</v>
      </c>
      <c r="K4" s="5">
        <v>34.268999999999998</v>
      </c>
      <c r="L4" s="5">
        <v>30.745999999999999</v>
      </c>
      <c r="M4" s="5">
        <v>27.558</v>
      </c>
      <c r="N4" s="5">
        <v>25.207000000000001</v>
      </c>
      <c r="O4" s="5">
        <v>24.478999999999999</v>
      </c>
      <c r="P4" s="5">
        <v>24.032</v>
      </c>
      <c r="Q4" s="5">
        <v>23.809000000000001</v>
      </c>
      <c r="R4" s="5">
        <v>23.747</v>
      </c>
      <c r="S4" s="5">
        <v>23.92</v>
      </c>
      <c r="T4" s="5">
        <v>24.300999999999998</v>
      </c>
      <c r="U4" s="5">
        <v>24.771000000000001</v>
      </c>
      <c r="V4" s="5">
        <v>25.277000000000001</v>
      </c>
      <c r="W4" s="5">
        <v>25.79</v>
      </c>
      <c r="X4" s="5">
        <v>26.797000000000001</v>
      </c>
      <c r="Y4" s="14">
        <v>27.745000000000001</v>
      </c>
    </row>
    <row r="5" spans="1:25" x14ac:dyDescent="0.35">
      <c r="A5" s="13" t="s">
        <v>31</v>
      </c>
      <c r="B5" s="3">
        <v>46038</v>
      </c>
      <c r="C5" s="2" t="s">
        <v>32</v>
      </c>
      <c r="D5" s="4">
        <v>55</v>
      </c>
      <c r="E5" s="4">
        <v>390</v>
      </c>
      <c r="F5" s="5">
        <v>257.10899999999998</v>
      </c>
      <c r="G5" s="5">
        <v>51.204000000000001</v>
      </c>
      <c r="H5" s="5">
        <v>44.512</v>
      </c>
      <c r="I5" s="5">
        <v>38.1</v>
      </c>
      <c r="J5" s="5">
        <v>34.973999999999997</v>
      </c>
      <c r="K5" s="5">
        <v>31.937000000000001</v>
      </c>
      <c r="L5" s="5">
        <v>29.099</v>
      </c>
      <c r="M5" s="5">
        <v>26.675000000000001</v>
      </c>
      <c r="N5" s="5">
        <v>24.925000000000001</v>
      </c>
      <c r="O5" s="5">
        <v>24.335999999999999</v>
      </c>
      <c r="P5" s="5">
        <v>23.917999999999999</v>
      </c>
      <c r="Q5" s="5">
        <v>23.64</v>
      </c>
      <c r="R5" s="5">
        <v>23.472999999999999</v>
      </c>
      <c r="S5" s="5">
        <v>23.367000000000001</v>
      </c>
      <c r="T5" s="5">
        <v>23.451000000000001</v>
      </c>
      <c r="U5" s="5">
        <v>23.638000000000002</v>
      </c>
      <c r="V5" s="5">
        <v>23.882000000000001</v>
      </c>
      <c r="W5" s="5">
        <v>24.155999999999999</v>
      </c>
      <c r="X5" s="5">
        <v>24.738</v>
      </c>
      <c r="Y5" s="14">
        <v>25.323</v>
      </c>
    </row>
    <row r="6" spans="1:25" x14ac:dyDescent="0.35">
      <c r="A6" s="13" t="s">
        <v>33</v>
      </c>
      <c r="B6" s="3">
        <v>46073</v>
      </c>
      <c r="C6" s="2" t="s">
        <v>34</v>
      </c>
      <c r="D6" s="4">
        <v>100</v>
      </c>
      <c r="E6" s="4">
        <v>400</v>
      </c>
      <c r="F6" s="5">
        <v>257.75799999999998</v>
      </c>
      <c r="G6" s="5">
        <v>46.965000000000003</v>
      </c>
      <c r="H6" s="5">
        <v>41.173999999999999</v>
      </c>
      <c r="I6" s="5">
        <v>35.851999999999997</v>
      </c>
      <c r="J6" s="5">
        <v>33.4</v>
      </c>
      <c r="K6" s="5">
        <v>31.15</v>
      </c>
      <c r="L6" s="5">
        <v>29.18</v>
      </c>
      <c r="M6" s="5">
        <v>27.565999999999999</v>
      </c>
      <c r="N6" s="5">
        <v>26.343</v>
      </c>
      <c r="O6" s="5">
        <v>25.872</v>
      </c>
      <c r="P6" s="5">
        <v>25.484999999999999</v>
      </c>
      <c r="Q6" s="5">
        <v>25.17</v>
      </c>
      <c r="R6" s="5">
        <v>24.919</v>
      </c>
      <c r="S6" s="5">
        <v>24.568999999999999</v>
      </c>
      <c r="T6" s="5">
        <v>24.369</v>
      </c>
      <c r="U6" s="5">
        <v>24.273</v>
      </c>
      <c r="V6" s="5">
        <v>24.248999999999999</v>
      </c>
      <c r="W6" s="5">
        <v>24.274000000000001</v>
      </c>
      <c r="X6" s="5">
        <v>24.414999999999999</v>
      </c>
      <c r="Y6" s="14">
        <v>24.625</v>
      </c>
    </row>
    <row r="7" spans="1:25" x14ac:dyDescent="0.35">
      <c r="A7" s="13" t="s">
        <v>35</v>
      </c>
      <c r="B7" s="3">
        <v>46101</v>
      </c>
      <c r="C7" s="2" t="s">
        <v>36</v>
      </c>
      <c r="D7" s="4">
        <v>90</v>
      </c>
      <c r="E7" s="4">
        <v>370</v>
      </c>
      <c r="F7" s="5">
        <v>258.47399999999999</v>
      </c>
      <c r="G7" s="5">
        <v>45.546999999999997</v>
      </c>
      <c r="H7" s="5">
        <v>40.04</v>
      </c>
      <c r="I7" s="5">
        <v>35.045999999999999</v>
      </c>
      <c r="J7" s="5">
        <v>32.783999999999999</v>
      </c>
      <c r="K7" s="5">
        <v>30.741</v>
      </c>
      <c r="L7" s="5">
        <v>28.98</v>
      </c>
      <c r="M7" s="5">
        <v>27.547999999999998</v>
      </c>
      <c r="N7" s="5">
        <v>26.452000000000002</v>
      </c>
      <c r="O7" s="5">
        <v>26.02</v>
      </c>
      <c r="P7" s="5">
        <v>25.654</v>
      </c>
      <c r="Q7" s="5">
        <v>25.346</v>
      </c>
      <c r="R7" s="5">
        <v>25.09</v>
      </c>
      <c r="S7" s="5">
        <v>24.7</v>
      </c>
      <c r="T7" s="5">
        <v>24.434999999999999</v>
      </c>
      <c r="U7" s="5">
        <v>24.259</v>
      </c>
      <c r="V7" s="5">
        <v>24.146000000000001</v>
      </c>
      <c r="W7" s="5">
        <v>24.08</v>
      </c>
      <c r="X7" s="5">
        <v>24.038</v>
      </c>
      <c r="Y7" s="14">
        <v>24.071999999999999</v>
      </c>
    </row>
    <row r="8" spans="1:25" x14ac:dyDescent="0.35">
      <c r="A8" s="13" t="s">
        <v>37</v>
      </c>
      <c r="B8" s="3">
        <v>46129</v>
      </c>
      <c r="C8" s="2" t="s">
        <v>38</v>
      </c>
      <c r="D8" s="4">
        <v>120</v>
      </c>
      <c r="E8" s="4">
        <v>340</v>
      </c>
      <c r="F8" s="5">
        <v>259.178</v>
      </c>
      <c r="G8" s="5">
        <v>43.137</v>
      </c>
      <c r="H8" s="5">
        <v>38.377000000000002</v>
      </c>
      <c r="I8" s="5">
        <v>34.162999999999997</v>
      </c>
      <c r="J8" s="5">
        <v>32.268999999999998</v>
      </c>
      <c r="K8" s="5">
        <v>30.539000000000001</v>
      </c>
      <c r="L8" s="5">
        <v>28.991</v>
      </c>
      <c r="M8" s="5">
        <v>27.649000000000001</v>
      </c>
      <c r="N8" s="5">
        <v>26.526</v>
      </c>
      <c r="O8" s="5">
        <v>26.047999999999998</v>
      </c>
      <c r="P8" s="5">
        <v>25.626999999999999</v>
      </c>
      <c r="Q8" s="5">
        <v>25.259</v>
      </c>
      <c r="R8" s="5">
        <v>24.943000000000001</v>
      </c>
      <c r="S8" s="5">
        <v>24.454999999999998</v>
      </c>
      <c r="T8" s="5">
        <v>24.135000000000002</v>
      </c>
      <c r="U8" s="5">
        <v>23.954000000000001</v>
      </c>
      <c r="V8" s="5">
        <v>23.885000000000002</v>
      </c>
      <c r="W8" s="5">
        <v>23.902000000000001</v>
      </c>
      <c r="X8" s="5">
        <v>24.120999999999999</v>
      </c>
      <c r="Y8" s="14">
        <v>24.491</v>
      </c>
    </row>
    <row r="9" spans="1:25" x14ac:dyDescent="0.35">
      <c r="A9" s="13" t="s">
        <v>39</v>
      </c>
      <c r="B9" s="3">
        <v>46157</v>
      </c>
      <c r="C9" s="2" t="s">
        <v>36</v>
      </c>
      <c r="D9" s="4">
        <v>60</v>
      </c>
      <c r="E9" s="4">
        <v>400</v>
      </c>
      <c r="F9" s="5">
        <v>259.60000000000002</v>
      </c>
      <c r="G9" s="5">
        <v>43.695</v>
      </c>
      <c r="H9" s="5">
        <v>38.720999999999997</v>
      </c>
      <c r="I9" s="5">
        <v>34.301000000000002</v>
      </c>
      <c r="J9" s="5">
        <v>32.326999999999998</v>
      </c>
      <c r="K9" s="5">
        <v>30.542999999999999</v>
      </c>
      <c r="L9" s="5">
        <v>28.984999999999999</v>
      </c>
      <c r="M9" s="5">
        <v>27.677</v>
      </c>
      <c r="N9" s="5">
        <v>26.629000000000001</v>
      </c>
      <c r="O9" s="5">
        <v>26.2</v>
      </c>
      <c r="P9" s="5">
        <v>25.829000000000001</v>
      </c>
      <c r="Q9" s="5">
        <v>25.513000000000002</v>
      </c>
      <c r="R9" s="5">
        <v>25.247</v>
      </c>
      <c r="S9" s="5">
        <v>24.843</v>
      </c>
      <c r="T9" s="5">
        <v>24.581</v>
      </c>
      <c r="U9" s="5">
        <v>24.425999999999998</v>
      </c>
      <c r="V9" s="5">
        <v>24.352</v>
      </c>
      <c r="W9" s="5">
        <v>24.338000000000001</v>
      </c>
      <c r="X9" s="5">
        <v>24.433</v>
      </c>
      <c r="Y9" s="14">
        <v>24.628</v>
      </c>
    </row>
    <row r="10" spans="1:25" x14ac:dyDescent="0.35">
      <c r="A10" s="13" t="s">
        <v>40</v>
      </c>
      <c r="B10" s="3">
        <v>46191</v>
      </c>
      <c r="C10" s="2" t="s">
        <v>38</v>
      </c>
      <c r="D10" s="4">
        <v>55</v>
      </c>
      <c r="E10" s="4">
        <v>390</v>
      </c>
      <c r="F10" s="5">
        <v>260.43299999999999</v>
      </c>
      <c r="G10" s="5">
        <v>42.723999999999997</v>
      </c>
      <c r="H10" s="5">
        <v>37.942999999999998</v>
      </c>
      <c r="I10" s="5">
        <v>33.746000000000002</v>
      </c>
      <c r="J10" s="5">
        <v>31.899000000000001</v>
      </c>
      <c r="K10" s="5">
        <v>30.251000000000001</v>
      </c>
      <c r="L10" s="5">
        <v>28.83</v>
      </c>
      <c r="M10" s="5">
        <v>27.648</v>
      </c>
      <c r="N10" s="5">
        <v>26.702000000000002</v>
      </c>
      <c r="O10" s="5">
        <v>26.31</v>
      </c>
      <c r="P10" s="5">
        <v>25.968</v>
      </c>
      <c r="Q10" s="5">
        <v>25.672000000000001</v>
      </c>
      <c r="R10" s="5">
        <v>25.414999999999999</v>
      </c>
      <c r="S10" s="5">
        <v>25.007999999999999</v>
      </c>
      <c r="T10" s="5">
        <v>24.713999999999999</v>
      </c>
      <c r="U10" s="5">
        <v>24.507000000000001</v>
      </c>
      <c r="V10" s="5">
        <v>24.366</v>
      </c>
      <c r="W10" s="5">
        <v>24.276</v>
      </c>
      <c r="X10" s="5">
        <v>24.204000000000001</v>
      </c>
      <c r="Y10" s="14">
        <v>24.224</v>
      </c>
    </row>
    <row r="11" spans="1:25" x14ac:dyDescent="0.35">
      <c r="A11" s="13" t="s">
        <v>41</v>
      </c>
      <c r="B11" s="3">
        <v>46255</v>
      </c>
      <c r="C11" s="2" t="s">
        <v>42</v>
      </c>
      <c r="D11" s="4">
        <v>110</v>
      </c>
      <c r="E11" s="4">
        <v>350</v>
      </c>
      <c r="F11" s="5">
        <v>261.666</v>
      </c>
      <c r="G11" s="5">
        <v>39.719000000000001</v>
      </c>
      <c r="H11" s="5">
        <v>35.933999999999997</v>
      </c>
      <c r="I11" s="5">
        <v>32.712000000000003</v>
      </c>
      <c r="J11" s="5">
        <v>31.305</v>
      </c>
      <c r="K11" s="5">
        <v>30.036000000000001</v>
      </c>
      <c r="L11" s="5">
        <v>28.905000000000001</v>
      </c>
      <c r="M11" s="5">
        <v>27.913</v>
      </c>
      <c r="N11" s="5">
        <v>27.056000000000001</v>
      </c>
      <c r="O11" s="5">
        <v>26.677</v>
      </c>
      <c r="P11" s="5">
        <v>26.33</v>
      </c>
      <c r="Q11" s="5">
        <v>26.013000000000002</v>
      </c>
      <c r="R11" s="5">
        <v>25.725000000000001</v>
      </c>
      <c r="S11" s="5">
        <v>25.231999999999999</v>
      </c>
      <c r="T11" s="5">
        <v>24.838000000000001</v>
      </c>
      <c r="U11" s="5">
        <v>24.530999999999999</v>
      </c>
      <c r="V11" s="5">
        <v>24.3</v>
      </c>
      <c r="W11" s="5">
        <v>24.132999999999999</v>
      </c>
      <c r="X11" s="5">
        <v>23.952999999999999</v>
      </c>
      <c r="Y11" s="14">
        <v>23.925000000000001</v>
      </c>
    </row>
    <row r="12" spans="1:25" x14ac:dyDescent="0.35">
      <c r="A12" s="13" t="s">
        <v>43</v>
      </c>
      <c r="B12" s="3">
        <v>46283</v>
      </c>
      <c r="C12" s="2" t="s">
        <v>42</v>
      </c>
      <c r="D12" s="4">
        <v>55</v>
      </c>
      <c r="E12" s="4">
        <v>400</v>
      </c>
      <c r="F12" s="5">
        <v>262.30700000000002</v>
      </c>
      <c r="G12" s="5">
        <v>40.08</v>
      </c>
      <c r="H12" s="5">
        <v>36.040999999999997</v>
      </c>
      <c r="I12" s="5">
        <v>32.613</v>
      </c>
      <c r="J12" s="5">
        <v>31.138000000000002</v>
      </c>
      <c r="K12" s="5">
        <v>29.83</v>
      </c>
      <c r="L12" s="5">
        <v>28.693999999999999</v>
      </c>
      <c r="M12" s="5">
        <v>27.727</v>
      </c>
      <c r="N12" s="5">
        <v>26.920999999999999</v>
      </c>
      <c r="O12" s="5">
        <v>26.574000000000002</v>
      </c>
      <c r="P12" s="5">
        <v>26.262</v>
      </c>
      <c r="Q12" s="5">
        <v>25.981000000000002</v>
      </c>
      <c r="R12" s="5">
        <v>25.731000000000002</v>
      </c>
      <c r="S12" s="5">
        <v>25.309000000000001</v>
      </c>
      <c r="T12" s="5">
        <v>24.978000000000002</v>
      </c>
      <c r="U12" s="5">
        <v>24.722000000000001</v>
      </c>
      <c r="V12" s="5">
        <v>24.527000000000001</v>
      </c>
      <c r="W12" s="5">
        <v>24.381</v>
      </c>
      <c r="X12" s="5">
        <v>24.201000000000001</v>
      </c>
      <c r="Y12" s="14">
        <v>24.126000000000001</v>
      </c>
    </row>
    <row r="13" spans="1:25" x14ac:dyDescent="0.35">
      <c r="A13" s="13" t="s">
        <v>44</v>
      </c>
      <c r="B13" s="3">
        <v>46374</v>
      </c>
      <c r="C13" s="2" t="s">
        <v>42</v>
      </c>
      <c r="D13" s="4">
        <v>60</v>
      </c>
      <c r="E13" s="4">
        <v>450</v>
      </c>
      <c r="F13" s="5">
        <v>264.06900000000002</v>
      </c>
      <c r="G13" s="5">
        <v>38.44</v>
      </c>
      <c r="H13" s="5">
        <v>35</v>
      </c>
      <c r="I13" s="5">
        <v>32.124000000000002</v>
      </c>
      <c r="J13" s="5">
        <v>30.885999999999999</v>
      </c>
      <c r="K13" s="5">
        <v>29.779</v>
      </c>
      <c r="L13" s="5">
        <v>28.800999999999998</v>
      </c>
      <c r="M13" s="5">
        <v>27.946999999999999</v>
      </c>
      <c r="N13" s="5">
        <v>27.212</v>
      </c>
      <c r="O13" s="5">
        <v>26.887</v>
      </c>
      <c r="P13" s="5">
        <v>26.588000000000001</v>
      </c>
      <c r="Q13" s="5">
        <v>26.315000000000001</v>
      </c>
      <c r="R13" s="5">
        <v>26.065000000000001</v>
      </c>
      <c r="S13" s="5">
        <v>25.634</v>
      </c>
      <c r="T13" s="5">
        <v>25.283999999999999</v>
      </c>
      <c r="U13" s="5">
        <v>25.004000000000001</v>
      </c>
      <c r="V13" s="5">
        <v>24.785</v>
      </c>
      <c r="W13" s="5">
        <v>24.617999999999999</v>
      </c>
      <c r="X13" s="5">
        <v>24.408999999999999</v>
      </c>
      <c r="Y13" s="14">
        <v>24.327999999999999</v>
      </c>
    </row>
    <row r="14" spans="1:25" x14ac:dyDescent="0.35">
      <c r="A14" s="13" t="s">
        <v>45</v>
      </c>
      <c r="B14" s="3">
        <v>46402</v>
      </c>
      <c r="C14" s="2" t="s">
        <v>42</v>
      </c>
      <c r="D14" s="4">
        <v>60</v>
      </c>
      <c r="E14" s="4">
        <v>450</v>
      </c>
      <c r="F14" s="5">
        <v>264.69099999999997</v>
      </c>
      <c r="G14" s="5">
        <v>37.97</v>
      </c>
      <c r="H14" s="5">
        <v>34.645000000000003</v>
      </c>
      <c r="I14" s="5">
        <v>31.872</v>
      </c>
      <c r="J14" s="5">
        <v>30.678999999999998</v>
      </c>
      <c r="K14" s="5">
        <v>29.611999999999998</v>
      </c>
      <c r="L14" s="5">
        <v>28.667000000000002</v>
      </c>
      <c r="M14" s="5">
        <v>27.84</v>
      </c>
      <c r="N14" s="5">
        <v>27.125</v>
      </c>
      <c r="O14" s="5">
        <v>26.808</v>
      </c>
      <c r="P14" s="5">
        <v>26.515000000000001</v>
      </c>
      <c r="Q14" s="5">
        <v>26.245999999999999</v>
      </c>
      <c r="R14" s="5">
        <v>26</v>
      </c>
      <c r="S14" s="5">
        <v>25.571999999999999</v>
      </c>
      <c r="T14" s="5">
        <v>25.221</v>
      </c>
      <c r="U14" s="5">
        <v>24.937999999999999</v>
      </c>
      <c r="V14" s="5">
        <v>24.713999999999999</v>
      </c>
      <c r="W14" s="5">
        <v>24.54</v>
      </c>
      <c r="X14" s="5">
        <v>24.315000000000001</v>
      </c>
      <c r="Y14" s="14">
        <v>24.216000000000001</v>
      </c>
    </row>
    <row r="15" spans="1:25" x14ac:dyDescent="0.35">
      <c r="A15" s="13" t="s">
        <v>46</v>
      </c>
      <c r="B15" s="3">
        <v>46555</v>
      </c>
      <c r="C15" s="2" t="s">
        <v>36</v>
      </c>
      <c r="D15" s="4">
        <v>55</v>
      </c>
      <c r="E15" s="4">
        <v>450</v>
      </c>
      <c r="F15" s="5">
        <v>267.52999999999997</v>
      </c>
      <c r="G15" s="5">
        <v>36.512</v>
      </c>
      <c r="H15" s="5">
        <v>33.606999999999999</v>
      </c>
      <c r="I15" s="5">
        <v>31.23</v>
      </c>
      <c r="J15" s="5">
        <v>30.222000000000001</v>
      </c>
      <c r="K15" s="5">
        <v>29.324000000000002</v>
      </c>
      <c r="L15" s="5">
        <v>28.532</v>
      </c>
      <c r="M15" s="5">
        <v>27.838999999999999</v>
      </c>
      <c r="N15" s="5">
        <v>27.236999999999998</v>
      </c>
      <c r="O15" s="5">
        <v>26.966999999999999</v>
      </c>
      <c r="P15" s="5">
        <v>26.718</v>
      </c>
      <c r="Q15" s="5">
        <v>26.486999999999998</v>
      </c>
      <c r="R15" s="5">
        <v>26.274000000000001</v>
      </c>
      <c r="S15" s="5">
        <v>25.898</v>
      </c>
      <c r="T15" s="5">
        <v>25.581</v>
      </c>
      <c r="U15" s="5">
        <v>25.317</v>
      </c>
      <c r="V15" s="5">
        <v>25.097999999999999</v>
      </c>
      <c r="W15" s="5">
        <v>24.92</v>
      </c>
      <c r="X15" s="5">
        <v>24.661000000000001</v>
      </c>
      <c r="Y15" s="14">
        <v>24.504999999999999</v>
      </c>
    </row>
    <row r="16" spans="1:25" x14ac:dyDescent="0.35">
      <c r="A16" s="13" t="s">
        <v>47</v>
      </c>
      <c r="B16" s="3">
        <v>46738</v>
      </c>
      <c r="C16" s="2" t="s">
        <v>48</v>
      </c>
      <c r="D16" s="4">
        <v>55</v>
      </c>
      <c r="E16" s="4">
        <v>440</v>
      </c>
      <c r="F16" s="5">
        <v>271.08600000000001</v>
      </c>
      <c r="G16" s="5">
        <v>34.996000000000002</v>
      </c>
      <c r="H16" s="5">
        <v>32.588999999999999</v>
      </c>
      <c r="I16" s="5">
        <v>30.635999999999999</v>
      </c>
      <c r="J16" s="5">
        <v>29.803999999999998</v>
      </c>
      <c r="K16" s="5">
        <v>29.058</v>
      </c>
      <c r="L16" s="5">
        <v>28.391999999999999</v>
      </c>
      <c r="M16" s="5">
        <v>27.797000000000001</v>
      </c>
      <c r="N16" s="5">
        <v>27.268000000000001</v>
      </c>
      <c r="O16" s="5">
        <v>27.027000000000001</v>
      </c>
      <c r="P16" s="5">
        <v>26.798999999999999</v>
      </c>
      <c r="Q16" s="5">
        <v>26.585999999999999</v>
      </c>
      <c r="R16" s="5">
        <v>26.385000000000002</v>
      </c>
      <c r="S16" s="5">
        <v>26.018999999999998</v>
      </c>
      <c r="T16" s="5">
        <v>25.696999999999999</v>
      </c>
      <c r="U16" s="5">
        <v>25.414000000000001</v>
      </c>
      <c r="V16" s="5">
        <v>25.167000000000002</v>
      </c>
      <c r="W16" s="5">
        <v>24.951000000000001</v>
      </c>
      <c r="X16" s="5">
        <v>24.599</v>
      </c>
      <c r="Y16" s="14">
        <v>24.335000000000001</v>
      </c>
    </row>
    <row r="17" spans="1:25" ht="15" thickBot="1" x14ac:dyDescent="0.4">
      <c r="A17" s="15" t="s">
        <v>49</v>
      </c>
      <c r="B17" s="16">
        <v>46773</v>
      </c>
      <c r="C17" s="17" t="s">
        <v>50</v>
      </c>
      <c r="D17" s="18">
        <v>170</v>
      </c>
      <c r="E17" s="18">
        <v>320</v>
      </c>
      <c r="F17" s="19">
        <v>271.89299999999997</v>
      </c>
      <c r="G17" s="19">
        <v>34.267000000000003</v>
      </c>
      <c r="H17" s="19">
        <v>31.927</v>
      </c>
      <c r="I17" s="19">
        <v>30.085000000000001</v>
      </c>
      <c r="J17" s="19">
        <v>29.326000000000001</v>
      </c>
      <c r="K17" s="19">
        <v>28.664999999999999</v>
      </c>
      <c r="L17" s="19">
        <v>28.091999999999999</v>
      </c>
      <c r="M17" s="19">
        <v>27.599</v>
      </c>
      <c r="N17" s="19">
        <v>27.177</v>
      </c>
      <c r="O17" s="19">
        <v>26.991</v>
      </c>
      <c r="P17" s="19">
        <v>26.82</v>
      </c>
      <c r="Q17" s="19">
        <v>26.663</v>
      </c>
      <c r="R17" s="19">
        <v>26.518999999999998</v>
      </c>
      <c r="S17" s="19">
        <v>26.266999999999999</v>
      </c>
      <c r="T17" s="19">
        <v>26.058</v>
      </c>
      <c r="U17" s="19">
        <v>25.885999999999999</v>
      </c>
      <c r="V17" s="19">
        <v>25.747</v>
      </c>
      <c r="W17" s="19">
        <v>25.635999999999999</v>
      </c>
      <c r="X17" s="19">
        <v>25.481999999999999</v>
      </c>
      <c r="Y17" s="20">
        <v>25.4</v>
      </c>
    </row>
    <row r="20" spans="1:25" ht="15" thickBot="1" x14ac:dyDescent="0.4"/>
    <row r="21" spans="1:25" ht="15" thickBot="1" x14ac:dyDescent="0.4">
      <c r="A21" s="6" t="s">
        <v>1</v>
      </c>
      <c r="B21" s="21">
        <v>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Marchesi Selma</dc:creator>
  <cp:lastModifiedBy>Pablo Marchesi Selma</cp:lastModifiedBy>
  <dcterms:created xsi:type="dcterms:W3CDTF">2025-05-07T08:52:46Z</dcterms:created>
  <dcterms:modified xsi:type="dcterms:W3CDTF">2025-09-24T07:56:04Z</dcterms:modified>
</cp:coreProperties>
</file>