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ine Ablage\BierP30\"/>
    </mc:Choice>
  </mc:AlternateContent>
  <xr:revisionPtr revIDLastSave="0" documentId="13_ncr:1_{745CF826-3289-4200-83C0-EC81DCF9F9AC}" xr6:coauthVersionLast="47" xr6:coauthVersionMax="47" xr10:uidLastSave="{00000000-0000-0000-0000-000000000000}"/>
  <bookViews>
    <workbookView xWindow="57480" yWindow="2040" windowWidth="16440" windowHeight="28440" xr2:uid="{53649EC2-1709-4DBA-A89E-E552B6946BF5}"/>
  </bookViews>
  <sheets>
    <sheet name="Expenses" sheetId="1" r:id="rId1"/>
    <sheet name="Fund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2" i="1" l="1"/>
  <c r="B17" i="2"/>
  <c r="B26" i="2"/>
  <c r="C14" i="1"/>
  <c r="C15" i="1" s="1"/>
  <c r="C32" i="1"/>
  <c r="C39" i="1"/>
  <c r="C51" i="1" s="1"/>
  <c r="C64" i="1" l="1"/>
</calcChain>
</file>

<file path=xl/sharedStrings.xml><?xml version="1.0" encoding="utf-8"?>
<sst xmlns="http://schemas.openxmlformats.org/spreadsheetml/2006/main" count="153" uniqueCount="112">
  <si>
    <t>Teil</t>
  </si>
  <si>
    <t>Anzahl</t>
  </si>
  <si>
    <t>Preis</t>
  </si>
  <si>
    <t>Link</t>
  </si>
  <si>
    <t>Arduino Nano</t>
  </si>
  <si>
    <t>RFID-Reader</t>
  </si>
  <si>
    <t>Relais</t>
  </si>
  <si>
    <t>bereits vorhanden</t>
  </si>
  <si>
    <t>https://funduinoshop.com/elektronische-module/sonstige/peltierelemente/tec1-12715-thermoelektrisches-peltierelement-127w-40-40mm</t>
  </si>
  <si>
    <t>LED-Matrix-Display</t>
  </si>
  <si>
    <t>https://www.amazon.de/gp/product/B07YWRZ3FC</t>
  </si>
  <si>
    <t>SUMME</t>
  </si>
  <si>
    <t>Elektronik</t>
  </si>
  <si>
    <t>Kühlung</t>
  </si>
  <si>
    <t>Zapf-Komponenten</t>
  </si>
  <si>
    <t>Extra RFID-Karten</t>
  </si>
  <si>
    <t>5V-Wasserpumpe</t>
  </si>
  <si>
    <t>https://www.ich-zapfe.de/bierzapfen/tropfschale-tropfblech-aus-edelstahl/a-452092/</t>
  </si>
  <si>
    <t>https://www.amazon.de/Stalgast-Tropfblech-Auflegen-Edelstahl-300x150x20mm/dp/B07HG66X94</t>
  </si>
  <si>
    <t>LED-Band</t>
  </si>
  <si>
    <t>https://www.amazon.de/dp/B0B8N4V9HW</t>
  </si>
  <si>
    <t>GX16-Stecker</t>
  </si>
  <si>
    <t>Temp-Sensor</t>
  </si>
  <si>
    <t>https://funduinoshop.com/elektronische-module/sensoren/temperatur/temperatursensor-ds18b20-inkl.-anschlussterminal</t>
  </si>
  <si>
    <t>Elektromagnet 10kg</t>
  </si>
  <si>
    <t>https://funduinoshop.com/elektronische-module/sonstige/elektromagnete/elektromagnet-dc12v-wf-p33/22-10kg</t>
  </si>
  <si>
    <t>5V Netzteil</t>
  </si>
  <si>
    <t>https://www.ebay.de/itm/265660318569</t>
  </si>
  <si>
    <t>2m</t>
  </si>
  <si>
    <t>Relais 4er Board</t>
  </si>
  <si>
    <t>Zapfhahn</t>
  </si>
  <si>
    <t>https://www.amazon.de/Bier-Zapfhahn-Adjustable-Bier-Hahn-Fass-Homebrewing-Kugelsperrfl%C3%BCssigkeits-Restaurants/dp/B09XDNV5ZJ/</t>
  </si>
  <si>
    <t>Sodastream Druckminderer</t>
  </si>
  <si>
    <t>https://www.amazon.de/Duokon-CO2-Druckregler-Mini-CO2-Gasregler-Soda-Manometer-Adapter-Sodastream/dp/B082PZ6FVJ/</t>
  </si>
  <si>
    <t>Kühlkörper klein</t>
  </si>
  <si>
    <t>Lüfter 120mm</t>
  </si>
  <si>
    <t>https://www.amazon.de/XILENCE-Performance-Serie-XF039-Geh%C3%A4usel%C3%BCfter/dp/B01L6QQJ88</t>
  </si>
  <si>
    <t>Wärmeleitpad</t>
  </si>
  <si>
    <t>https://www.amazon.de/Beidseitig-selbstklebende-W%C3%A4rmeleitfolie-100x100MM-Adhesive/dp/B07ZDL1ZC7/</t>
  </si>
  <si>
    <t>Isolierschlauch</t>
  </si>
  <si>
    <t>??</t>
  </si>
  <si>
    <t>https://www.amazon.de/gp/product/B07TW39QXP</t>
  </si>
  <si>
    <t>Status</t>
  </si>
  <si>
    <t>vorhanden</t>
  </si>
  <si>
    <t>Kabel (6x025²)</t>
  </si>
  <si>
    <t>https://www.amazon.de/dp/B0BFWVTLSG?psc=1&amp;smid=A3TLKSTUWPTDC9</t>
  </si>
  <si>
    <t>offen</t>
  </si>
  <si>
    <t>https://www.amazon.de/ORNO-Netzteil-Frame-%C3%9Cberlast-Kurzschlussschutz/dp/B09BVXW4FJ/</t>
  </si>
  <si>
    <t>Schuko-Buchse mit Schalter</t>
  </si>
  <si>
    <t>https://www.amazon.de/Hifi-Lab-Einbau-Stecker-Einbau-Buchse-Kaltger%C3%A4te-Buchse/dp/B01H5MK3OI</t>
  </si>
  <si>
    <t>Kohle</t>
  </si>
  <si>
    <t>Bärbel</t>
  </si>
  <si>
    <t>Johannes</t>
  </si>
  <si>
    <t>Dirk</t>
  </si>
  <si>
    <t>geht zurück</t>
  </si>
  <si>
    <t>Ventil</t>
  </si>
  <si>
    <t>Peltier-Element 60W</t>
  </si>
  <si>
    <t>https://www.amazon.de/XTVTX-Thermoelektrischer-K%C3%BChltabletten-K%C3%BChlk%C3%B6rperplatte-Halbleiterk%C3%BChlung/dp/B0BCWBTYTC</t>
  </si>
  <si>
    <t>Kegverschluss</t>
  </si>
  <si>
    <t>CO2-Schlauch</t>
  </si>
  <si>
    <t>https://gastro-brennecke.de/isolierung-meterware-mit-12mm-innendurchmesser</t>
  </si>
  <si>
    <t>https://gastro-brennecke.de/bierschlauch-weich-komplett-montiert-7mm-verschiedene-laengen?number=1134-14</t>
  </si>
  <si>
    <t>https://gastro-brennecke.de/co2-schlauch-in-4mm-komplett-gebrauchsfertig-verschiedene-laengen?number=1137-1</t>
  </si>
  <si>
    <t>Sergej</t>
  </si>
  <si>
    <t>Rainer</t>
  </si>
  <si>
    <t>Mika</t>
  </si>
  <si>
    <t>Robin</t>
  </si>
  <si>
    <t>Lenni</t>
  </si>
  <si>
    <t>Marcel</t>
  </si>
  <si>
    <t>Schlauchtülle mit Mutter</t>
  </si>
  <si>
    <t>Peltier-Elemente 127W (26€)</t>
  </si>
  <si>
    <t>12V 500w Netzteil (27€)</t>
  </si>
  <si>
    <t>12V 360A Netzteil</t>
  </si>
  <si>
    <t>https://www.amazon.de/Netzteil-Schaltnetzteil-Transformator-Beleuchtung-Industrieanlagen/dp/B07BLR16PB/?th=1</t>
  </si>
  <si>
    <t>Tropfschale 24x17x1cm (18€)</t>
  </si>
  <si>
    <t>Tropfschale 30x15x2cm (20€)</t>
  </si>
  <si>
    <t>wird durch mika gebaut</t>
  </si>
  <si>
    <t>Bierschlauch 10m mit 2 anschlüssen</t>
  </si>
  <si>
    <t>Kühlkörper groß (?)</t>
  </si>
  <si>
    <t>Sodastream-Flasche</t>
  </si>
  <si>
    <t>durch Mika besorgt</t>
  </si>
  <si>
    <t>Bierfass</t>
  </si>
  <si>
    <t>Edgar</t>
  </si>
  <si>
    <t>Jakob</t>
  </si>
  <si>
    <t>Ana</t>
  </si>
  <si>
    <t>Sascha</t>
  </si>
  <si>
    <t>Steffi</t>
  </si>
  <si>
    <t>Karina</t>
  </si>
  <si>
    <t>Markus</t>
  </si>
  <si>
    <t>Elias</t>
  </si>
  <si>
    <t>Motor-Kugelventil</t>
  </si>
  <si>
    <t>Noch zu finanzieren</t>
  </si>
  <si>
    <t>https://de.aliexpress.com/item/32919683915.html</t>
  </si>
  <si>
    <t>https://www.amazon.de/Gastrobedarf-Westerbarkey-Zapfkopf-seitlich-Aufbauh%C3%B6he/dp/B084DP2WFC/</t>
  </si>
  <si>
    <t>Bierleitung-Verbinder</t>
  </si>
  <si>
    <t>https://gastro-brennecke.de/kellerverbinder-2-bierleitung-verbinden</t>
  </si>
  <si>
    <t>Reinigungs-Schwammkugeln</t>
  </si>
  <si>
    <t>https://gastro-brennecke.de/20-stueck-schwammkugeln-fuer-7mm-leitungen-9-5mm</t>
  </si>
  <si>
    <t>https://gastro-brennecke.de/mutter-tuellen-set-fuer-co2-oder-bier-7mm-oder-10mm-messing-vernickelt?number=0112-3</t>
  </si>
  <si>
    <t>Gewindetüllen 1/2" 8mm</t>
  </si>
  <si>
    <t>https://www.landefeld.de/artikel/de/gewindetuelle-g-12-8-516-mm-messing-vernickelt/GT%20128%20MSV</t>
  </si>
  <si>
    <t>Adapter 5/8 IG auf 1/2 AG</t>
  </si>
  <si>
    <t>https://gastro-brennecke.de/adapter-verbinder-von-5/8-zoll-ig-sechskant-auf-1/2-zoll-ag-x</t>
  </si>
  <si>
    <t>https://gastro-brennecke.de/adapter-reduzierstueck-von-1/2-ag-auf-5/8-ag-x</t>
  </si>
  <si>
    <t>Adapter 5/8 AG auf 1/2 AG</t>
  </si>
  <si>
    <t>https://gastro-brennecke.de/reinigungsbuerste-fuer-flach-kombi-keg-zapfkopf</t>
  </si>
  <si>
    <t>Reinigungsbürste</t>
  </si>
  <si>
    <t>Adapter 3/4 IG auf 5/8 AG</t>
  </si>
  <si>
    <t>Winkel 1/2 IG auf 1/2 AG</t>
  </si>
  <si>
    <t>https://www.landefeld.de/artikel/de/90-einschraubwinkel-rp-12-ig-r-12-ag-1-4408/WE%2012%20ES%20E</t>
  </si>
  <si>
    <t>51?</t>
  </si>
  <si>
    <t>Versand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</si>
</sst>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€&quot;"/>
    <numFmt numFmtId="166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1"/>
    <xf numFmtId="0" fontId="3" fillId="0" borderId="0" xfId="1" applyFont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166" fontId="1" fillId="0" borderId="0" xfId="0" applyNumberFormat="1" applyFont="1"/>
    <xf numFmtId="166" fontId="0" fillId="0" borderId="0" xfId="0" applyNumberFormat="1"/>
    <xf numFmtId="166" fontId="0" fillId="2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h-zapfe.de/bierzapfen/tropfschale-tropfblech-aus-edelstahl/a-452092/" TargetMode="External"/><Relationship Id="rId13" Type="http://schemas.openxmlformats.org/officeDocument/2006/relationships/hyperlink" Target="https://www.amazon.de/Hifi-Lab-Einbau-Stecker-Einbau-Buchse-Kaltger%C3%A4te-Buchse/dp/B01H5MK3OI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de/dp/B0B8N4V9HW" TargetMode="External"/><Relationship Id="rId7" Type="http://schemas.openxmlformats.org/officeDocument/2006/relationships/hyperlink" Target="https://www.amazon.de/Stalgast-Tropfblech-Auflegen-Edelstahl-300x150x20mm/dp/B07HG66X94" TargetMode="External"/><Relationship Id="rId12" Type="http://schemas.openxmlformats.org/officeDocument/2006/relationships/hyperlink" Target="https://www.amazon.de/ORNO-Netzteil-Frame-%C3%9Cberlast-Kurzschlussschutz/dp/B09BVXW4FJ/" TargetMode="External"/><Relationship Id="rId17" Type="http://schemas.openxmlformats.org/officeDocument/2006/relationships/hyperlink" Target="https://www.landefeld.de/artikel/de/gewindetuelle-g-12-8-516-mm-messing-vernickelt/GT%20128%20MSV" TargetMode="External"/><Relationship Id="rId2" Type="http://schemas.openxmlformats.org/officeDocument/2006/relationships/hyperlink" Target="https://funduinoshop.com/elektronische-module/sonstige/peltierelemente/tec1-12715-thermoelektrisches-peltierelement-127w-40-40mm" TargetMode="External"/><Relationship Id="rId16" Type="http://schemas.openxmlformats.org/officeDocument/2006/relationships/hyperlink" Target="https://gastro-brennecke.de/isolierung-meterware-mit-12mm-innendurchmesser" TargetMode="External"/><Relationship Id="rId1" Type="http://schemas.openxmlformats.org/officeDocument/2006/relationships/hyperlink" Target="https://www.amazon.de/gp/product/B07YWRZ3FC" TargetMode="External"/><Relationship Id="rId6" Type="http://schemas.openxmlformats.org/officeDocument/2006/relationships/hyperlink" Target="https://www.ebay.de/itm/265660318569" TargetMode="External"/><Relationship Id="rId11" Type="http://schemas.openxmlformats.org/officeDocument/2006/relationships/hyperlink" Target="https://www.amazon.de/Beidseitig-selbstklebende-W%C3%A4rmeleitfolie-100x100MM-Adhesive/dp/B07ZDL1ZC7/" TargetMode="External"/><Relationship Id="rId5" Type="http://schemas.openxmlformats.org/officeDocument/2006/relationships/hyperlink" Target="https://funduinoshop.com/elektronische-module/sonstige/elektromagnete/elektromagnet-dc12v-wf-p33/22-10kg" TargetMode="External"/><Relationship Id="rId15" Type="http://schemas.openxmlformats.org/officeDocument/2006/relationships/hyperlink" Target="https://gastro-brennecke.de/co2-schlauch-in-4mm-komplett-gebrauchsfertig-verschiedene-laengen?number=1137-1" TargetMode="External"/><Relationship Id="rId10" Type="http://schemas.openxmlformats.org/officeDocument/2006/relationships/hyperlink" Target="https://www.amazon.de/XILENCE-Performance-Serie-XF039-Geh%C3%A4usel%C3%BCfter/dp/B01L6QQJ88" TargetMode="External"/><Relationship Id="rId4" Type="http://schemas.openxmlformats.org/officeDocument/2006/relationships/hyperlink" Target="https://funduinoshop.com/elektronische-module/sensoren/temperatur/temperatursensor-ds18b20-inkl.-anschlussterminal" TargetMode="External"/><Relationship Id="rId9" Type="http://schemas.openxmlformats.org/officeDocument/2006/relationships/hyperlink" Target="https://www.amazon.de/Bier-Zapfhahn-Adjustable-Bier-Hahn-Fass-Homebrewing-Kugelsperrfl%C3%BCssigkeits-Restaurants/dp/B09XDNV5ZJ/" TargetMode="External"/><Relationship Id="rId14" Type="http://schemas.openxmlformats.org/officeDocument/2006/relationships/hyperlink" Target="https://gastro-brennecke.de/bierschlauch-weich-komplett-montiert-7mm-verschiedene-laengen?number=1134-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D84F-40FE-4EA2-AD66-0397E34B4DEF}">
  <dimension ref="A2:E64"/>
  <sheetViews>
    <sheetView tabSelected="1" workbookViewId="0">
      <selection activeCell="C63" sqref="C63"/>
    </sheetView>
  </sheetViews>
  <sheetFormatPr baseColWidth="10" defaultRowHeight="14.6" x14ac:dyDescent="0.4"/>
  <cols>
    <col min="1" max="1" width="26.3046875" bestFit="1" customWidth="1"/>
    <col min="3" max="3" width="11.07421875" style="10"/>
    <col min="4" max="4" width="40.4609375" customWidth="1"/>
  </cols>
  <sheetData>
    <row r="2" spans="1:5" x14ac:dyDescent="0.4">
      <c r="A2" s="3" t="s">
        <v>0</v>
      </c>
      <c r="B2" s="3" t="s">
        <v>1</v>
      </c>
      <c r="C2" s="9" t="s">
        <v>2</v>
      </c>
      <c r="D2" s="3" t="s">
        <v>3</v>
      </c>
      <c r="E2" s="3" t="s">
        <v>42</v>
      </c>
    </row>
    <row r="4" spans="1:5" x14ac:dyDescent="0.4">
      <c r="A4" s="7" t="s">
        <v>12</v>
      </c>
      <c r="B4" s="7"/>
      <c r="C4" s="7"/>
      <c r="D4" s="7"/>
    </row>
    <row r="5" spans="1:5" x14ac:dyDescent="0.4">
      <c r="A5" t="s">
        <v>4</v>
      </c>
      <c r="B5">
        <v>1</v>
      </c>
      <c r="C5" s="10">
        <v>5</v>
      </c>
      <c r="D5" t="s">
        <v>7</v>
      </c>
      <c r="E5" t="s">
        <v>43</v>
      </c>
    </row>
    <row r="6" spans="1:5" x14ac:dyDescent="0.4">
      <c r="A6" t="s">
        <v>5</v>
      </c>
      <c r="B6">
        <v>1</v>
      </c>
      <c r="C6" s="10">
        <v>5</v>
      </c>
      <c r="D6" t="s">
        <v>7</v>
      </c>
      <c r="E6" t="s">
        <v>43</v>
      </c>
    </row>
    <row r="7" spans="1:5" x14ac:dyDescent="0.4">
      <c r="A7" t="s">
        <v>15</v>
      </c>
      <c r="B7">
        <v>1</v>
      </c>
      <c r="C7" s="10">
        <v>5</v>
      </c>
      <c r="D7" t="s">
        <v>7</v>
      </c>
      <c r="E7" t="s">
        <v>43</v>
      </c>
    </row>
    <row r="8" spans="1:5" x14ac:dyDescent="0.4">
      <c r="A8" t="s">
        <v>6</v>
      </c>
      <c r="B8">
        <v>1</v>
      </c>
      <c r="C8" s="10">
        <v>3</v>
      </c>
      <c r="D8" t="s">
        <v>7</v>
      </c>
      <c r="E8" t="s">
        <v>43</v>
      </c>
    </row>
    <row r="9" spans="1:5" x14ac:dyDescent="0.4">
      <c r="A9" t="s">
        <v>9</v>
      </c>
      <c r="B9">
        <v>1</v>
      </c>
      <c r="C9" s="10">
        <v>10</v>
      </c>
      <c r="D9" s="4" t="s">
        <v>10</v>
      </c>
      <c r="E9" t="s">
        <v>43</v>
      </c>
    </row>
    <row r="10" spans="1:5" x14ac:dyDescent="0.4">
      <c r="A10" t="s">
        <v>26</v>
      </c>
      <c r="B10">
        <v>1</v>
      </c>
      <c r="C10" s="10">
        <v>10</v>
      </c>
      <c r="D10" s="4" t="s">
        <v>27</v>
      </c>
      <c r="E10" t="s">
        <v>43</v>
      </c>
    </row>
    <row r="11" spans="1:5" x14ac:dyDescent="0.4">
      <c r="A11" t="s">
        <v>19</v>
      </c>
      <c r="B11">
        <v>1</v>
      </c>
      <c r="C11" s="10">
        <v>11</v>
      </c>
      <c r="D11" s="4" t="s">
        <v>20</v>
      </c>
      <c r="E11" t="s">
        <v>43</v>
      </c>
    </row>
    <row r="12" spans="1:5" x14ac:dyDescent="0.4">
      <c r="A12" t="s">
        <v>21</v>
      </c>
      <c r="B12">
        <v>2</v>
      </c>
      <c r="C12" s="10">
        <v>8</v>
      </c>
      <c r="D12" t="s">
        <v>7</v>
      </c>
      <c r="E12" t="s">
        <v>43</v>
      </c>
    </row>
    <row r="13" spans="1:5" x14ac:dyDescent="0.4">
      <c r="A13" t="s">
        <v>24</v>
      </c>
      <c r="B13">
        <v>2</v>
      </c>
      <c r="D13" s="4" t="s">
        <v>25</v>
      </c>
      <c r="E13" t="s">
        <v>54</v>
      </c>
    </row>
    <row r="14" spans="1:5" x14ac:dyDescent="0.4">
      <c r="A14" t="s">
        <v>44</v>
      </c>
      <c r="B14" t="s">
        <v>28</v>
      </c>
      <c r="C14" s="10">
        <f>14/5*2</f>
        <v>5.6</v>
      </c>
      <c r="D14" t="s">
        <v>45</v>
      </c>
      <c r="E14" t="s">
        <v>43</v>
      </c>
    </row>
    <row r="15" spans="1:5" x14ac:dyDescent="0.4">
      <c r="B15" t="s">
        <v>11</v>
      </c>
      <c r="C15" s="10">
        <f>SUM(C5:C14)</f>
        <v>62.6</v>
      </c>
    </row>
    <row r="18" spans="1:5" x14ac:dyDescent="0.4">
      <c r="A18" s="7" t="s">
        <v>13</v>
      </c>
      <c r="B18" s="7"/>
      <c r="C18" s="7"/>
      <c r="D18" s="7"/>
    </row>
    <row r="19" spans="1:5" x14ac:dyDescent="0.4">
      <c r="A19" s="2" t="s">
        <v>72</v>
      </c>
      <c r="B19" s="2">
        <v>1</v>
      </c>
      <c r="D19" s="4" t="s">
        <v>73</v>
      </c>
      <c r="E19" t="s">
        <v>46</v>
      </c>
    </row>
    <row r="20" spans="1:5" x14ac:dyDescent="0.4">
      <c r="A20" s="2" t="s">
        <v>71</v>
      </c>
      <c r="B20" s="2">
        <v>1</v>
      </c>
      <c r="D20" s="4" t="s">
        <v>47</v>
      </c>
      <c r="E20" t="s">
        <v>54</v>
      </c>
    </row>
    <row r="21" spans="1:5" x14ac:dyDescent="0.4">
      <c r="A21" t="s">
        <v>70</v>
      </c>
      <c r="B21">
        <v>4</v>
      </c>
      <c r="D21" s="4" t="s">
        <v>8</v>
      </c>
      <c r="E21" t="s">
        <v>54</v>
      </c>
    </row>
    <row r="22" spans="1:5" x14ac:dyDescent="0.4">
      <c r="A22" t="s">
        <v>56</v>
      </c>
      <c r="B22">
        <v>4</v>
      </c>
      <c r="D22" s="4" t="s">
        <v>57</v>
      </c>
      <c r="E22" t="s">
        <v>46</v>
      </c>
    </row>
    <row r="23" spans="1:5" x14ac:dyDescent="0.4">
      <c r="A23" t="s">
        <v>22</v>
      </c>
      <c r="B23">
        <v>1</v>
      </c>
      <c r="C23" s="10">
        <v>3</v>
      </c>
      <c r="D23" s="4" t="s">
        <v>23</v>
      </c>
      <c r="E23" t="s">
        <v>43</v>
      </c>
    </row>
    <row r="24" spans="1:5" x14ac:dyDescent="0.4">
      <c r="A24" t="s">
        <v>29</v>
      </c>
      <c r="B24">
        <v>1</v>
      </c>
      <c r="D24" s="5"/>
      <c r="E24" t="s">
        <v>43</v>
      </c>
    </row>
    <row r="25" spans="1:5" x14ac:dyDescent="0.4">
      <c r="A25" s="6" t="s">
        <v>16</v>
      </c>
      <c r="B25" s="6">
        <v>1</v>
      </c>
      <c r="C25" s="10">
        <v>9</v>
      </c>
      <c r="D25" s="4" t="s">
        <v>41</v>
      </c>
      <c r="E25" t="s">
        <v>43</v>
      </c>
    </row>
    <row r="26" spans="1:5" x14ac:dyDescent="0.4">
      <c r="A26" t="s">
        <v>34</v>
      </c>
      <c r="B26">
        <v>4</v>
      </c>
      <c r="D26" t="s">
        <v>7</v>
      </c>
      <c r="E26" t="s">
        <v>43</v>
      </c>
    </row>
    <row r="27" spans="1:5" x14ac:dyDescent="0.4">
      <c r="A27" t="s">
        <v>35</v>
      </c>
      <c r="B27">
        <v>1</v>
      </c>
      <c r="D27" s="4" t="s">
        <v>36</v>
      </c>
      <c r="E27" t="s">
        <v>43</v>
      </c>
    </row>
    <row r="28" spans="1:5" x14ac:dyDescent="0.4">
      <c r="A28" t="s">
        <v>37</v>
      </c>
      <c r="B28">
        <v>1</v>
      </c>
      <c r="D28" s="4" t="s">
        <v>38</v>
      </c>
      <c r="E28" t="s">
        <v>46</v>
      </c>
    </row>
    <row r="29" spans="1:5" x14ac:dyDescent="0.4">
      <c r="A29" t="s">
        <v>78</v>
      </c>
      <c r="B29">
        <v>1</v>
      </c>
      <c r="E29" t="s">
        <v>46</v>
      </c>
    </row>
    <row r="30" spans="1:5" x14ac:dyDescent="0.4">
      <c r="A30" t="s">
        <v>48</v>
      </c>
      <c r="B30">
        <v>1</v>
      </c>
      <c r="C30" s="10">
        <v>7.5</v>
      </c>
      <c r="D30" s="4" t="s">
        <v>49</v>
      </c>
      <c r="E30" t="s">
        <v>43</v>
      </c>
    </row>
    <row r="31" spans="1:5" x14ac:dyDescent="0.4">
      <c r="D31" s="4"/>
    </row>
    <row r="32" spans="1:5" x14ac:dyDescent="0.4">
      <c r="B32" t="s">
        <v>11</v>
      </c>
      <c r="C32" s="10">
        <f>SUM(C19:C30)</f>
        <v>19.5</v>
      </c>
    </row>
    <row r="35" spans="1:5" x14ac:dyDescent="0.4">
      <c r="A35" s="8" t="s">
        <v>14</v>
      </c>
      <c r="B35" s="8"/>
      <c r="C35" s="8"/>
      <c r="D35" s="8"/>
    </row>
    <row r="36" spans="1:5" x14ac:dyDescent="0.4">
      <c r="A36" s="2" t="s">
        <v>74</v>
      </c>
      <c r="B36">
        <v>1</v>
      </c>
      <c r="D36" s="4" t="s">
        <v>17</v>
      </c>
      <c r="E36" t="s">
        <v>76</v>
      </c>
    </row>
    <row r="37" spans="1:5" x14ac:dyDescent="0.4">
      <c r="A37" s="2" t="s">
        <v>75</v>
      </c>
      <c r="B37">
        <v>1</v>
      </c>
      <c r="D37" s="4" t="s">
        <v>18</v>
      </c>
      <c r="E37" t="s">
        <v>76</v>
      </c>
    </row>
    <row r="38" spans="1:5" x14ac:dyDescent="0.4">
      <c r="A38" t="s">
        <v>30</v>
      </c>
      <c r="B38">
        <v>1</v>
      </c>
      <c r="C38" s="10">
        <v>32</v>
      </c>
      <c r="D38" s="4" t="s">
        <v>31</v>
      </c>
      <c r="E38" t="s">
        <v>43</v>
      </c>
    </row>
    <row r="39" spans="1:5" x14ac:dyDescent="0.4">
      <c r="A39" t="s">
        <v>32</v>
      </c>
      <c r="B39">
        <v>1</v>
      </c>
      <c r="C39" s="10">
        <f>35.62*0.95</f>
        <v>33.838999999999999</v>
      </c>
      <c r="D39" s="4" t="s">
        <v>33</v>
      </c>
      <c r="E39" t="s">
        <v>43</v>
      </c>
    </row>
    <row r="40" spans="1:5" x14ac:dyDescent="0.4">
      <c r="A40" t="s">
        <v>77</v>
      </c>
      <c r="B40">
        <v>1</v>
      </c>
      <c r="C40" s="10">
        <v>23</v>
      </c>
      <c r="D40" s="4" t="s">
        <v>61</v>
      </c>
      <c r="E40" t="s">
        <v>43</v>
      </c>
    </row>
    <row r="41" spans="1:5" x14ac:dyDescent="0.4">
      <c r="A41" t="s">
        <v>59</v>
      </c>
      <c r="C41" s="10">
        <v>6.65</v>
      </c>
      <c r="D41" s="4" t="s">
        <v>62</v>
      </c>
      <c r="E41" t="s">
        <v>43</v>
      </c>
    </row>
    <row r="42" spans="1:5" x14ac:dyDescent="0.4">
      <c r="A42" t="s">
        <v>39</v>
      </c>
      <c r="B42" t="s">
        <v>28</v>
      </c>
      <c r="C42" s="10">
        <v>4</v>
      </c>
      <c r="D42" s="4" t="s">
        <v>60</v>
      </c>
      <c r="E42" t="s">
        <v>43</v>
      </c>
    </row>
    <row r="43" spans="1:5" x14ac:dyDescent="0.4">
      <c r="A43" t="s">
        <v>58</v>
      </c>
      <c r="B43">
        <v>1</v>
      </c>
      <c r="C43" s="10" t="s">
        <v>110</v>
      </c>
      <c r="D43" s="4" t="s">
        <v>93</v>
      </c>
      <c r="E43" t="s">
        <v>46</v>
      </c>
    </row>
    <row r="44" spans="1:5" x14ac:dyDescent="0.4">
      <c r="A44" t="s">
        <v>94</v>
      </c>
      <c r="B44">
        <v>2</v>
      </c>
      <c r="C44" s="10">
        <v>6</v>
      </c>
      <c r="D44" s="4" t="s">
        <v>95</v>
      </c>
      <c r="E44" t="s">
        <v>43</v>
      </c>
    </row>
    <row r="45" spans="1:5" x14ac:dyDescent="0.4">
      <c r="A45" t="s">
        <v>96</v>
      </c>
      <c r="B45">
        <v>1</v>
      </c>
      <c r="C45" s="10">
        <v>3</v>
      </c>
      <c r="D45" s="4" t="s">
        <v>97</v>
      </c>
      <c r="E45" t="s">
        <v>43</v>
      </c>
    </row>
    <row r="46" spans="1:5" x14ac:dyDescent="0.4">
      <c r="A46" t="s">
        <v>69</v>
      </c>
      <c r="B46">
        <v>1</v>
      </c>
      <c r="C46" s="10">
        <v>6</v>
      </c>
      <c r="D46" s="4" t="s">
        <v>98</v>
      </c>
      <c r="E46" t="s">
        <v>43</v>
      </c>
    </row>
    <row r="47" spans="1:5" x14ac:dyDescent="0.4">
      <c r="A47" t="s">
        <v>79</v>
      </c>
      <c r="B47">
        <v>1</v>
      </c>
      <c r="C47" s="10">
        <v>20</v>
      </c>
      <c r="D47" s="4"/>
      <c r="E47" t="s">
        <v>80</v>
      </c>
    </row>
    <row r="48" spans="1:5" x14ac:dyDescent="0.4">
      <c r="A48" t="s">
        <v>81</v>
      </c>
      <c r="B48">
        <v>1</v>
      </c>
      <c r="C48" s="10" t="s">
        <v>40</v>
      </c>
      <c r="D48" s="4"/>
      <c r="E48" t="s">
        <v>46</v>
      </c>
    </row>
    <row r="49" spans="1:5" x14ac:dyDescent="0.4">
      <c r="A49" t="s">
        <v>106</v>
      </c>
      <c r="B49">
        <v>1</v>
      </c>
      <c r="C49" s="10">
        <v>6.19</v>
      </c>
      <c r="D49" s="4" t="s">
        <v>105</v>
      </c>
    </row>
    <row r="50" spans="1:5" x14ac:dyDescent="0.4">
      <c r="A50" t="s">
        <v>107</v>
      </c>
      <c r="B50">
        <v>1</v>
      </c>
      <c r="C50" s="10">
        <v>6.9</v>
      </c>
      <c r="D50" s="4"/>
    </row>
    <row r="51" spans="1:5" x14ac:dyDescent="0.4">
      <c r="B51" t="s">
        <v>11</v>
      </c>
      <c r="C51" s="10">
        <f>SUM(C36:C50)</f>
        <v>147.57900000000001</v>
      </c>
    </row>
    <row r="53" spans="1:5" x14ac:dyDescent="0.4">
      <c r="A53" s="7" t="s">
        <v>55</v>
      </c>
      <c r="B53" s="7"/>
      <c r="C53" s="7"/>
      <c r="D53" s="7"/>
    </row>
    <row r="54" spans="1:5" x14ac:dyDescent="0.4">
      <c r="A54" t="s">
        <v>90</v>
      </c>
      <c r="B54">
        <v>1</v>
      </c>
      <c r="C54" s="10">
        <v>27</v>
      </c>
      <c r="D54" t="s">
        <v>92</v>
      </c>
      <c r="E54" t="s">
        <v>43</v>
      </c>
    </row>
    <row r="55" spans="1:5" x14ac:dyDescent="0.4">
      <c r="A55" s="2" t="s">
        <v>99</v>
      </c>
      <c r="B55" s="2">
        <v>2</v>
      </c>
      <c r="C55" s="11">
        <v>8.83</v>
      </c>
      <c r="D55" s="4" t="s">
        <v>100</v>
      </c>
    </row>
    <row r="56" spans="1:5" x14ac:dyDescent="0.4">
      <c r="A56" s="2" t="s">
        <v>101</v>
      </c>
      <c r="B56" s="2">
        <v>1</v>
      </c>
      <c r="C56" s="11">
        <v>6.8</v>
      </c>
      <c r="D56" t="s">
        <v>102</v>
      </c>
    </row>
    <row r="57" spans="1:5" x14ac:dyDescent="0.4">
      <c r="A57" s="2" t="s">
        <v>104</v>
      </c>
      <c r="B57" s="2">
        <v>1</v>
      </c>
      <c r="C57" s="11">
        <v>4.5</v>
      </c>
      <c r="D57" t="s">
        <v>103</v>
      </c>
    </row>
    <row r="58" spans="1:5" x14ac:dyDescent="0.4">
      <c r="A58" s="2" t="s">
        <v>108</v>
      </c>
      <c r="B58" s="2">
        <v>1</v>
      </c>
      <c r="C58" s="11">
        <v>5.7</v>
      </c>
      <c r="D58" t="s">
        <v>109</v>
      </c>
    </row>
    <row r="60" spans="1:5" x14ac:dyDescent="0.4">
      <c r="A60" s="2" t="s">
        <v>111</v>
      </c>
      <c r="B60" s="2">
        <v>3</v>
      </c>
      <c r="C60" s="10">
        <v>15</v>
      </c>
    </row>
    <row r="62" spans="1:5" x14ac:dyDescent="0.4">
      <c r="B62" t="s">
        <v>11</v>
      </c>
      <c r="C62" s="10">
        <f>SUM(C15,C32,C51,C54:C60)</f>
        <v>297.50899999999996</v>
      </c>
    </row>
    <row r="64" spans="1:5" x14ac:dyDescent="0.4">
      <c r="B64" t="s">
        <v>91</v>
      </c>
      <c r="C64" s="10">
        <f>C62-Funding!B26</f>
        <v>82.508999999999958</v>
      </c>
      <c r="D64" s="1"/>
    </row>
  </sheetData>
  <mergeCells count="4">
    <mergeCell ref="A4:D4"/>
    <mergeCell ref="A18:D18"/>
    <mergeCell ref="A35:D35"/>
    <mergeCell ref="A53:D53"/>
  </mergeCells>
  <hyperlinks>
    <hyperlink ref="D9" r:id="rId1" xr:uid="{5B989D8A-03D6-4EFB-A875-ADB90D5F4CAC}"/>
    <hyperlink ref="D21" r:id="rId2" xr:uid="{025624D0-716C-4F80-955E-C87670CB4DEE}"/>
    <hyperlink ref="D11" r:id="rId3" xr:uid="{E34D9713-9C16-458C-855D-D9C715FB5754}"/>
    <hyperlink ref="D23" r:id="rId4" xr:uid="{DF3AA0CE-DC11-43AA-AEA7-B960CF950A31}"/>
    <hyperlink ref="D13" r:id="rId5" xr:uid="{FAF5FFE7-8687-4909-8486-798A58C6FE9F}"/>
    <hyperlink ref="D10" r:id="rId6" xr:uid="{0C145609-58BD-4E3B-AB67-DDF8F1DAC2DA}"/>
    <hyperlink ref="D37" r:id="rId7" xr:uid="{13C09430-6E10-4084-96E4-9200E87CC60B}"/>
    <hyperlink ref="D36" r:id="rId8" xr:uid="{9BB59C29-F419-4A53-8029-100885346DAF}"/>
    <hyperlink ref="D38" r:id="rId9" xr:uid="{928612DD-F1DC-44DF-A464-7818C88CD9EB}"/>
    <hyperlink ref="D27" r:id="rId10" xr:uid="{17341921-77AC-4A5E-ACB8-8BAC46F17B75}"/>
    <hyperlink ref="D28" r:id="rId11" xr:uid="{2D238F82-297D-4D5E-9A15-539F2A75D9C8}"/>
    <hyperlink ref="D20" r:id="rId12" xr:uid="{6397AEB5-44B0-4C79-84AE-1BAF692D1544}"/>
    <hyperlink ref="D30" r:id="rId13" xr:uid="{041F26F3-A4B7-4AF3-AB95-DD8AC8212524}"/>
    <hyperlink ref="D40" r:id="rId14" xr:uid="{FC3F18EC-5FCC-436B-804E-F88B58902FEB}"/>
    <hyperlink ref="D41" r:id="rId15" xr:uid="{656C86FB-8B3C-4DD7-9AD0-E044DFD2DE52}"/>
    <hyperlink ref="D42" r:id="rId16" xr:uid="{274C9E4E-E4BD-4ED5-9209-430836CFD343}"/>
    <hyperlink ref="D55" r:id="rId17" xr:uid="{6C66E887-F4CF-490A-A07E-D872C3585D4A}"/>
  </hyperlinks>
  <pageMargins left="0.7" right="0.7" top="0.78740157499999996" bottom="0.78740157499999996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D8A5-3ADB-4576-94E9-01C97CFD7465}">
  <dimension ref="A1:B26"/>
  <sheetViews>
    <sheetView workbookViewId="0">
      <selection activeCell="B14" sqref="B14"/>
    </sheetView>
  </sheetViews>
  <sheetFormatPr baseColWidth="10" defaultRowHeight="14.6" x14ac:dyDescent="0.4"/>
  <sheetData>
    <row r="1" spans="1:2" x14ac:dyDescent="0.4">
      <c r="A1" s="3" t="s">
        <v>50</v>
      </c>
    </row>
    <row r="3" spans="1:2" x14ac:dyDescent="0.4">
      <c r="A3" t="s">
        <v>51</v>
      </c>
      <c r="B3">
        <v>10</v>
      </c>
    </row>
    <row r="4" spans="1:2" x14ac:dyDescent="0.4">
      <c r="A4" t="s">
        <v>52</v>
      </c>
      <c r="B4">
        <v>20</v>
      </c>
    </row>
    <row r="5" spans="1:2" x14ac:dyDescent="0.4">
      <c r="A5" t="s">
        <v>53</v>
      </c>
      <c r="B5">
        <v>15</v>
      </c>
    </row>
    <row r="6" spans="1:2" x14ac:dyDescent="0.4">
      <c r="A6" t="s">
        <v>82</v>
      </c>
      <c r="B6">
        <v>20</v>
      </c>
    </row>
    <row r="7" spans="1:2" x14ac:dyDescent="0.4">
      <c r="A7" t="s">
        <v>83</v>
      </c>
      <c r="B7">
        <v>20</v>
      </c>
    </row>
    <row r="8" spans="1:2" x14ac:dyDescent="0.4">
      <c r="A8" t="s">
        <v>84</v>
      </c>
      <c r="B8">
        <v>20</v>
      </c>
    </row>
    <row r="9" spans="1:2" x14ac:dyDescent="0.4">
      <c r="A9" t="s">
        <v>63</v>
      </c>
      <c r="B9">
        <v>20</v>
      </c>
    </row>
    <row r="10" spans="1:2" x14ac:dyDescent="0.4">
      <c r="A10" t="s">
        <v>85</v>
      </c>
      <c r="B10">
        <v>25</v>
      </c>
    </row>
    <row r="11" spans="1:2" x14ac:dyDescent="0.4">
      <c r="A11" t="s">
        <v>86</v>
      </c>
      <c r="B11">
        <v>20</v>
      </c>
    </row>
    <row r="12" spans="1:2" x14ac:dyDescent="0.4">
      <c r="A12" t="s">
        <v>87</v>
      </c>
      <c r="B12">
        <v>25</v>
      </c>
    </row>
    <row r="13" spans="1:2" x14ac:dyDescent="0.4">
      <c r="A13" t="s">
        <v>88</v>
      </c>
      <c r="B13">
        <v>20</v>
      </c>
    </row>
    <row r="17" spans="1:2" x14ac:dyDescent="0.4">
      <c r="B17">
        <f>SUM(B3:B13)</f>
        <v>215</v>
      </c>
    </row>
    <row r="19" spans="1:2" x14ac:dyDescent="0.4">
      <c r="A19" t="s">
        <v>89</v>
      </c>
    </row>
    <row r="20" spans="1:2" x14ac:dyDescent="0.4">
      <c r="A20" t="s">
        <v>64</v>
      </c>
    </row>
    <row r="21" spans="1:2" x14ac:dyDescent="0.4">
      <c r="A21" t="s">
        <v>65</v>
      </c>
    </row>
    <row r="22" spans="1:2" x14ac:dyDescent="0.4">
      <c r="A22" t="s">
        <v>66</v>
      </c>
    </row>
    <row r="23" spans="1:2" x14ac:dyDescent="0.4">
      <c r="A23" t="s">
        <v>67</v>
      </c>
    </row>
    <row r="24" spans="1:2" x14ac:dyDescent="0.4">
      <c r="A24" t="s">
        <v>68</v>
      </c>
    </row>
    <row r="26" spans="1:2" x14ac:dyDescent="0.4">
      <c r="A26" t="s">
        <v>11</v>
      </c>
      <c r="B26">
        <f>SUM(B17:B24)</f>
        <v>215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Expenses</vt:lpstr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2023-04-20T18:56:53Z</dcterms:created>
  <dcterms:modified xsi:type="dcterms:W3CDTF">2023-06-28T19:29:32Z</dcterms:modified>
</cp:coreProperties>
</file>