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ung-PC\Dropbox\My PC (DESKTOP-QMGT6L8)\Documents\2.Dominica\Tabelas da tendencia temporal por idade\"/>
    </mc:Choice>
  </mc:AlternateContent>
  <bookViews>
    <workbookView xWindow="0" yWindow="0" windowWidth="15345" windowHeight="4635" activeTab="1"/>
  </bookViews>
  <sheets>
    <sheet name="Tabela-0a2anos" sheetId="1" r:id="rId1"/>
    <sheet name="Tabela-0a2 anos %" sheetId="2" r:id="rId2"/>
  </sheets>
  <calcPr calcId="152511"/>
</workbook>
</file>

<file path=xl/calcChain.xml><?xml version="1.0" encoding="utf-8"?>
<calcChain xmlns="http://schemas.openxmlformats.org/spreadsheetml/2006/main"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Q21" i="2" s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Q12" i="2" s="1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C5" i="2"/>
  <c r="D5" i="2"/>
  <c r="E5" i="2"/>
  <c r="F5" i="2"/>
  <c r="G5" i="2"/>
  <c r="H5" i="2"/>
  <c r="I5" i="2"/>
  <c r="J5" i="2"/>
  <c r="K5" i="2"/>
  <c r="L5" i="2"/>
  <c r="M5" i="2"/>
  <c r="N5" i="2"/>
  <c r="O5" i="2"/>
  <c r="C6" i="2"/>
  <c r="D6" i="2"/>
  <c r="E6" i="2"/>
  <c r="F6" i="2"/>
  <c r="G6" i="2"/>
  <c r="H6" i="2"/>
  <c r="I6" i="2"/>
  <c r="J6" i="2"/>
  <c r="K6" i="2"/>
  <c r="L6" i="2"/>
  <c r="M6" i="2"/>
  <c r="N6" i="2"/>
  <c r="O6" i="2"/>
  <c r="C7" i="2"/>
  <c r="D7" i="2"/>
  <c r="E7" i="2"/>
  <c r="F7" i="2"/>
  <c r="G7" i="2"/>
  <c r="H7" i="2"/>
  <c r="I7" i="2"/>
  <c r="J7" i="2"/>
  <c r="K7" i="2"/>
  <c r="L7" i="2"/>
  <c r="M7" i="2"/>
  <c r="N7" i="2"/>
  <c r="O7" i="2"/>
  <c r="C8" i="2"/>
  <c r="D8" i="2"/>
  <c r="E8" i="2"/>
  <c r="F8" i="2"/>
  <c r="G8" i="2"/>
  <c r="H8" i="2"/>
  <c r="I8" i="2"/>
  <c r="J8" i="2"/>
  <c r="K8" i="2"/>
  <c r="L8" i="2"/>
  <c r="M8" i="2"/>
  <c r="N8" i="2"/>
  <c r="O8" i="2"/>
  <c r="C9" i="2"/>
  <c r="D9" i="2"/>
  <c r="E9" i="2"/>
  <c r="F9" i="2"/>
  <c r="G9" i="2"/>
  <c r="H9" i="2"/>
  <c r="I9" i="2"/>
  <c r="J9" i="2"/>
  <c r="K9" i="2"/>
  <c r="L9" i="2"/>
  <c r="M9" i="2"/>
  <c r="N9" i="2"/>
  <c r="O9" i="2"/>
  <c r="D4" i="2"/>
  <c r="E4" i="2"/>
  <c r="F4" i="2"/>
  <c r="G4" i="2"/>
  <c r="H4" i="2"/>
  <c r="I4" i="2"/>
  <c r="J4" i="2"/>
  <c r="K4" i="2"/>
  <c r="L4" i="2"/>
  <c r="M4" i="2"/>
  <c r="N4" i="2"/>
  <c r="O4" i="2"/>
  <c r="Q4" i="2" s="1"/>
  <c r="C4" i="2"/>
  <c r="R33" i="2"/>
  <c r="R32" i="2"/>
  <c r="R31" i="2"/>
  <c r="R30" i="2"/>
  <c r="R29" i="2"/>
  <c r="R28" i="2"/>
  <c r="Q28" i="2"/>
  <c r="R27" i="2"/>
  <c r="R26" i="2"/>
  <c r="R25" i="2"/>
  <c r="R24" i="2"/>
  <c r="Q24" i="2"/>
  <c r="R23" i="2"/>
  <c r="R22" i="2"/>
  <c r="Q22" i="2"/>
  <c r="R21" i="2"/>
  <c r="R20" i="2"/>
  <c r="R19" i="2"/>
  <c r="R18" i="2"/>
  <c r="Q18" i="2"/>
  <c r="R17" i="2"/>
  <c r="R16" i="2"/>
  <c r="Q16" i="2"/>
  <c r="R15" i="2"/>
  <c r="Q15" i="2"/>
  <c r="R14" i="2"/>
  <c r="R13" i="2"/>
  <c r="R12" i="2"/>
  <c r="R11" i="2"/>
  <c r="R10" i="2"/>
  <c r="Q10" i="2"/>
  <c r="R9" i="2"/>
  <c r="Q9" i="2"/>
  <c r="R8" i="2"/>
  <c r="R7" i="2"/>
  <c r="R6" i="2"/>
  <c r="R5" i="2"/>
  <c r="R4" i="2"/>
  <c r="R33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4" i="1"/>
  <c r="Q9" i="1" l="1"/>
  <c r="Q10" i="1"/>
  <c r="Q12" i="1"/>
  <c r="Q15" i="1"/>
  <c r="Q16" i="1"/>
  <c r="Q18" i="1"/>
  <c r="Q21" i="1"/>
  <c r="Q22" i="1"/>
  <c r="Q24" i="1"/>
  <c r="Q28" i="1"/>
  <c r="Q4" i="1"/>
</calcChain>
</file>

<file path=xl/sharedStrings.xml><?xml version="1.0" encoding="utf-8"?>
<sst xmlns="http://schemas.openxmlformats.org/spreadsheetml/2006/main" count="86" uniqueCount="19">
  <si>
    <t>Magreza</t>
  </si>
  <si>
    <t>Eutrofia</t>
  </si>
  <si>
    <t>Sobrepeso</t>
  </si>
  <si>
    <t>Obesidade</t>
  </si>
  <si>
    <t>Estado nutricional</t>
  </si>
  <si>
    <t>Região</t>
  </si>
  <si>
    <t>Variação média anual</t>
  </si>
  <si>
    <t>p-valor</t>
  </si>
  <si>
    <t>Tendência</t>
  </si>
  <si>
    <t>Ano</t>
  </si>
  <si>
    <t>Significancia?</t>
  </si>
  <si>
    <t>Prevalência e tendência temporal anual do estado nutricional de crianças de 0 a 2 anos por região brasileira, de 2008 a 2019. Nível de confiança de 95%.</t>
  </si>
  <si>
    <t>Norte</t>
  </si>
  <si>
    <t>Nordeste</t>
  </si>
  <si>
    <t>Centroeste</t>
  </si>
  <si>
    <t>Sudeste</t>
  </si>
  <si>
    <t>Sul</t>
  </si>
  <si>
    <t>Magreza extrema</t>
  </si>
  <si>
    <t>Risco de sobrepeso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</si>
</sst>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14" xfId="0" applyBorder="1"/>
    <xf numFmtId="0" fontId="16" fillId="33" borderId="14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9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11" fontId="0" fillId="0" borderId="11" xfId="0" applyNumberFormat="1" applyBorder="1"/>
    <xf numFmtId="0" fontId="0" fillId="0" borderId="0" xfId="0" applyFill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6" fillId="33" borderId="16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wrapText="1"/>
    </xf>
    <xf numFmtId="0" fontId="16" fillId="33" borderId="13" xfId="0" applyFont="1" applyFill="1" applyBorder="1" applyAlignment="1">
      <alignment horizontal="center" wrapText="1"/>
    </xf>
    <xf numFmtId="0" fontId="16" fillId="33" borderId="11" xfId="0" applyFont="1" applyFill="1" applyBorder="1" applyAlignment="1">
      <alignment horizontal="center" wrapText="1"/>
    </xf>
    <xf numFmtId="0" fontId="16" fillId="33" borderId="14" xfId="0" applyFont="1" applyFill="1" applyBorder="1" applyAlignment="1">
      <alignment horizontal="center" wrapText="1"/>
    </xf>
    <xf numFmtId="164" fontId="0" fillId="0" borderId="11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B18" workbookViewId="0">
      <selection activeCell="D16" sqref="D16"/>
    </sheetView>
  </sheetViews>
  <sheetFormatPr defaultRowHeight="15" x14ac:dyDescent="0.25"/>
  <cols>
    <col min="1" max="1" width="20.85546875" customWidth="1"/>
    <col min="2" max="2" width="13.42578125" customWidth="1"/>
    <col min="15" max="15" width="14.85546875" customWidth="1"/>
    <col min="16" max="16" width="10.7109375" customWidth="1"/>
    <col min="17" max="17" width="11.28515625" customWidth="1"/>
    <col min="18" max="18" width="14" hidden="1" customWidth="1"/>
  </cols>
  <sheetData>
    <row r="1" spans="1:19" x14ac:dyDescent="0.2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9" x14ac:dyDescent="0.25">
      <c r="A2" s="23" t="s">
        <v>4</v>
      </c>
      <c r="B2" s="21" t="s">
        <v>5</v>
      </c>
      <c r="C2" s="18" t="s">
        <v>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5" t="s">
        <v>6</v>
      </c>
      <c r="P2" s="21" t="s">
        <v>7</v>
      </c>
      <c r="Q2" s="21" t="s">
        <v>8</v>
      </c>
      <c r="R2" s="15" t="s">
        <v>10</v>
      </c>
    </row>
    <row r="3" spans="1:19" ht="30" customHeight="1" x14ac:dyDescent="0.25">
      <c r="A3" s="24"/>
      <c r="B3" s="2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6"/>
      <c r="P3" s="22"/>
      <c r="Q3" s="22"/>
      <c r="R3" s="16"/>
    </row>
    <row r="4" spans="1:19" x14ac:dyDescent="0.25">
      <c r="A4" s="3" t="s">
        <v>17</v>
      </c>
      <c r="B4" s="12" t="s">
        <v>12</v>
      </c>
      <c r="C4" s="4">
        <v>5.5538250999999997E-2</v>
      </c>
      <c r="D4" s="4">
        <v>4.8908258000000003E-2</v>
      </c>
      <c r="E4" s="4">
        <v>5.0954383999999998E-2</v>
      </c>
      <c r="F4" s="4">
        <v>4.4129908000000002E-2</v>
      </c>
      <c r="G4" s="4">
        <v>4.2280791999999998E-2</v>
      </c>
      <c r="H4" s="4">
        <v>4.4985892E-2</v>
      </c>
      <c r="I4" s="4">
        <v>4.3326322E-2</v>
      </c>
      <c r="J4" s="4">
        <v>3.5807223999999999E-2</v>
      </c>
      <c r="K4" s="4">
        <v>3.8073795000000001E-2</v>
      </c>
      <c r="L4" s="4">
        <v>3.5504806E-2</v>
      </c>
      <c r="M4" s="4">
        <v>2.8885121E-2</v>
      </c>
      <c r="N4" s="4">
        <v>4.3422219999999997E-2</v>
      </c>
      <c r="O4" s="4">
        <v>-1.6538197867133201E-3</v>
      </c>
      <c r="P4" s="4">
        <v>1.2949831769590401E-3</v>
      </c>
      <c r="Q4" s="5" t="str">
        <f>IF(O4&lt;0,"Queda","Aumento")</f>
        <v>Queda</v>
      </c>
      <c r="R4" t="str">
        <f>IF(P4&lt;0.025,"sim","não")</f>
        <v>sim</v>
      </c>
    </row>
    <row r="5" spans="1:19" x14ac:dyDescent="0.25">
      <c r="A5" s="6" t="s">
        <v>0</v>
      </c>
      <c r="B5" s="13"/>
      <c r="C5" s="7">
        <v>3.0588088999999999E-2</v>
      </c>
      <c r="D5" s="7">
        <v>3.1047485999999999E-2</v>
      </c>
      <c r="E5" s="7">
        <v>3.0896150000000001E-2</v>
      </c>
      <c r="F5" s="7">
        <v>2.8734852000000002E-2</v>
      </c>
      <c r="G5" s="7">
        <v>2.9715098999999998E-2</v>
      </c>
      <c r="H5" s="7">
        <v>2.8796120000000001E-2</v>
      </c>
      <c r="I5" s="7">
        <v>2.7596437000000001E-2</v>
      </c>
      <c r="J5" s="7">
        <v>2.9399135999999999E-2</v>
      </c>
      <c r="K5" s="7">
        <v>2.9314245999999999E-2</v>
      </c>
      <c r="L5" s="7">
        <v>3.151847E-2</v>
      </c>
      <c r="M5" s="7">
        <v>2.6183428000000002E-2</v>
      </c>
      <c r="N5" s="7">
        <v>3.6621422000000001E-2</v>
      </c>
      <c r="O5" s="8">
        <v>9.6838388111897204E-5</v>
      </c>
      <c r="P5" s="7">
        <v>0.67382408166207897</v>
      </c>
      <c r="Q5" s="5"/>
      <c r="R5" t="str">
        <f t="shared" ref="R5:R32" si="0">IF(P5&lt;0.025,"sim","não")</f>
        <v>não</v>
      </c>
    </row>
    <row r="6" spans="1:19" x14ac:dyDescent="0.25">
      <c r="A6" s="6" t="s">
        <v>1</v>
      </c>
      <c r="B6" s="13"/>
      <c r="C6" s="7">
        <v>0.47470720199999999</v>
      </c>
      <c r="D6" s="7">
        <v>0.48325693800000002</v>
      </c>
      <c r="E6" s="7">
        <v>0.48730184399999998</v>
      </c>
      <c r="F6" s="7">
        <v>0.49111003399999997</v>
      </c>
      <c r="G6" s="7">
        <v>0.497293239</v>
      </c>
      <c r="H6" s="7">
        <v>0.47072644800000002</v>
      </c>
      <c r="I6" s="7">
        <v>0.45035909699999999</v>
      </c>
      <c r="J6" s="7">
        <v>0.49203055099999998</v>
      </c>
      <c r="K6" s="7">
        <v>0.51656137300000005</v>
      </c>
      <c r="L6" s="7">
        <v>0.502326363</v>
      </c>
      <c r="M6" s="7">
        <v>0.50052596800000004</v>
      </c>
      <c r="N6" s="7">
        <v>0.53073361600000002</v>
      </c>
      <c r="O6" s="7">
        <v>3.3845620174826401E-3</v>
      </c>
      <c r="P6" s="7">
        <v>4.8684922481964099E-2</v>
      </c>
      <c r="Q6" s="5"/>
      <c r="R6" t="str">
        <f t="shared" si="0"/>
        <v>não</v>
      </c>
      <c r="S6" s="11"/>
    </row>
    <row r="7" spans="1:19" x14ac:dyDescent="0.25">
      <c r="A7" s="6" t="s">
        <v>18</v>
      </c>
      <c r="B7" s="13"/>
      <c r="C7" s="7">
        <v>0.20570645400000001</v>
      </c>
      <c r="D7" s="7">
        <v>0.20152640699999999</v>
      </c>
      <c r="E7" s="7">
        <v>0.203494015</v>
      </c>
      <c r="F7" s="7">
        <v>0.211226369</v>
      </c>
      <c r="G7" s="7">
        <v>0.21187813599999999</v>
      </c>
      <c r="H7" s="7">
        <v>0.212816634</v>
      </c>
      <c r="I7" s="7">
        <v>0.22962950500000001</v>
      </c>
      <c r="J7" s="7">
        <v>0.22635187900000001</v>
      </c>
      <c r="K7" s="7">
        <v>0.21215023399999999</v>
      </c>
      <c r="L7" s="7">
        <v>0.221661894</v>
      </c>
      <c r="M7" s="7">
        <v>0.231144196</v>
      </c>
      <c r="N7" s="7">
        <v>0.197760203</v>
      </c>
      <c r="O7" s="7">
        <v>1.29783188111891E-3</v>
      </c>
      <c r="P7" s="7">
        <v>0.17385947671191401</v>
      </c>
      <c r="Q7" s="5"/>
      <c r="R7" t="str">
        <f t="shared" si="0"/>
        <v>não</v>
      </c>
    </row>
    <row r="8" spans="1:19" x14ac:dyDescent="0.25">
      <c r="A8" s="6" t="s">
        <v>2</v>
      </c>
      <c r="B8" s="13"/>
      <c r="C8" s="7">
        <v>0.11076501399999999</v>
      </c>
      <c r="D8" s="7">
        <v>0.11429990700000001</v>
      </c>
      <c r="E8" s="7">
        <v>0.115512779</v>
      </c>
      <c r="F8" s="7">
        <v>0.111953466</v>
      </c>
      <c r="G8" s="7">
        <v>0.11348638699999999</v>
      </c>
      <c r="H8" s="7">
        <v>0.11959402199999999</v>
      </c>
      <c r="I8" s="7">
        <v>0.125780419</v>
      </c>
      <c r="J8" s="7">
        <v>0.115827001</v>
      </c>
      <c r="K8" s="7">
        <v>0.108721464</v>
      </c>
      <c r="L8" s="7">
        <v>0.116420222</v>
      </c>
      <c r="M8" s="7">
        <v>0.122334952</v>
      </c>
      <c r="N8" s="7">
        <v>0.103679667</v>
      </c>
      <c r="O8" s="8">
        <v>-7.7730139860452897E-6</v>
      </c>
      <c r="P8" s="7">
        <v>0.98843847399179996</v>
      </c>
      <c r="Q8" s="5"/>
      <c r="R8" t="str">
        <f t="shared" si="0"/>
        <v>não</v>
      </c>
    </row>
    <row r="9" spans="1:19" x14ac:dyDescent="0.25">
      <c r="A9" s="9" t="s">
        <v>3</v>
      </c>
      <c r="B9" s="14"/>
      <c r="C9" s="1">
        <v>0.122694991</v>
      </c>
      <c r="D9" s="1">
        <v>0.120961004</v>
      </c>
      <c r="E9" s="1">
        <v>0.111840828</v>
      </c>
      <c r="F9" s="1">
        <v>0.112845371</v>
      </c>
      <c r="G9" s="1">
        <v>0.10534634700000001</v>
      </c>
      <c r="H9" s="1">
        <v>0.123080884</v>
      </c>
      <c r="I9" s="1">
        <v>0.12330822</v>
      </c>
      <c r="J9" s="1">
        <v>0.10058420899999999</v>
      </c>
      <c r="K9" s="1">
        <v>9.5178887000000004E-2</v>
      </c>
      <c r="L9" s="1">
        <v>9.2568244999999993E-2</v>
      </c>
      <c r="M9" s="1">
        <v>9.0926335999999996E-2</v>
      </c>
      <c r="N9" s="1">
        <v>8.7782871999999998E-2</v>
      </c>
      <c r="O9" s="1">
        <v>-3.1176395104896399E-3</v>
      </c>
      <c r="P9" s="1">
        <v>9.5606413938107196E-4</v>
      </c>
      <c r="Q9" s="5" t="str">
        <f t="shared" ref="Q9:Q28" si="1">IF(O9&lt;0,"Queda","Aumento")</f>
        <v>Queda</v>
      </c>
      <c r="R9" t="str">
        <f t="shared" si="0"/>
        <v>sim</v>
      </c>
    </row>
    <row r="10" spans="1:19" x14ac:dyDescent="0.25">
      <c r="A10" s="3" t="s">
        <v>17</v>
      </c>
      <c r="B10" s="12" t="s">
        <v>13</v>
      </c>
      <c r="C10" s="4">
        <v>6.5603500999999995E-2</v>
      </c>
      <c r="D10" s="4">
        <v>6.4440137999999994E-2</v>
      </c>
      <c r="E10" s="4">
        <v>6.0474155000000002E-2</v>
      </c>
      <c r="F10" s="4">
        <v>5.8174467000000001E-2</v>
      </c>
      <c r="G10" s="4">
        <v>4.9788674999999998E-2</v>
      </c>
      <c r="H10" s="4">
        <v>5.0505586999999998E-2</v>
      </c>
      <c r="I10" s="4">
        <v>5.0265562999999999E-2</v>
      </c>
      <c r="J10" s="4">
        <v>3.7957197999999998E-2</v>
      </c>
      <c r="K10" s="4">
        <v>4.2645388999999999E-2</v>
      </c>
      <c r="L10" s="4">
        <v>3.7024018999999998E-2</v>
      </c>
      <c r="M10" s="4">
        <v>3.2198091999999998E-2</v>
      </c>
      <c r="N10" s="4">
        <v>4.4225325000000003E-2</v>
      </c>
      <c r="O10" s="4">
        <v>-2.8072347797203799E-3</v>
      </c>
      <c r="P10" s="10">
        <v>2.84635198424651E-5</v>
      </c>
      <c r="Q10" s="5" t="str">
        <f t="shared" si="1"/>
        <v>Queda</v>
      </c>
      <c r="R10" t="str">
        <f t="shared" si="0"/>
        <v>sim</v>
      </c>
    </row>
    <row r="11" spans="1:19" x14ac:dyDescent="0.25">
      <c r="A11" s="6" t="s">
        <v>0</v>
      </c>
      <c r="B11" s="13"/>
      <c r="C11" s="7">
        <v>3.2346752999999999E-2</v>
      </c>
      <c r="D11" s="7">
        <v>3.137069E-2</v>
      </c>
      <c r="E11" s="7">
        <v>3.1129285999999999E-2</v>
      </c>
      <c r="F11" s="7">
        <v>3.0158698000000001E-2</v>
      </c>
      <c r="G11" s="7">
        <v>2.8951060000000001E-2</v>
      </c>
      <c r="H11" s="7">
        <v>3.0040674999999999E-2</v>
      </c>
      <c r="I11" s="7">
        <v>2.9620558000000002E-2</v>
      </c>
      <c r="J11" s="7">
        <v>2.7222895E-2</v>
      </c>
      <c r="K11" s="7">
        <v>2.8537486000000001E-2</v>
      </c>
      <c r="L11" s="7">
        <v>2.7455932999999998E-2</v>
      </c>
      <c r="M11" s="7">
        <v>2.7805508999999999E-2</v>
      </c>
      <c r="N11" s="7">
        <v>3.495521E-2</v>
      </c>
      <c r="O11" s="7">
        <v>-1.49712395104891E-4</v>
      </c>
      <c r="P11" s="7">
        <v>0.45230825163610699</v>
      </c>
      <c r="Q11" s="5"/>
      <c r="R11" t="str">
        <f t="shared" si="0"/>
        <v>não</v>
      </c>
    </row>
    <row r="12" spans="1:19" x14ac:dyDescent="0.25">
      <c r="A12" s="6" t="s">
        <v>1</v>
      </c>
      <c r="B12" s="13"/>
      <c r="C12" s="7">
        <v>0.42880745599999998</v>
      </c>
      <c r="D12" s="7">
        <v>0.43323932300000001</v>
      </c>
      <c r="E12" s="7">
        <v>0.44067321199999998</v>
      </c>
      <c r="F12" s="7">
        <v>0.43927221300000002</v>
      </c>
      <c r="G12" s="7">
        <v>0.459307676</v>
      </c>
      <c r="H12" s="7">
        <v>0.44775517500000001</v>
      </c>
      <c r="I12" s="7">
        <v>0.43449822100000002</v>
      </c>
      <c r="J12" s="7">
        <v>0.47943504100000001</v>
      </c>
      <c r="K12" s="7">
        <v>0.49189250800000001</v>
      </c>
      <c r="L12" s="7">
        <v>0.47893154900000001</v>
      </c>
      <c r="M12" s="7">
        <v>0.48954388500000001</v>
      </c>
      <c r="N12" s="7">
        <v>0.50934084800000001</v>
      </c>
      <c r="O12" s="7">
        <v>6.8903613461541204E-3</v>
      </c>
      <c r="P12" s="8">
        <v>5.9562985038178903E-5</v>
      </c>
      <c r="Q12" s="5" t="str">
        <f t="shared" si="1"/>
        <v>Aumento</v>
      </c>
      <c r="R12" t="str">
        <f t="shared" si="0"/>
        <v>sim</v>
      </c>
    </row>
    <row r="13" spans="1:19" x14ac:dyDescent="0.25">
      <c r="A13" s="6" t="s">
        <v>18</v>
      </c>
      <c r="B13" s="13"/>
      <c r="C13" s="7">
        <v>0.21027971000000001</v>
      </c>
      <c r="D13" s="7">
        <v>0.20978240000000001</v>
      </c>
      <c r="E13" s="7">
        <v>0.20914513600000001</v>
      </c>
      <c r="F13" s="7">
        <v>0.21070251700000001</v>
      </c>
      <c r="G13" s="7">
        <v>0.215046509</v>
      </c>
      <c r="H13" s="7">
        <v>0.21095070399999999</v>
      </c>
      <c r="I13" s="7">
        <v>0.213274928</v>
      </c>
      <c r="J13" s="7">
        <v>0.21971584799999999</v>
      </c>
      <c r="K13" s="7">
        <v>0.21389583400000001</v>
      </c>
      <c r="L13" s="7">
        <v>0.22263692199999999</v>
      </c>
      <c r="M13" s="7">
        <v>0.22494476499999999</v>
      </c>
      <c r="N13" s="7">
        <v>0.204742539</v>
      </c>
      <c r="O13" s="7">
        <v>7.0732074125876097E-4</v>
      </c>
      <c r="P13" s="7">
        <v>0.16423785166329399</v>
      </c>
      <c r="Q13" s="5"/>
      <c r="R13" t="str">
        <f t="shared" si="0"/>
        <v>não</v>
      </c>
    </row>
    <row r="14" spans="1:19" x14ac:dyDescent="0.25">
      <c r="A14" s="6" t="s">
        <v>2</v>
      </c>
      <c r="B14" s="13"/>
      <c r="C14" s="7">
        <v>0.124411085</v>
      </c>
      <c r="D14" s="7">
        <v>0.12720498199999999</v>
      </c>
      <c r="E14" s="7">
        <v>0.124757093</v>
      </c>
      <c r="F14" s="7">
        <v>0.12596381300000001</v>
      </c>
      <c r="G14" s="7">
        <v>0.123573669</v>
      </c>
      <c r="H14" s="7">
        <v>0.125530329</v>
      </c>
      <c r="I14" s="7">
        <v>0.13111714099999999</v>
      </c>
      <c r="J14" s="7">
        <v>0.12557721999999999</v>
      </c>
      <c r="K14" s="7">
        <v>0.116386375</v>
      </c>
      <c r="L14" s="7">
        <v>0.12580375699999999</v>
      </c>
      <c r="M14" s="7">
        <v>0.12530481299999999</v>
      </c>
      <c r="N14" s="7">
        <v>0.111202351</v>
      </c>
      <c r="O14" s="7">
        <v>-6.6909325874130502E-4</v>
      </c>
      <c r="P14" s="7">
        <v>0.12847148643452899</v>
      </c>
      <c r="Q14" s="5"/>
      <c r="R14" t="str">
        <f t="shared" si="0"/>
        <v>não</v>
      </c>
    </row>
    <row r="15" spans="1:19" x14ac:dyDescent="0.25">
      <c r="A15" s="9" t="s">
        <v>3</v>
      </c>
      <c r="B15" s="14"/>
      <c r="C15" s="1">
        <v>0.138551495</v>
      </c>
      <c r="D15" s="1">
        <v>0.133962468</v>
      </c>
      <c r="E15" s="1">
        <v>0.13382111899999999</v>
      </c>
      <c r="F15" s="1">
        <v>0.135728293</v>
      </c>
      <c r="G15" s="1">
        <v>0.12333241</v>
      </c>
      <c r="H15" s="1">
        <v>0.135217531</v>
      </c>
      <c r="I15" s="1">
        <v>0.14122358900000001</v>
      </c>
      <c r="J15" s="1">
        <v>0.110091798</v>
      </c>
      <c r="K15" s="1">
        <v>0.10664240699999999</v>
      </c>
      <c r="L15" s="1">
        <v>0.10814782100000001</v>
      </c>
      <c r="M15" s="1">
        <v>0.10020293600000001</v>
      </c>
      <c r="N15" s="1">
        <v>9.5533726999999999E-2</v>
      </c>
      <c r="O15" s="1">
        <v>-3.9716417132868902E-3</v>
      </c>
      <c r="P15" s="1">
        <v>3.1194505612816499E-4</v>
      </c>
      <c r="Q15" s="5" t="str">
        <f t="shared" si="1"/>
        <v>Queda</v>
      </c>
      <c r="R15" t="str">
        <f t="shared" si="0"/>
        <v>sim</v>
      </c>
    </row>
    <row r="16" spans="1:19" x14ac:dyDescent="0.25">
      <c r="A16" s="3" t="s">
        <v>17</v>
      </c>
      <c r="B16" s="12" t="s">
        <v>14</v>
      </c>
      <c r="C16" s="4">
        <v>5.7599999999999998E-2</v>
      </c>
      <c r="D16" s="4">
        <v>5.1999999999999998E-2</v>
      </c>
      <c r="E16" s="4">
        <v>5.0200000000000002E-2</v>
      </c>
      <c r="F16" s="4">
        <v>4.6899999999999997E-2</v>
      </c>
      <c r="G16" s="4">
        <v>4.3999999999999997E-2</v>
      </c>
      <c r="H16" s="4">
        <v>4.4900000000000002E-2</v>
      </c>
      <c r="I16" s="4">
        <v>4.7899999999999998E-2</v>
      </c>
      <c r="J16" s="4">
        <v>3.5900000000000001E-2</v>
      </c>
      <c r="K16" s="4">
        <v>3.56E-2</v>
      </c>
      <c r="L16" s="4">
        <v>3.32E-2</v>
      </c>
      <c r="M16" s="4">
        <v>2.9100000000000001E-2</v>
      </c>
      <c r="N16" s="4">
        <v>4.4200000000000003E-2</v>
      </c>
      <c r="O16" s="4">
        <v>-1.9241258741259199E-3</v>
      </c>
      <c r="P16" s="4">
        <v>1.02981675100798E-3</v>
      </c>
      <c r="Q16" s="5" t="str">
        <f t="shared" si="1"/>
        <v>Queda</v>
      </c>
      <c r="R16" t="str">
        <f t="shared" si="0"/>
        <v>sim</v>
      </c>
    </row>
    <row r="17" spans="1:19" x14ac:dyDescent="0.25">
      <c r="A17" s="6" t="s">
        <v>0</v>
      </c>
      <c r="B17" s="13"/>
      <c r="C17" s="7">
        <v>3.3500000000000002E-2</v>
      </c>
      <c r="D17" s="7">
        <v>3.5799999999999998E-2</v>
      </c>
      <c r="E17" s="7">
        <v>3.4700000000000002E-2</v>
      </c>
      <c r="F17" s="7">
        <v>3.44E-2</v>
      </c>
      <c r="G17" s="7">
        <v>2.9600000000000001E-2</v>
      </c>
      <c r="H17" s="7">
        <v>2.9000000000000001E-2</v>
      </c>
      <c r="I17" s="7">
        <v>2.9499999999999998E-2</v>
      </c>
      <c r="J17" s="7">
        <v>0.03</v>
      </c>
      <c r="K17" s="7">
        <v>0.03</v>
      </c>
      <c r="L17" s="7">
        <v>2.8500000000000001E-2</v>
      </c>
      <c r="M17" s="7">
        <v>2.8299999999999999E-2</v>
      </c>
      <c r="N17" s="7">
        <v>4.1099999999999998E-2</v>
      </c>
      <c r="O17" s="7">
        <v>-1.6643356643357001E-4</v>
      </c>
      <c r="P17" s="7">
        <v>0.63322359810196605</v>
      </c>
      <c r="Q17" s="5"/>
      <c r="R17" t="str">
        <f t="shared" si="0"/>
        <v>não</v>
      </c>
    </row>
    <row r="18" spans="1:19" x14ac:dyDescent="0.25">
      <c r="A18" s="6" t="s">
        <v>1</v>
      </c>
      <c r="B18" s="13"/>
      <c r="C18" s="7">
        <v>0.52929999999999999</v>
      </c>
      <c r="D18" s="7">
        <v>0.55049999999999999</v>
      </c>
      <c r="E18" s="7">
        <v>0.53510000000000002</v>
      </c>
      <c r="F18" s="7">
        <v>0.56110000000000004</v>
      </c>
      <c r="G18" s="7">
        <v>0.56689999999999996</v>
      </c>
      <c r="H18" s="7">
        <v>0.54249999999999998</v>
      </c>
      <c r="I18" s="7">
        <v>0.5282</v>
      </c>
      <c r="J18" s="7">
        <v>0.55920000000000003</v>
      </c>
      <c r="K18" s="7">
        <v>0.58079999999999998</v>
      </c>
      <c r="L18" s="7">
        <v>0.56640000000000001</v>
      </c>
      <c r="M18" s="7">
        <v>0.56130000000000002</v>
      </c>
      <c r="N18" s="7">
        <v>0.58550000000000002</v>
      </c>
      <c r="O18" s="7">
        <v>3.48111888111895E-3</v>
      </c>
      <c r="P18" s="7">
        <v>1.8108211519719201E-2</v>
      </c>
      <c r="Q18" s="5" t="str">
        <f t="shared" si="1"/>
        <v>Aumento</v>
      </c>
      <c r="R18" t="str">
        <f t="shared" si="0"/>
        <v>sim</v>
      </c>
    </row>
    <row r="19" spans="1:19" x14ac:dyDescent="0.25">
      <c r="A19" s="6" t="s">
        <v>18</v>
      </c>
      <c r="B19" s="13"/>
      <c r="C19" s="7">
        <v>0.18820000000000001</v>
      </c>
      <c r="D19" s="7">
        <v>0.1888</v>
      </c>
      <c r="E19" s="7">
        <v>0.1918</v>
      </c>
      <c r="F19" s="7">
        <v>0.1875</v>
      </c>
      <c r="G19" s="7">
        <v>0.19620000000000001</v>
      </c>
      <c r="H19" s="7">
        <v>0.1958</v>
      </c>
      <c r="I19" s="7">
        <v>0.19489999999999999</v>
      </c>
      <c r="J19" s="7">
        <v>0.20080000000000001</v>
      </c>
      <c r="K19" s="7">
        <v>0.19839999999999999</v>
      </c>
      <c r="L19" s="7">
        <v>0.2102</v>
      </c>
      <c r="M19" s="7">
        <v>0.21990000000000001</v>
      </c>
      <c r="N19" s="7">
        <v>0.18740000000000001</v>
      </c>
      <c r="O19" s="7">
        <v>1.6339160839161399E-3</v>
      </c>
      <c r="P19" s="7">
        <v>4.07838840074118E-2</v>
      </c>
      <c r="Q19" s="5"/>
      <c r="R19" t="str">
        <f t="shared" si="0"/>
        <v>não</v>
      </c>
      <c r="S19" s="11"/>
    </row>
    <row r="20" spans="1:19" x14ac:dyDescent="0.25">
      <c r="A20" s="6" t="s">
        <v>2</v>
      </c>
      <c r="B20" s="13"/>
      <c r="C20" s="7">
        <v>9.2899999999999996E-2</v>
      </c>
      <c r="D20" s="7">
        <v>8.7900000000000006E-2</v>
      </c>
      <c r="E20" s="7">
        <v>9.2999999999999999E-2</v>
      </c>
      <c r="F20" s="7">
        <v>8.8700000000000001E-2</v>
      </c>
      <c r="G20" s="7">
        <v>8.6800000000000002E-2</v>
      </c>
      <c r="H20" s="7">
        <v>9.1899999999999996E-2</v>
      </c>
      <c r="I20" s="7">
        <v>9.1899999999999996E-2</v>
      </c>
      <c r="J20" s="7">
        <v>9.3899999999999997E-2</v>
      </c>
      <c r="K20" s="7">
        <v>8.5999999999999993E-2</v>
      </c>
      <c r="L20" s="7">
        <v>9.3200000000000005E-2</v>
      </c>
      <c r="M20" s="7">
        <v>9.6500000000000002E-2</v>
      </c>
      <c r="N20" s="7">
        <v>7.9600000000000004E-2</v>
      </c>
      <c r="O20" s="7">
        <v>-2.0874125874126E-4</v>
      </c>
      <c r="P20" s="7">
        <v>0.61109629780085695</v>
      </c>
      <c r="Q20" s="5"/>
      <c r="R20" t="str">
        <f t="shared" si="0"/>
        <v>não</v>
      </c>
    </row>
    <row r="21" spans="1:19" x14ac:dyDescent="0.25">
      <c r="A21" s="9" t="s">
        <v>3</v>
      </c>
      <c r="B21" s="14"/>
      <c r="C21" s="1">
        <v>9.8599999999999993E-2</v>
      </c>
      <c r="D21" s="1">
        <v>8.5099999999999995E-2</v>
      </c>
      <c r="E21" s="1">
        <v>9.5200000000000007E-2</v>
      </c>
      <c r="F21" s="1">
        <v>8.1299999999999997E-2</v>
      </c>
      <c r="G21" s="1">
        <v>7.6600000000000001E-2</v>
      </c>
      <c r="H21" s="1">
        <v>9.5899999999999999E-2</v>
      </c>
      <c r="I21" s="1">
        <v>0.1076</v>
      </c>
      <c r="J21" s="1">
        <v>8.0299999999999996E-2</v>
      </c>
      <c r="K21" s="1">
        <v>6.93E-2</v>
      </c>
      <c r="L21" s="1">
        <v>6.8400000000000002E-2</v>
      </c>
      <c r="M21" s="1">
        <v>6.5000000000000002E-2</v>
      </c>
      <c r="N21" s="1">
        <v>6.2199999999999998E-2</v>
      </c>
      <c r="O21" s="1">
        <v>-2.8185314685315699E-3</v>
      </c>
      <c r="P21" s="1">
        <v>1.2525222953611701E-2</v>
      </c>
      <c r="Q21" s="5" t="str">
        <f t="shared" si="1"/>
        <v>Queda</v>
      </c>
      <c r="R21" t="str">
        <f t="shared" si="0"/>
        <v>sim</v>
      </c>
    </row>
    <row r="22" spans="1:19" x14ac:dyDescent="0.25">
      <c r="A22" s="3" t="s">
        <v>17</v>
      </c>
      <c r="B22" s="12" t="s">
        <v>15</v>
      </c>
      <c r="C22" s="4">
        <v>4.53E-2</v>
      </c>
      <c r="D22" s="4">
        <v>4.0800000000000003E-2</v>
      </c>
      <c r="E22" s="4">
        <v>4.1000000000000002E-2</v>
      </c>
      <c r="F22" s="4">
        <v>3.4799999999999998E-2</v>
      </c>
      <c r="G22" s="4">
        <v>3.5400000000000001E-2</v>
      </c>
      <c r="H22" s="4">
        <v>3.5099999999999999E-2</v>
      </c>
      <c r="I22" s="4">
        <v>3.6499999999999998E-2</v>
      </c>
      <c r="J22" s="4">
        <v>2.8199999999999999E-2</v>
      </c>
      <c r="K22" s="4">
        <v>2.8799999999999999E-2</v>
      </c>
      <c r="L22" s="4">
        <v>2.7699999999999999E-2</v>
      </c>
      <c r="M22" s="4">
        <v>2.5499999999999998E-2</v>
      </c>
      <c r="N22" s="4">
        <v>3.2500000000000001E-2</v>
      </c>
      <c r="O22" s="4">
        <v>-1.47482517482521E-3</v>
      </c>
      <c r="P22" s="4">
        <v>1.9834909271368201E-4</v>
      </c>
      <c r="Q22" s="5" t="str">
        <f t="shared" si="1"/>
        <v>Queda</v>
      </c>
      <c r="R22" t="str">
        <f t="shared" si="0"/>
        <v>sim</v>
      </c>
    </row>
    <row r="23" spans="1:19" x14ac:dyDescent="0.25">
      <c r="A23" s="6" t="s">
        <v>0</v>
      </c>
      <c r="B23" s="13"/>
      <c r="C23" s="7">
        <v>2.7199999999999998E-2</v>
      </c>
      <c r="D23" s="7">
        <v>2.7199999999999998E-2</v>
      </c>
      <c r="E23" s="7">
        <v>2.6700000000000002E-2</v>
      </c>
      <c r="F23" s="7">
        <v>2.6200000000000001E-2</v>
      </c>
      <c r="G23" s="7">
        <v>2.7400000000000001E-2</v>
      </c>
      <c r="H23" s="7">
        <v>2.7E-2</v>
      </c>
      <c r="I23" s="7">
        <v>2.81E-2</v>
      </c>
      <c r="J23" s="7">
        <v>2.7400000000000001E-2</v>
      </c>
      <c r="K23" s="7">
        <v>2.6800000000000001E-2</v>
      </c>
      <c r="L23" s="7">
        <v>2.64E-2</v>
      </c>
      <c r="M23" s="7">
        <v>2.4799999999999999E-2</v>
      </c>
      <c r="N23" s="7">
        <v>3.2899999999999999E-2</v>
      </c>
      <c r="O23" s="7">
        <v>1.5069930069931E-4</v>
      </c>
      <c r="P23" s="7">
        <v>0.37545245440869301</v>
      </c>
      <c r="Q23" s="5"/>
      <c r="R23" t="str">
        <f t="shared" si="0"/>
        <v>não</v>
      </c>
    </row>
    <row r="24" spans="1:19" x14ac:dyDescent="0.25">
      <c r="A24" s="6" t="s">
        <v>1</v>
      </c>
      <c r="B24" s="13"/>
      <c r="C24" s="7">
        <v>0.54139999999999999</v>
      </c>
      <c r="D24" s="7">
        <v>0.56079999999999997</v>
      </c>
      <c r="E24" s="7">
        <v>0.5494</v>
      </c>
      <c r="F24" s="7">
        <v>0.56210000000000004</v>
      </c>
      <c r="G24" s="7">
        <v>0.57489999999999997</v>
      </c>
      <c r="H24" s="7">
        <v>0.5403</v>
      </c>
      <c r="I24" s="7">
        <v>0.54339999999999999</v>
      </c>
      <c r="J24" s="7">
        <v>0.57609999999999995</v>
      </c>
      <c r="K24" s="7">
        <v>0.5907</v>
      </c>
      <c r="L24" s="7">
        <v>0.58350000000000002</v>
      </c>
      <c r="M24" s="7">
        <v>0.58279999999999998</v>
      </c>
      <c r="N24" s="7">
        <v>0.60119999999999996</v>
      </c>
      <c r="O24" s="7">
        <v>4.35034965034976E-3</v>
      </c>
      <c r="P24" s="7">
        <v>4.1853740514199997E-3</v>
      </c>
      <c r="Q24" s="5" t="str">
        <f t="shared" si="1"/>
        <v>Aumento</v>
      </c>
      <c r="R24" t="str">
        <f t="shared" si="0"/>
        <v>sim</v>
      </c>
    </row>
    <row r="25" spans="1:19" x14ac:dyDescent="0.25">
      <c r="A25" s="6" t="s">
        <v>18</v>
      </c>
      <c r="B25" s="13"/>
      <c r="C25" s="7">
        <v>0.20810000000000001</v>
      </c>
      <c r="D25" s="7">
        <v>0.20569999999999999</v>
      </c>
      <c r="E25" s="7">
        <v>0.2104</v>
      </c>
      <c r="F25" s="7">
        <v>0.21</v>
      </c>
      <c r="G25" s="7">
        <v>0.20349999999999999</v>
      </c>
      <c r="H25" s="7">
        <v>0.20580000000000001</v>
      </c>
      <c r="I25" s="7">
        <v>0.2044</v>
      </c>
      <c r="J25" s="7">
        <v>0.20250000000000001</v>
      </c>
      <c r="K25" s="7">
        <v>0.20050000000000001</v>
      </c>
      <c r="L25" s="7">
        <v>0.20949999999999999</v>
      </c>
      <c r="M25" s="7">
        <v>0.21410000000000001</v>
      </c>
      <c r="N25" s="7">
        <v>0.19359999999999999</v>
      </c>
      <c r="O25" s="7">
        <v>-4.9685314685317904E-4</v>
      </c>
      <c r="P25" s="7">
        <v>0.29277560827516502</v>
      </c>
      <c r="Q25" s="5"/>
      <c r="R25" t="str">
        <f t="shared" si="0"/>
        <v>não</v>
      </c>
    </row>
    <row r="26" spans="1:19" x14ac:dyDescent="0.25">
      <c r="A26" s="6" t="s">
        <v>2</v>
      </c>
      <c r="B26" s="13"/>
      <c r="C26" s="7">
        <v>9.3100000000000002E-2</v>
      </c>
      <c r="D26" s="7">
        <v>9.0399999999999994E-2</v>
      </c>
      <c r="E26" s="7">
        <v>9.3299999999999994E-2</v>
      </c>
      <c r="F26" s="7">
        <v>9.3899999999999997E-2</v>
      </c>
      <c r="G26" s="7">
        <v>8.8599999999999998E-2</v>
      </c>
      <c r="H26" s="7">
        <v>9.5299999999999996E-2</v>
      </c>
      <c r="I26" s="7">
        <v>9.4799999999999995E-2</v>
      </c>
      <c r="J26" s="7">
        <v>9.0399999999999994E-2</v>
      </c>
      <c r="K26" s="7">
        <v>8.4000000000000005E-2</v>
      </c>
      <c r="L26" s="7">
        <v>9.0200000000000002E-2</v>
      </c>
      <c r="M26" s="7">
        <v>9.3600000000000003E-2</v>
      </c>
      <c r="N26" s="7">
        <v>8.2000000000000003E-2</v>
      </c>
      <c r="O26" s="7">
        <v>-5.5804195804198505E-4</v>
      </c>
      <c r="P26" s="7">
        <v>0.115511184385855</v>
      </c>
      <c r="Q26" s="5"/>
      <c r="R26" t="str">
        <f t="shared" si="0"/>
        <v>não</v>
      </c>
    </row>
    <row r="27" spans="1:19" x14ac:dyDescent="0.25">
      <c r="A27" s="9" t="s">
        <v>3</v>
      </c>
      <c r="B27" s="14"/>
      <c r="C27" s="1">
        <v>8.5000000000000006E-2</v>
      </c>
      <c r="D27" s="1">
        <v>7.51E-2</v>
      </c>
      <c r="E27" s="1">
        <v>7.9200000000000007E-2</v>
      </c>
      <c r="F27" s="1">
        <v>7.2999999999999995E-2</v>
      </c>
      <c r="G27" s="1">
        <v>7.0099999999999996E-2</v>
      </c>
      <c r="H27" s="1">
        <v>9.6500000000000002E-2</v>
      </c>
      <c r="I27" s="1">
        <v>9.2799999999999994E-2</v>
      </c>
      <c r="J27" s="1">
        <v>7.5399999999999995E-2</v>
      </c>
      <c r="K27" s="1">
        <v>6.93E-2</v>
      </c>
      <c r="L27" s="1">
        <v>6.2600000000000003E-2</v>
      </c>
      <c r="M27" s="1">
        <v>5.91E-2</v>
      </c>
      <c r="N27" s="1">
        <v>5.7799999999999997E-2</v>
      </c>
      <c r="O27" s="1">
        <v>-1.97797202797211E-3</v>
      </c>
      <c r="P27" s="1">
        <v>4.7665232102791999E-2</v>
      </c>
      <c r="Q27" s="5"/>
      <c r="R27" t="str">
        <f t="shared" si="0"/>
        <v>não</v>
      </c>
      <c r="S27" s="11"/>
    </row>
    <row r="28" spans="1:19" x14ac:dyDescent="0.25">
      <c r="A28" s="3" t="s">
        <v>17</v>
      </c>
      <c r="B28" s="12" t="s">
        <v>16</v>
      </c>
      <c r="C28" s="4">
        <v>3.1600000000000003E-2</v>
      </c>
      <c r="D28" s="4">
        <v>2.7199999999999998E-2</v>
      </c>
      <c r="E28" s="4">
        <v>2.64E-2</v>
      </c>
      <c r="F28" s="4">
        <v>2.3900000000000001E-2</v>
      </c>
      <c r="G28" s="4">
        <v>2.24E-2</v>
      </c>
      <c r="H28" s="4">
        <v>2.1999999999999999E-2</v>
      </c>
      <c r="I28" s="4">
        <v>2.1999999999999999E-2</v>
      </c>
      <c r="J28" s="4">
        <v>1.7000000000000001E-2</v>
      </c>
      <c r="K28" s="4">
        <v>1.7600000000000001E-2</v>
      </c>
      <c r="L28" s="4">
        <v>1.6799999999999999E-2</v>
      </c>
      <c r="M28" s="4">
        <v>1.5100000000000001E-2</v>
      </c>
      <c r="N28" s="4">
        <v>1.9E-2</v>
      </c>
      <c r="O28" s="4">
        <v>-1.26713286713289E-3</v>
      </c>
      <c r="P28" s="10">
        <v>1.8872740098056199E-5</v>
      </c>
      <c r="Q28" s="5" t="str">
        <f t="shared" si="1"/>
        <v>Queda</v>
      </c>
      <c r="R28" t="str">
        <f t="shared" si="0"/>
        <v>sim</v>
      </c>
    </row>
    <row r="29" spans="1:19" x14ac:dyDescent="0.25">
      <c r="A29" s="6" t="s">
        <v>0</v>
      </c>
      <c r="B29" s="13"/>
      <c r="C29" s="7">
        <v>2.4199999999999999E-2</v>
      </c>
      <c r="D29" s="7">
        <v>2.4E-2</v>
      </c>
      <c r="E29" s="7">
        <v>2.2100000000000002E-2</v>
      </c>
      <c r="F29" s="7">
        <v>2.1999999999999999E-2</v>
      </c>
      <c r="G29" s="7">
        <v>2.2700000000000001E-2</v>
      </c>
      <c r="H29" s="7">
        <v>2.1700000000000001E-2</v>
      </c>
      <c r="I29" s="7">
        <v>2.2100000000000002E-2</v>
      </c>
      <c r="J29" s="7">
        <v>2.1299999999999999E-2</v>
      </c>
      <c r="K29" s="7">
        <v>2.1299999999999999E-2</v>
      </c>
      <c r="L29" s="7">
        <v>2.0500000000000001E-2</v>
      </c>
      <c r="M29" s="7">
        <v>1.9900000000000001E-2</v>
      </c>
      <c r="N29" s="7">
        <v>2.4299999999999999E-2</v>
      </c>
      <c r="O29" s="7">
        <v>-1.8986013986014099E-4</v>
      </c>
      <c r="P29" s="7">
        <v>0.110830916941068</v>
      </c>
      <c r="Q29" s="5"/>
      <c r="R29" t="str">
        <f t="shared" si="0"/>
        <v>não</v>
      </c>
    </row>
    <row r="30" spans="1:19" x14ac:dyDescent="0.25">
      <c r="A30" s="6" t="s">
        <v>1</v>
      </c>
      <c r="B30" s="13"/>
      <c r="C30" s="7">
        <v>0.57850000000000001</v>
      </c>
      <c r="D30" s="7">
        <v>0.59130000000000005</v>
      </c>
      <c r="E30" s="7">
        <v>0.5776</v>
      </c>
      <c r="F30" s="7">
        <v>0.5927</v>
      </c>
      <c r="G30" s="7">
        <v>0.60860000000000003</v>
      </c>
      <c r="H30" s="7">
        <v>0.57220000000000004</v>
      </c>
      <c r="I30" s="7">
        <v>0.57730000000000004</v>
      </c>
      <c r="J30" s="7">
        <v>0.59630000000000005</v>
      </c>
      <c r="K30" s="7">
        <v>0.6159</v>
      </c>
      <c r="L30" s="7">
        <v>0.60019999999999996</v>
      </c>
      <c r="M30" s="7">
        <v>0.59570000000000001</v>
      </c>
      <c r="N30" s="7">
        <v>0.60360000000000003</v>
      </c>
      <c r="O30" s="7">
        <v>1.9513986013986299E-3</v>
      </c>
      <c r="P30" s="7">
        <v>8.8746391549546499E-2</v>
      </c>
      <c r="Q30" s="5"/>
      <c r="R30" t="str">
        <f t="shared" si="0"/>
        <v>não</v>
      </c>
    </row>
    <row r="31" spans="1:19" x14ac:dyDescent="0.25">
      <c r="A31" s="6" t="s">
        <v>18</v>
      </c>
      <c r="B31" s="13"/>
      <c r="C31" s="7">
        <v>0.2127</v>
      </c>
      <c r="D31" s="7">
        <v>0.21290000000000001</v>
      </c>
      <c r="E31" s="7">
        <v>0.22</v>
      </c>
      <c r="F31" s="7">
        <v>0.21829999999999999</v>
      </c>
      <c r="G31" s="7">
        <v>0.21290000000000001</v>
      </c>
      <c r="H31" s="7">
        <v>0.218</v>
      </c>
      <c r="I31" s="7">
        <v>0.21629999999999999</v>
      </c>
      <c r="J31" s="7">
        <v>0.21379999999999999</v>
      </c>
      <c r="K31" s="7">
        <v>0.2064</v>
      </c>
      <c r="L31" s="7">
        <v>0.2185</v>
      </c>
      <c r="M31" s="7">
        <v>0.22459999999999999</v>
      </c>
      <c r="N31" s="7">
        <v>0.21560000000000001</v>
      </c>
      <c r="O31" s="7">
        <v>2.38461538461528E-4</v>
      </c>
      <c r="P31" s="7">
        <v>0.56058963353118796</v>
      </c>
      <c r="Q31" s="5"/>
      <c r="R31" t="str">
        <f t="shared" si="0"/>
        <v>não</v>
      </c>
    </row>
    <row r="32" spans="1:19" x14ac:dyDescent="0.25">
      <c r="A32" s="6" t="s">
        <v>2</v>
      </c>
      <c r="B32" s="13"/>
      <c r="C32" s="7">
        <v>9.1700000000000004E-2</v>
      </c>
      <c r="D32" s="7">
        <v>8.8700000000000001E-2</v>
      </c>
      <c r="E32" s="7">
        <v>9.4200000000000006E-2</v>
      </c>
      <c r="F32" s="7">
        <v>9.0399999999999994E-2</v>
      </c>
      <c r="G32" s="7">
        <v>8.3900000000000002E-2</v>
      </c>
      <c r="H32" s="7">
        <v>9.2799999999999994E-2</v>
      </c>
      <c r="I32" s="7">
        <v>9.1700000000000004E-2</v>
      </c>
      <c r="J32" s="7">
        <v>9.0999999999999998E-2</v>
      </c>
      <c r="K32" s="7">
        <v>8.2600000000000007E-2</v>
      </c>
      <c r="L32" s="7">
        <v>9.1300000000000006E-2</v>
      </c>
      <c r="M32" s="7">
        <v>9.4299999999999995E-2</v>
      </c>
      <c r="N32" s="7">
        <v>8.9300000000000004E-2</v>
      </c>
      <c r="O32" s="8">
        <v>-5.2797202797200097E-5</v>
      </c>
      <c r="P32" s="7">
        <v>0.87207337846196897</v>
      </c>
      <c r="Q32" s="5"/>
      <c r="R32" t="str">
        <f t="shared" si="0"/>
        <v>não</v>
      </c>
    </row>
    <row r="33" spans="1:18" x14ac:dyDescent="0.25">
      <c r="A33" s="9" t="s">
        <v>3</v>
      </c>
      <c r="B33" s="14"/>
      <c r="C33" s="1">
        <v>6.1400000000000003E-2</v>
      </c>
      <c r="D33" s="1">
        <v>5.5800000000000002E-2</v>
      </c>
      <c r="E33" s="1">
        <v>5.9900000000000002E-2</v>
      </c>
      <c r="F33" s="1">
        <v>5.2699999999999997E-2</v>
      </c>
      <c r="G33" s="1">
        <v>4.9599999999999998E-2</v>
      </c>
      <c r="H33" s="1">
        <v>7.3400000000000007E-2</v>
      </c>
      <c r="I33" s="1">
        <v>7.0599999999999996E-2</v>
      </c>
      <c r="J33" s="1">
        <v>6.0400000000000002E-2</v>
      </c>
      <c r="K33" s="1">
        <v>5.6300000000000003E-2</v>
      </c>
      <c r="L33" s="1">
        <v>5.28E-2</v>
      </c>
      <c r="M33" s="1">
        <v>5.04E-2</v>
      </c>
      <c r="N33" s="1">
        <v>4.82E-2</v>
      </c>
      <c r="O33" s="1">
        <v>-6.84965034965059E-4</v>
      </c>
      <c r="P33" s="1">
        <v>0.32832448077243198</v>
      </c>
      <c r="Q33" s="5"/>
      <c r="R33" t="str">
        <f>IF(P33&lt;0.025,"sim","não")</f>
        <v>não</v>
      </c>
    </row>
  </sheetData>
  <mergeCells count="13">
    <mergeCell ref="B28:B33"/>
    <mergeCell ref="R2:R3"/>
    <mergeCell ref="A1:O1"/>
    <mergeCell ref="B4:B9"/>
    <mergeCell ref="B10:B15"/>
    <mergeCell ref="B16:B21"/>
    <mergeCell ref="B22:B27"/>
    <mergeCell ref="C2:N2"/>
    <mergeCell ref="B2:B3"/>
    <mergeCell ref="A2:A3"/>
    <mergeCell ref="O2:O3"/>
    <mergeCell ref="P2:P3"/>
    <mergeCell ref="Q2:Q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topLeftCell="A11" workbookViewId="0">
      <selection sqref="A1:Q33"/>
    </sheetView>
  </sheetViews>
  <sheetFormatPr defaultRowHeight="15" x14ac:dyDescent="0.25"/>
  <cols>
    <col min="1" max="1" width="20.85546875" customWidth="1"/>
    <col min="2" max="2" width="13.42578125" customWidth="1"/>
    <col min="15" max="15" width="14.85546875" customWidth="1"/>
    <col min="16" max="16" width="10.7109375" customWidth="1"/>
    <col min="17" max="17" width="11.28515625" customWidth="1"/>
    <col min="18" max="18" width="14" hidden="1" customWidth="1"/>
  </cols>
  <sheetData>
    <row r="1" spans="1:19" x14ac:dyDescent="0.25">
      <c r="A1" s="17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9" x14ac:dyDescent="0.25">
      <c r="A2" s="23" t="s">
        <v>4</v>
      </c>
      <c r="B2" s="21" t="s">
        <v>5</v>
      </c>
      <c r="C2" s="18" t="s">
        <v>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20"/>
      <c r="O2" s="25" t="s">
        <v>6</v>
      </c>
      <c r="P2" s="21" t="s">
        <v>7</v>
      </c>
      <c r="Q2" s="21" t="s">
        <v>8</v>
      </c>
      <c r="R2" s="15" t="s">
        <v>10</v>
      </c>
    </row>
    <row r="3" spans="1:19" ht="30" customHeight="1" x14ac:dyDescent="0.25">
      <c r="A3" s="24"/>
      <c r="B3" s="2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6"/>
      <c r="P3" s="22"/>
      <c r="Q3" s="22"/>
      <c r="R3" s="16"/>
    </row>
    <row r="4" spans="1:19" x14ac:dyDescent="0.25">
      <c r="A4" s="3" t="s">
        <v>17</v>
      </c>
      <c r="B4" s="12" t="s">
        <v>12</v>
      </c>
      <c r="C4" s="27">
        <f>'Tabela-0a2anos'!C4*100</f>
        <v>5.5538251000000001</v>
      </c>
      <c r="D4" s="27">
        <f>'Tabela-0a2anos'!D4*100</f>
        <v>4.8908258</v>
      </c>
      <c r="E4" s="27">
        <f>'Tabela-0a2anos'!E4*100</f>
        <v>5.0954383999999999</v>
      </c>
      <c r="F4" s="27">
        <f>'Tabela-0a2anos'!F4*100</f>
        <v>4.4129908000000002</v>
      </c>
      <c r="G4" s="27">
        <f>'Tabela-0a2anos'!G4*100</f>
        <v>4.2280791999999998</v>
      </c>
      <c r="H4" s="27">
        <f>'Tabela-0a2anos'!H4*100</f>
        <v>4.4985891999999996</v>
      </c>
      <c r="I4" s="27">
        <f>'Tabela-0a2anos'!I4*100</f>
        <v>4.3326321999999999</v>
      </c>
      <c r="J4" s="27">
        <f>'Tabela-0a2anos'!J4*100</f>
        <v>3.5807224</v>
      </c>
      <c r="K4" s="27">
        <f>'Tabela-0a2anos'!K4*100</f>
        <v>3.8073795000000001</v>
      </c>
      <c r="L4" s="27">
        <f>'Tabela-0a2anos'!L4*100</f>
        <v>3.5504806000000002</v>
      </c>
      <c r="M4" s="27">
        <f>'Tabela-0a2anos'!M4*100</f>
        <v>2.8885120999999998</v>
      </c>
      <c r="N4" s="27">
        <f>'Tabela-0a2anos'!N4*100</f>
        <v>4.3422219999999996</v>
      </c>
      <c r="O4" s="27">
        <f>'Tabela-0a2anos'!O4*100</f>
        <v>-0.165381978671332</v>
      </c>
      <c r="P4" s="4">
        <v>1.2949831769590401E-3</v>
      </c>
      <c r="Q4" s="5" t="str">
        <f>IF(O4&lt;0,"Queda","Aumento")</f>
        <v>Queda</v>
      </c>
      <c r="R4" t="str">
        <f>IF(P4&lt;0.025,"sim","não")</f>
        <v>sim</v>
      </c>
    </row>
    <row r="5" spans="1:19" x14ac:dyDescent="0.25">
      <c r="A5" s="6" t="s">
        <v>0</v>
      </c>
      <c r="B5" s="13"/>
      <c r="C5" s="27">
        <f>'Tabela-0a2anos'!C5*100</f>
        <v>3.0588088999999998</v>
      </c>
      <c r="D5" s="27">
        <f>'Tabela-0a2anos'!D5*100</f>
        <v>3.1047485999999997</v>
      </c>
      <c r="E5" s="27">
        <f>'Tabela-0a2anos'!E5*100</f>
        <v>3.0896150000000002</v>
      </c>
      <c r="F5" s="27">
        <f>'Tabela-0a2anos'!F5*100</f>
        <v>2.8734852000000002</v>
      </c>
      <c r="G5" s="27">
        <f>'Tabela-0a2anos'!G5*100</f>
        <v>2.9715099</v>
      </c>
      <c r="H5" s="27">
        <f>'Tabela-0a2anos'!H5*100</f>
        <v>2.8796120000000003</v>
      </c>
      <c r="I5" s="27">
        <f>'Tabela-0a2anos'!I5*100</f>
        <v>2.7596437000000003</v>
      </c>
      <c r="J5" s="27">
        <f>'Tabela-0a2anos'!J5*100</f>
        <v>2.9399136000000001</v>
      </c>
      <c r="K5" s="27">
        <f>'Tabela-0a2anos'!K5*100</f>
        <v>2.9314245999999997</v>
      </c>
      <c r="L5" s="27">
        <f>'Tabela-0a2anos'!L5*100</f>
        <v>3.1518470000000001</v>
      </c>
      <c r="M5" s="27">
        <f>'Tabela-0a2anos'!M5*100</f>
        <v>2.6183428000000002</v>
      </c>
      <c r="N5" s="27">
        <f>'Tabela-0a2anos'!N5*100</f>
        <v>3.6621421999999999</v>
      </c>
      <c r="O5" s="27">
        <f>'Tabela-0a2anos'!O5*100</f>
        <v>9.6838388111897197E-3</v>
      </c>
      <c r="P5" s="7">
        <v>0.67382408166207897</v>
      </c>
      <c r="Q5" s="5"/>
      <c r="R5" t="str">
        <f t="shared" ref="R5:R32" si="0">IF(P5&lt;0.025,"sim","não")</f>
        <v>não</v>
      </c>
    </row>
    <row r="6" spans="1:19" x14ac:dyDescent="0.25">
      <c r="A6" s="6" t="s">
        <v>1</v>
      </c>
      <c r="B6" s="13"/>
      <c r="C6" s="27">
        <f>'Tabela-0a2anos'!C6*100</f>
        <v>47.470720200000002</v>
      </c>
      <c r="D6" s="27">
        <f>'Tabela-0a2anos'!D6*100</f>
        <v>48.325693800000003</v>
      </c>
      <c r="E6" s="27">
        <f>'Tabela-0a2anos'!E6*100</f>
        <v>48.730184399999999</v>
      </c>
      <c r="F6" s="27">
        <f>'Tabela-0a2anos'!F6*100</f>
        <v>49.111003399999994</v>
      </c>
      <c r="G6" s="27">
        <f>'Tabela-0a2anos'!G6*100</f>
        <v>49.729323899999997</v>
      </c>
      <c r="H6" s="27">
        <f>'Tabela-0a2anos'!H6*100</f>
        <v>47.072644799999999</v>
      </c>
      <c r="I6" s="27">
        <f>'Tabela-0a2anos'!I6*100</f>
        <v>45.035909699999998</v>
      </c>
      <c r="J6" s="27">
        <f>'Tabela-0a2anos'!J6*100</f>
        <v>49.2030551</v>
      </c>
      <c r="K6" s="27">
        <f>'Tabela-0a2anos'!K6*100</f>
        <v>51.656137300000005</v>
      </c>
      <c r="L6" s="27">
        <f>'Tabela-0a2anos'!L6*100</f>
        <v>50.232636300000003</v>
      </c>
      <c r="M6" s="27">
        <f>'Tabela-0a2anos'!M6*100</f>
        <v>50.052596800000003</v>
      </c>
      <c r="N6" s="27">
        <f>'Tabela-0a2anos'!N6*100</f>
        <v>53.073361599999998</v>
      </c>
      <c r="O6" s="27">
        <f>'Tabela-0a2anos'!O6*100</f>
        <v>0.33845620174826402</v>
      </c>
      <c r="P6" s="7">
        <v>4.8684922481964099E-2</v>
      </c>
      <c r="Q6" s="5"/>
      <c r="R6" t="str">
        <f t="shared" si="0"/>
        <v>não</v>
      </c>
      <c r="S6" s="11"/>
    </row>
    <row r="7" spans="1:19" x14ac:dyDescent="0.25">
      <c r="A7" s="6" t="s">
        <v>18</v>
      </c>
      <c r="B7" s="13"/>
      <c r="C7" s="27">
        <f>'Tabela-0a2anos'!C7*100</f>
        <v>20.5706454</v>
      </c>
      <c r="D7" s="27">
        <f>'Tabela-0a2anos'!D7*100</f>
        <v>20.152640699999999</v>
      </c>
      <c r="E7" s="27">
        <f>'Tabela-0a2anos'!E7*100</f>
        <v>20.349401499999999</v>
      </c>
      <c r="F7" s="27">
        <f>'Tabela-0a2anos'!F7*100</f>
        <v>21.1226369</v>
      </c>
      <c r="G7" s="27">
        <f>'Tabela-0a2anos'!G7*100</f>
        <v>21.187813599999998</v>
      </c>
      <c r="H7" s="27">
        <f>'Tabela-0a2anos'!H7*100</f>
        <v>21.281663399999999</v>
      </c>
      <c r="I7" s="27">
        <f>'Tabela-0a2anos'!I7*100</f>
        <v>22.962950500000002</v>
      </c>
      <c r="J7" s="27">
        <f>'Tabela-0a2anos'!J7*100</f>
        <v>22.635187900000002</v>
      </c>
      <c r="K7" s="27">
        <f>'Tabela-0a2anos'!K7*100</f>
        <v>21.2150234</v>
      </c>
      <c r="L7" s="27">
        <f>'Tabela-0a2anos'!L7*100</f>
        <v>22.1661894</v>
      </c>
      <c r="M7" s="27">
        <f>'Tabela-0a2anos'!M7*100</f>
        <v>23.114419599999998</v>
      </c>
      <c r="N7" s="27">
        <f>'Tabela-0a2anos'!N7*100</f>
        <v>19.776020299999999</v>
      </c>
      <c r="O7" s="27">
        <f>'Tabela-0a2anos'!O7*100</f>
        <v>0.12978318811189099</v>
      </c>
      <c r="P7" s="7">
        <v>0.17385947671191401</v>
      </c>
      <c r="Q7" s="5"/>
      <c r="R7" t="str">
        <f t="shared" si="0"/>
        <v>não</v>
      </c>
    </row>
    <row r="8" spans="1:19" x14ac:dyDescent="0.25">
      <c r="A8" s="6" t="s">
        <v>2</v>
      </c>
      <c r="B8" s="13"/>
      <c r="C8" s="27">
        <f>'Tabela-0a2anos'!C8*100</f>
        <v>11.0765014</v>
      </c>
      <c r="D8" s="27">
        <f>'Tabela-0a2anos'!D8*100</f>
        <v>11.429990700000001</v>
      </c>
      <c r="E8" s="27">
        <f>'Tabela-0a2anos'!E8*100</f>
        <v>11.551277899999999</v>
      </c>
      <c r="F8" s="27">
        <f>'Tabela-0a2anos'!F8*100</f>
        <v>11.195346600000001</v>
      </c>
      <c r="G8" s="27">
        <f>'Tabela-0a2anos'!G8*100</f>
        <v>11.348638699999999</v>
      </c>
      <c r="H8" s="27">
        <f>'Tabela-0a2anos'!H8*100</f>
        <v>11.9594022</v>
      </c>
      <c r="I8" s="27">
        <f>'Tabela-0a2anos'!I8*100</f>
        <v>12.578041900000001</v>
      </c>
      <c r="J8" s="27">
        <f>'Tabela-0a2anos'!J8*100</f>
        <v>11.5827001</v>
      </c>
      <c r="K8" s="27">
        <f>'Tabela-0a2anos'!K8*100</f>
        <v>10.8721464</v>
      </c>
      <c r="L8" s="27">
        <f>'Tabela-0a2anos'!L8*100</f>
        <v>11.6420222</v>
      </c>
      <c r="M8" s="27">
        <f>'Tabela-0a2anos'!M8*100</f>
        <v>12.2334952</v>
      </c>
      <c r="N8" s="27">
        <f>'Tabela-0a2anos'!N8*100</f>
        <v>10.3679667</v>
      </c>
      <c r="O8" s="27">
        <f>'Tabela-0a2anos'!O8*100</f>
        <v>-7.7730139860452893E-4</v>
      </c>
      <c r="P8" s="7">
        <v>0.98843847399179996</v>
      </c>
      <c r="Q8" s="5"/>
      <c r="R8" t="str">
        <f t="shared" si="0"/>
        <v>não</v>
      </c>
    </row>
    <row r="9" spans="1:19" x14ac:dyDescent="0.25">
      <c r="A9" s="9" t="s">
        <v>3</v>
      </c>
      <c r="B9" s="14"/>
      <c r="C9" s="27">
        <f>'Tabela-0a2anos'!C9*100</f>
        <v>12.269499100000001</v>
      </c>
      <c r="D9" s="27">
        <f>'Tabela-0a2anos'!D9*100</f>
        <v>12.096100399999999</v>
      </c>
      <c r="E9" s="27">
        <f>'Tabela-0a2anos'!E9*100</f>
        <v>11.184082800000001</v>
      </c>
      <c r="F9" s="27">
        <f>'Tabela-0a2anos'!F9*100</f>
        <v>11.2845371</v>
      </c>
      <c r="G9" s="27">
        <f>'Tabela-0a2anos'!G9*100</f>
        <v>10.534634700000002</v>
      </c>
      <c r="H9" s="27">
        <f>'Tabela-0a2anos'!H9*100</f>
        <v>12.308088400000001</v>
      </c>
      <c r="I9" s="27">
        <f>'Tabela-0a2anos'!I9*100</f>
        <v>12.330822</v>
      </c>
      <c r="J9" s="27">
        <f>'Tabela-0a2anos'!J9*100</f>
        <v>10.0584209</v>
      </c>
      <c r="K9" s="27">
        <f>'Tabela-0a2anos'!K9*100</f>
        <v>9.5178887000000003</v>
      </c>
      <c r="L9" s="27">
        <f>'Tabela-0a2anos'!L9*100</f>
        <v>9.2568244999999987</v>
      </c>
      <c r="M9" s="27">
        <f>'Tabela-0a2anos'!M9*100</f>
        <v>9.0926335999999992</v>
      </c>
      <c r="N9" s="27">
        <f>'Tabela-0a2anos'!N9*100</f>
        <v>8.7782871999999994</v>
      </c>
      <c r="O9" s="27">
        <f>'Tabela-0a2anos'!O9*100</f>
        <v>-0.31176395104896398</v>
      </c>
      <c r="P9" s="1">
        <v>9.5606413938107196E-4</v>
      </c>
      <c r="Q9" s="5" t="str">
        <f t="shared" ref="Q9:Q28" si="1">IF(O9&lt;0,"Queda","Aumento")</f>
        <v>Queda</v>
      </c>
      <c r="R9" t="str">
        <f t="shared" si="0"/>
        <v>sim</v>
      </c>
    </row>
    <row r="10" spans="1:19" x14ac:dyDescent="0.25">
      <c r="A10" s="3" t="s">
        <v>17</v>
      </c>
      <c r="B10" s="12" t="s">
        <v>13</v>
      </c>
      <c r="C10" s="27">
        <f>'Tabela-0a2anos'!C10*100</f>
        <v>6.5603500999999991</v>
      </c>
      <c r="D10" s="27">
        <f>'Tabela-0a2anos'!D10*100</f>
        <v>6.4440137999999996</v>
      </c>
      <c r="E10" s="27">
        <f>'Tabela-0a2anos'!E10*100</f>
        <v>6.0474155000000005</v>
      </c>
      <c r="F10" s="27">
        <f>'Tabela-0a2anos'!F10*100</f>
        <v>5.8174466999999996</v>
      </c>
      <c r="G10" s="27">
        <f>'Tabela-0a2anos'!G10*100</f>
        <v>4.9788674999999998</v>
      </c>
      <c r="H10" s="27">
        <f>'Tabela-0a2anos'!H10*100</f>
        <v>5.0505586999999998</v>
      </c>
      <c r="I10" s="27">
        <f>'Tabela-0a2anos'!I10*100</f>
        <v>5.0265563000000002</v>
      </c>
      <c r="J10" s="27">
        <f>'Tabela-0a2anos'!J10*100</f>
        <v>3.7957197999999996</v>
      </c>
      <c r="K10" s="27">
        <f>'Tabela-0a2anos'!K10*100</f>
        <v>4.2645388999999998</v>
      </c>
      <c r="L10" s="27">
        <f>'Tabela-0a2anos'!L10*100</f>
        <v>3.7024018999999999</v>
      </c>
      <c r="M10" s="27">
        <f>'Tabela-0a2anos'!M10*100</f>
        <v>3.2198091999999998</v>
      </c>
      <c r="N10" s="27">
        <f>'Tabela-0a2anos'!N10*100</f>
        <v>4.4225325</v>
      </c>
      <c r="O10" s="27">
        <f>'Tabela-0a2anos'!O10*100</f>
        <v>-0.280723477972038</v>
      </c>
      <c r="P10" s="10">
        <v>2.84635198424651E-5</v>
      </c>
      <c r="Q10" s="5" t="str">
        <f t="shared" si="1"/>
        <v>Queda</v>
      </c>
      <c r="R10" t="str">
        <f t="shared" si="0"/>
        <v>sim</v>
      </c>
    </row>
    <row r="11" spans="1:19" x14ac:dyDescent="0.25">
      <c r="A11" s="6" t="s">
        <v>0</v>
      </c>
      <c r="B11" s="13"/>
      <c r="C11" s="27">
        <f>'Tabela-0a2anos'!C11*100</f>
        <v>3.2346752999999997</v>
      </c>
      <c r="D11" s="27">
        <f>'Tabela-0a2anos'!D11*100</f>
        <v>3.1370689999999999</v>
      </c>
      <c r="E11" s="27">
        <f>'Tabela-0a2anos'!E11*100</f>
        <v>3.1129286</v>
      </c>
      <c r="F11" s="27">
        <f>'Tabela-0a2anos'!F11*100</f>
        <v>3.0158697999999999</v>
      </c>
      <c r="G11" s="27">
        <f>'Tabela-0a2anos'!G11*100</f>
        <v>2.8951060000000002</v>
      </c>
      <c r="H11" s="27">
        <f>'Tabela-0a2anos'!H11*100</f>
        <v>3.0040675000000001</v>
      </c>
      <c r="I11" s="27">
        <f>'Tabela-0a2anos'!I11*100</f>
        <v>2.9620558000000003</v>
      </c>
      <c r="J11" s="27">
        <f>'Tabela-0a2anos'!J11*100</f>
        <v>2.7222895</v>
      </c>
      <c r="K11" s="27">
        <f>'Tabela-0a2anos'!K11*100</f>
        <v>2.8537486000000003</v>
      </c>
      <c r="L11" s="27">
        <f>'Tabela-0a2anos'!L11*100</f>
        <v>2.7455932999999999</v>
      </c>
      <c r="M11" s="27">
        <f>'Tabela-0a2anos'!M11*100</f>
        <v>2.7805508999999997</v>
      </c>
      <c r="N11" s="27">
        <f>'Tabela-0a2anos'!N11*100</f>
        <v>3.4955210000000001</v>
      </c>
      <c r="O11" s="27">
        <f>'Tabela-0a2anos'!O11*100</f>
        <v>-1.49712395104891E-2</v>
      </c>
      <c r="P11" s="7">
        <v>0.45230825163610699</v>
      </c>
      <c r="Q11" s="5"/>
      <c r="R11" t="str">
        <f t="shared" si="0"/>
        <v>não</v>
      </c>
    </row>
    <row r="12" spans="1:19" x14ac:dyDescent="0.25">
      <c r="A12" s="6" t="s">
        <v>1</v>
      </c>
      <c r="B12" s="13"/>
      <c r="C12" s="27">
        <f>'Tabela-0a2anos'!C12*100</f>
        <v>42.880745599999997</v>
      </c>
      <c r="D12" s="27">
        <f>'Tabela-0a2anos'!D12*100</f>
        <v>43.323932300000003</v>
      </c>
      <c r="E12" s="27">
        <f>'Tabela-0a2anos'!E12*100</f>
        <v>44.067321199999995</v>
      </c>
      <c r="F12" s="27">
        <f>'Tabela-0a2anos'!F12*100</f>
        <v>43.927221299999999</v>
      </c>
      <c r="G12" s="27">
        <f>'Tabela-0a2anos'!G12*100</f>
        <v>45.930767600000003</v>
      </c>
      <c r="H12" s="27">
        <f>'Tabela-0a2anos'!H12*100</f>
        <v>44.775517499999999</v>
      </c>
      <c r="I12" s="27">
        <f>'Tabela-0a2anos'!I12*100</f>
        <v>43.449822099999999</v>
      </c>
      <c r="J12" s="27">
        <f>'Tabela-0a2anos'!J12*100</f>
        <v>47.943504099999998</v>
      </c>
      <c r="K12" s="27">
        <f>'Tabela-0a2anos'!K12*100</f>
        <v>49.189250800000003</v>
      </c>
      <c r="L12" s="27">
        <f>'Tabela-0a2anos'!L12*100</f>
        <v>47.893154899999999</v>
      </c>
      <c r="M12" s="27">
        <f>'Tabela-0a2anos'!M12*100</f>
        <v>48.9543885</v>
      </c>
      <c r="N12" s="27">
        <f>'Tabela-0a2anos'!N12*100</f>
        <v>50.934084800000001</v>
      </c>
      <c r="O12" s="27">
        <f>'Tabela-0a2anos'!O12*100</f>
        <v>0.68903613461541202</v>
      </c>
      <c r="P12" s="8">
        <v>5.9562985038178903E-5</v>
      </c>
      <c r="Q12" s="5" t="str">
        <f t="shared" si="1"/>
        <v>Aumento</v>
      </c>
      <c r="R12" t="str">
        <f t="shared" si="0"/>
        <v>sim</v>
      </c>
    </row>
    <row r="13" spans="1:19" x14ac:dyDescent="0.25">
      <c r="A13" s="6" t="s">
        <v>18</v>
      </c>
      <c r="B13" s="13"/>
      <c r="C13" s="27">
        <f>'Tabela-0a2anos'!C13*100</f>
        <v>21.027971000000001</v>
      </c>
      <c r="D13" s="27">
        <f>'Tabela-0a2anos'!D13*100</f>
        <v>20.97824</v>
      </c>
      <c r="E13" s="27">
        <f>'Tabela-0a2anos'!E13*100</f>
        <v>20.914513599999999</v>
      </c>
      <c r="F13" s="27">
        <f>'Tabela-0a2anos'!F13*100</f>
        <v>21.0702517</v>
      </c>
      <c r="G13" s="27">
        <f>'Tabela-0a2anos'!G13*100</f>
        <v>21.504650900000001</v>
      </c>
      <c r="H13" s="27">
        <f>'Tabela-0a2anos'!H13*100</f>
        <v>21.095070399999997</v>
      </c>
      <c r="I13" s="27">
        <f>'Tabela-0a2anos'!I13*100</f>
        <v>21.327492800000002</v>
      </c>
      <c r="J13" s="27">
        <f>'Tabela-0a2anos'!J13*100</f>
        <v>21.971584799999999</v>
      </c>
      <c r="K13" s="27">
        <f>'Tabela-0a2anos'!K13*100</f>
        <v>21.389583399999999</v>
      </c>
      <c r="L13" s="27">
        <f>'Tabela-0a2anos'!L13*100</f>
        <v>22.263692199999998</v>
      </c>
      <c r="M13" s="27">
        <f>'Tabela-0a2anos'!M13*100</f>
        <v>22.494476499999998</v>
      </c>
      <c r="N13" s="27">
        <f>'Tabela-0a2anos'!N13*100</f>
        <v>20.474253900000001</v>
      </c>
      <c r="O13" s="27">
        <f>'Tabela-0a2anos'!O13*100</f>
        <v>7.0732074125876093E-2</v>
      </c>
      <c r="P13" s="7">
        <v>0.16423785166329399</v>
      </c>
      <c r="Q13" s="5"/>
      <c r="R13" t="str">
        <f t="shared" si="0"/>
        <v>não</v>
      </c>
    </row>
    <row r="14" spans="1:19" x14ac:dyDescent="0.25">
      <c r="A14" s="6" t="s">
        <v>2</v>
      </c>
      <c r="B14" s="13"/>
      <c r="C14" s="27">
        <f>'Tabela-0a2anos'!C14*100</f>
        <v>12.4411085</v>
      </c>
      <c r="D14" s="27">
        <f>'Tabela-0a2anos'!D14*100</f>
        <v>12.7204982</v>
      </c>
      <c r="E14" s="27">
        <f>'Tabela-0a2anos'!E14*100</f>
        <v>12.4757093</v>
      </c>
      <c r="F14" s="27">
        <f>'Tabela-0a2anos'!F14*100</f>
        <v>12.596381300000001</v>
      </c>
      <c r="G14" s="27">
        <f>'Tabela-0a2anos'!G14*100</f>
        <v>12.357366899999999</v>
      </c>
      <c r="H14" s="27">
        <f>'Tabela-0a2anos'!H14*100</f>
        <v>12.5530329</v>
      </c>
      <c r="I14" s="27">
        <f>'Tabela-0a2anos'!I14*100</f>
        <v>13.111714099999999</v>
      </c>
      <c r="J14" s="27">
        <f>'Tabela-0a2anos'!J14*100</f>
        <v>12.557721999999998</v>
      </c>
      <c r="K14" s="27">
        <f>'Tabela-0a2anos'!K14*100</f>
        <v>11.6386375</v>
      </c>
      <c r="L14" s="27">
        <f>'Tabela-0a2anos'!L14*100</f>
        <v>12.580375699999999</v>
      </c>
      <c r="M14" s="27">
        <f>'Tabela-0a2anos'!M14*100</f>
        <v>12.530481299999998</v>
      </c>
      <c r="N14" s="27">
        <f>'Tabela-0a2anos'!N14*100</f>
        <v>11.1202351</v>
      </c>
      <c r="O14" s="27">
        <f>'Tabela-0a2anos'!O14*100</f>
        <v>-6.6909325874130496E-2</v>
      </c>
      <c r="P14" s="7">
        <v>0.12847148643452899</v>
      </c>
      <c r="Q14" s="5"/>
      <c r="R14" t="str">
        <f t="shared" si="0"/>
        <v>não</v>
      </c>
    </row>
    <row r="15" spans="1:19" x14ac:dyDescent="0.25">
      <c r="A15" s="9" t="s">
        <v>3</v>
      </c>
      <c r="B15" s="14"/>
      <c r="C15" s="27">
        <f>'Tabela-0a2anos'!C15*100</f>
        <v>13.8551495</v>
      </c>
      <c r="D15" s="27">
        <f>'Tabela-0a2anos'!D15*100</f>
        <v>13.3962468</v>
      </c>
      <c r="E15" s="27">
        <f>'Tabela-0a2anos'!E15*100</f>
        <v>13.382111899999998</v>
      </c>
      <c r="F15" s="27">
        <f>'Tabela-0a2anos'!F15*100</f>
        <v>13.5728293</v>
      </c>
      <c r="G15" s="27">
        <f>'Tabela-0a2anos'!G15*100</f>
        <v>12.333241000000001</v>
      </c>
      <c r="H15" s="27">
        <f>'Tabela-0a2anos'!H15*100</f>
        <v>13.5217531</v>
      </c>
      <c r="I15" s="27">
        <f>'Tabela-0a2anos'!I15*100</f>
        <v>14.122358900000002</v>
      </c>
      <c r="J15" s="27">
        <f>'Tabela-0a2anos'!J15*100</f>
        <v>11.0091798</v>
      </c>
      <c r="K15" s="27">
        <f>'Tabela-0a2anos'!K15*100</f>
        <v>10.664240699999999</v>
      </c>
      <c r="L15" s="27">
        <f>'Tabela-0a2anos'!L15*100</f>
        <v>10.8147821</v>
      </c>
      <c r="M15" s="27">
        <f>'Tabela-0a2anos'!M15*100</f>
        <v>10.0202936</v>
      </c>
      <c r="N15" s="27">
        <f>'Tabela-0a2anos'!N15*100</f>
        <v>9.5533727000000006</v>
      </c>
      <c r="O15" s="27">
        <f>'Tabela-0a2anos'!O15*100</f>
        <v>-0.39716417132868903</v>
      </c>
      <c r="P15" s="1">
        <v>3.1194505612816499E-4</v>
      </c>
      <c r="Q15" s="5" t="str">
        <f t="shared" si="1"/>
        <v>Queda</v>
      </c>
      <c r="R15" t="str">
        <f t="shared" si="0"/>
        <v>sim</v>
      </c>
    </row>
    <row r="16" spans="1:19" x14ac:dyDescent="0.25">
      <c r="A16" s="3" t="s">
        <v>17</v>
      </c>
      <c r="B16" s="12" t="s">
        <v>14</v>
      </c>
      <c r="C16" s="27">
        <f>'Tabela-0a2anos'!C16*100</f>
        <v>5.76</v>
      </c>
      <c r="D16" s="27">
        <f>'Tabela-0a2anos'!D16*100</f>
        <v>5.2</v>
      </c>
      <c r="E16" s="27">
        <f>'Tabela-0a2anos'!E16*100</f>
        <v>5.0200000000000005</v>
      </c>
      <c r="F16" s="27">
        <f>'Tabela-0a2anos'!F16*100</f>
        <v>4.6899999999999995</v>
      </c>
      <c r="G16" s="27">
        <f>'Tabela-0a2anos'!G16*100</f>
        <v>4.3999999999999995</v>
      </c>
      <c r="H16" s="27">
        <f>'Tabela-0a2anos'!H16*100</f>
        <v>4.49</v>
      </c>
      <c r="I16" s="27">
        <f>'Tabela-0a2anos'!I16*100</f>
        <v>4.79</v>
      </c>
      <c r="J16" s="27">
        <f>'Tabela-0a2anos'!J16*100</f>
        <v>3.5900000000000003</v>
      </c>
      <c r="K16" s="27">
        <f>'Tabela-0a2anos'!K16*100</f>
        <v>3.56</v>
      </c>
      <c r="L16" s="27">
        <f>'Tabela-0a2anos'!L16*100</f>
        <v>3.32</v>
      </c>
      <c r="M16" s="27">
        <f>'Tabela-0a2anos'!M16*100</f>
        <v>2.91</v>
      </c>
      <c r="N16" s="27">
        <f>'Tabela-0a2anos'!N16*100</f>
        <v>4.42</v>
      </c>
      <c r="O16" s="27">
        <f>'Tabela-0a2anos'!O16*100</f>
        <v>-0.19241258741259198</v>
      </c>
      <c r="P16" s="4">
        <v>1.02981675100798E-3</v>
      </c>
      <c r="Q16" s="5" t="str">
        <f t="shared" si="1"/>
        <v>Queda</v>
      </c>
      <c r="R16" t="str">
        <f t="shared" si="0"/>
        <v>sim</v>
      </c>
    </row>
    <row r="17" spans="1:19" x14ac:dyDescent="0.25">
      <c r="A17" s="6" t="s">
        <v>0</v>
      </c>
      <c r="B17" s="13"/>
      <c r="C17" s="27">
        <f>'Tabela-0a2anos'!C17*100</f>
        <v>3.35</v>
      </c>
      <c r="D17" s="27">
        <f>'Tabela-0a2anos'!D17*100</f>
        <v>3.58</v>
      </c>
      <c r="E17" s="27">
        <f>'Tabela-0a2anos'!E17*100</f>
        <v>3.47</v>
      </c>
      <c r="F17" s="27">
        <f>'Tabela-0a2anos'!F17*100</f>
        <v>3.44</v>
      </c>
      <c r="G17" s="27">
        <f>'Tabela-0a2anos'!G17*100</f>
        <v>2.96</v>
      </c>
      <c r="H17" s="27">
        <f>'Tabela-0a2anos'!H17*100</f>
        <v>2.9000000000000004</v>
      </c>
      <c r="I17" s="27">
        <f>'Tabela-0a2anos'!I17*100</f>
        <v>2.9499999999999997</v>
      </c>
      <c r="J17" s="27">
        <f>'Tabela-0a2anos'!J17*100</f>
        <v>3</v>
      </c>
      <c r="K17" s="27">
        <f>'Tabela-0a2anos'!K17*100</f>
        <v>3</v>
      </c>
      <c r="L17" s="27">
        <f>'Tabela-0a2anos'!L17*100</f>
        <v>2.85</v>
      </c>
      <c r="M17" s="27">
        <f>'Tabela-0a2anos'!M17*100</f>
        <v>2.83</v>
      </c>
      <c r="N17" s="27">
        <f>'Tabela-0a2anos'!N17*100</f>
        <v>4.1099999999999994</v>
      </c>
      <c r="O17" s="27">
        <f>'Tabela-0a2anos'!O17*100</f>
        <v>-1.6643356643357001E-2</v>
      </c>
      <c r="P17" s="7">
        <v>0.63322359810196605</v>
      </c>
      <c r="Q17" s="5"/>
      <c r="R17" t="str">
        <f t="shared" si="0"/>
        <v>não</v>
      </c>
    </row>
    <row r="18" spans="1:19" x14ac:dyDescent="0.25">
      <c r="A18" s="6" t="s">
        <v>1</v>
      </c>
      <c r="B18" s="13"/>
      <c r="C18" s="27">
        <f>'Tabela-0a2anos'!C18*100</f>
        <v>52.93</v>
      </c>
      <c r="D18" s="27">
        <f>'Tabela-0a2anos'!D18*100</f>
        <v>55.05</v>
      </c>
      <c r="E18" s="27">
        <f>'Tabela-0a2anos'!E18*100</f>
        <v>53.510000000000005</v>
      </c>
      <c r="F18" s="27">
        <f>'Tabela-0a2anos'!F18*100</f>
        <v>56.110000000000007</v>
      </c>
      <c r="G18" s="27">
        <f>'Tabela-0a2anos'!G18*100</f>
        <v>56.69</v>
      </c>
      <c r="H18" s="27">
        <f>'Tabela-0a2anos'!H18*100</f>
        <v>54.25</v>
      </c>
      <c r="I18" s="27">
        <f>'Tabela-0a2anos'!I18*100</f>
        <v>52.82</v>
      </c>
      <c r="J18" s="27">
        <f>'Tabela-0a2anos'!J18*100</f>
        <v>55.92</v>
      </c>
      <c r="K18" s="27">
        <f>'Tabela-0a2anos'!K18*100</f>
        <v>58.08</v>
      </c>
      <c r="L18" s="27">
        <f>'Tabela-0a2anos'!L18*100</f>
        <v>56.64</v>
      </c>
      <c r="M18" s="27">
        <f>'Tabela-0a2anos'!M18*100</f>
        <v>56.13</v>
      </c>
      <c r="N18" s="27">
        <f>'Tabela-0a2anos'!N18*100</f>
        <v>58.550000000000004</v>
      </c>
      <c r="O18" s="27">
        <f>'Tabela-0a2anos'!O18*100</f>
        <v>0.34811188811189497</v>
      </c>
      <c r="P18" s="7">
        <v>1.8108211519719201E-2</v>
      </c>
      <c r="Q18" s="5" t="str">
        <f t="shared" si="1"/>
        <v>Aumento</v>
      </c>
      <c r="R18" t="str">
        <f t="shared" si="0"/>
        <v>sim</v>
      </c>
    </row>
    <row r="19" spans="1:19" x14ac:dyDescent="0.25">
      <c r="A19" s="6" t="s">
        <v>18</v>
      </c>
      <c r="B19" s="13"/>
      <c r="C19" s="27">
        <f>'Tabela-0a2anos'!C19*100</f>
        <v>18.82</v>
      </c>
      <c r="D19" s="27">
        <f>'Tabela-0a2anos'!D19*100</f>
        <v>18.88</v>
      </c>
      <c r="E19" s="27">
        <f>'Tabela-0a2anos'!E19*100</f>
        <v>19.18</v>
      </c>
      <c r="F19" s="27">
        <f>'Tabela-0a2anos'!F19*100</f>
        <v>18.75</v>
      </c>
      <c r="G19" s="27">
        <f>'Tabela-0a2anos'!G19*100</f>
        <v>19.62</v>
      </c>
      <c r="H19" s="27">
        <f>'Tabela-0a2anos'!H19*100</f>
        <v>19.580000000000002</v>
      </c>
      <c r="I19" s="27">
        <f>'Tabela-0a2anos'!I19*100</f>
        <v>19.489999999999998</v>
      </c>
      <c r="J19" s="27">
        <f>'Tabela-0a2anos'!J19*100</f>
        <v>20.080000000000002</v>
      </c>
      <c r="K19" s="27">
        <f>'Tabela-0a2anos'!K19*100</f>
        <v>19.84</v>
      </c>
      <c r="L19" s="27">
        <f>'Tabela-0a2anos'!L19*100</f>
        <v>21.02</v>
      </c>
      <c r="M19" s="27">
        <f>'Tabela-0a2anos'!M19*100</f>
        <v>21.990000000000002</v>
      </c>
      <c r="N19" s="27">
        <f>'Tabela-0a2anos'!N19*100</f>
        <v>18.740000000000002</v>
      </c>
      <c r="O19" s="27">
        <f>'Tabela-0a2anos'!O19*100</f>
        <v>0.16339160839161398</v>
      </c>
      <c r="P19" s="7">
        <v>4.07838840074118E-2</v>
      </c>
      <c r="Q19" s="5"/>
      <c r="R19" t="str">
        <f t="shared" si="0"/>
        <v>não</v>
      </c>
      <c r="S19" s="11"/>
    </row>
    <row r="20" spans="1:19" x14ac:dyDescent="0.25">
      <c r="A20" s="6" t="s">
        <v>2</v>
      </c>
      <c r="B20" s="13"/>
      <c r="C20" s="27">
        <f>'Tabela-0a2anos'!C20*100</f>
        <v>9.2899999999999991</v>
      </c>
      <c r="D20" s="27">
        <f>'Tabela-0a2anos'!D20*100</f>
        <v>8.7900000000000009</v>
      </c>
      <c r="E20" s="27">
        <f>'Tabela-0a2anos'!E20*100</f>
        <v>9.3000000000000007</v>
      </c>
      <c r="F20" s="27">
        <f>'Tabela-0a2anos'!F20*100</f>
        <v>8.870000000000001</v>
      </c>
      <c r="G20" s="27">
        <f>'Tabela-0a2anos'!G20*100</f>
        <v>8.68</v>
      </c>
      <c r="H20" s="27">
        <f>'Tabela-0a2anos'!H20*100</f>
        <v>9.19</v>
      </c>
      <c r="I20" s="27">
        <f>'Tabela-0a2anos'!I20*100</f>
        <v>9.19</v>
      </c>
      <c r="J20" s="27">
        <f>'Tabela-0a2anos'!J20*100</f>
        <v>9.39</v>
      </c>
      <c r="K20" s="27">
        <f>'Tabela-0a2anos'!K20*100</f>
        <v>8.6</v>
      </c>
      <c r="L20" s="27">
        <f>'Tabela-0a2anos'!L20*100</f>
        <v>9.32</v>
      </c>
      <c r="M20" s="27">
        <f>'Tabela-0a2anos'!M20*100</f>
        <v>9.65</v>
      </c>
      <c r="N20" s="27">
        <f>'Tabela-0a2anos'!N20*100</f>
        <v>7.9600000000000009</v>
      </c>
      <c r="O20" s="27">
        <f>'Tabela-0a2anos'!O20*100</f>
        <v>-2.0874125874126001E-2</v>
      </c>
      <c r="P20" s="7">
        <v>0.61109629780085695</v>
      </c>
      <c r="Q20" s="5"/>
      <c r="R20" t="str">
        <f t="shared" si="0"/>
        <v>não</v>
      </c>
    </row>
    <row r="21" spans="1:19" x14ac:dyDescent="0.25">
      <c r="A21" s="9" t="s">
        <v>3</v>
      </c>
      <c r="B21" s="14"/>
      <c r="C21" s="27">
        <f>'Tabela-0a2anos'!C21*100</f>
        <v>9.86</v>
      </c>
      <c r="D21" s="27">
        <f>'Tabela-0a2anos'!D21*100</f>
        <v>8.51</v>
      </c>
      <c r="E21" s="27">
        <f>'Tabela-0a2anos'!E21*100</f>
        <v>9.5200000000000014</v>
      </c>
      <c r="F21" s="27">
        <f>'Tabela-0a2anos'!F21*100</f>
        <v>8.129999999999999</v>
      </c>
      <c r="G21" s="27">
        <f>'Tabela-0a2anos'!G21*100</f>
        <v>7.66</v>
      </c>
      <c r="H21" s="27">
        <f>'Tabela-0a2anos'!H21*100</f>
        <v>9.59</v>
      </c>
      <c r="I21" s="27">
        <f>'Tabela-0a2anos'!I21*100</f>
        <v>10.76</v>
      </c>
      <c r="J21" s="27">
        <f>'Tabela-0a2anos'!J21*100</f>
        <v>8.0299999999999994</v>
      </c>
      <c r="K21" s="27">
        <f>'Tabela-0a2anos'!K21*100</f>
        <v>6.93</v>
      </c>
      <c r="L21" s="27">
        <f>'Tabela-0a2anos'!L21*100</f>
        <v>6.84</v>
      </c>
      <c r="M21" s="27">
        <f>'Tabela-0a2anos'!M21*100</f>
        <v>6.5</v>
      </c>
      <c r="N21" s="27">
        <f>'Tabela-0a2anos'!N21*100</f>
        <v>6.22</v>
      </c>
      <c r="O21" s="27">
        <f>'Tabela-0a2anos'!O21*100</f>
        <v>-0.28185314685315699</v>
      </c>
      <c r="P21" s="1">
        <v>1.2525222953611701E-2</v>
      </c>
      <c r="Q21" s="5" t="str">
        <f t="shared" si="1"/>
        <v>Queda</v>
      </c>
      <c r="R21" t="str">
        <f t="shared" si="0"/>
        <v>sim</v>
      </c>
    </row>
    <row r="22" spans="1:19" x14ac:dyDescent="0.25">
      <c r="A22" s="3" t="s">
        <v>17</v>
      </c>
      <c r="B22" s="12" t="s">
        <v>15</v>
      </c>
      <c r="C22" s="27">
        <f>'Tabela-0a2anos'!C22*100</f>
        <v>4.53</v>
      </c>
      <c r="D22" s="27">
        <f>'Tabela-0a2anos'!D22*100</f>
        <v>4.08</v>
      </c>
      <c r="E22" s="27">
        <f>'Tabela-0a2anos'!E22*100</f>
        <v>4.1000000000000005</v>
      </c>
      <c r="F22" s="27">
        <f>'Tabela-0a2anos'!F22*100</f>
        <v>3.4799999999999995</v>
      </c>
      <c r="G22" s="27">
        <f>'Tabela-0a2anos'!G22*100</f>
        <v>3.54</v>
      </c>
      <c r="H22" s="27">
        <f>'Tabela-0a2anos'!H22*100</f>
        <v>3.51</v>
      </c>
      <c r="I22" s="27">
        <f>'Tabela-0a2anos'!I22*100</f>
        <v>3.65</v>
      </c>
      <c r="J22" s="27">
        <f>'Tabela-0a2anos'!J22*100</f>
        <v>2.82</v>
      </c>
      <c r="K22" s="27">
        <f>'Tabela-0a2anos'!K22*100</f>
        <v>2.88</v>
      </c>
      <c r="L22" s="27">
        <f>'Tabela-0a2anos'!L22*100</f>
        <v>2.77</v>
      </c>
      <c r="M22" s="27">
        <f>'Tabela-0a2anos'!M22*100</f>
        <v>2.5499999999999998</v>
      </c>
      <c r="N22" s="27">
        <f>'Tabela-0a2anos'!N22*100</f>
        <v>3.25</v>
      </c>
      <c r="O22" s="27">
        <f>'Tabela-0a2anos'!O22*100</f>
        <v>-0.147482517482521</v>
      </c>
      <c r="P22" s="4">
        <v>1.9834909271368201E-4</v>
      </c>
      <c r="Q22" s="5" t="str">
        <f t="shared" si="1"/>
        <v>Queda</v>
      </c>
      <c r="R22" t="str">
        <f t="shared" si="0"/>
        <v>sim</v>
      </c>
    </row>
    <row r="23" spans="1:19" x14ac:dyDescent="0.25">
      <c r="A23" s="6" t="s">
        <v>0</v>
      </c>
      <c r="B23" s="13"/>
      <c r="C23" s="27">
        <f>'Tabela-0a2anos'!C23*100</f>
        <v>2.7199999999999998</v>
      </c>
      <c r="D23" s="27">
        <f>'Tabela-0a2anos'!D23*100</f>
        <v>2.7199999999999998</v>
      </c>
      <c r="E23" s="27">
        <f>'Tabela-0a2anos'!E23*100</f>
        <v>2.67</v>
      </c>
      <c r="F23" s="27">
        <f>'Tabela-0a2anos'!F23*100</f>
        <v>2.62</v>
      </c>
      <c r="G23" s="27">
        <f>'Tabela-0a2anos'!G23*100</f>
        <v>2.74</v>
      </c>
      <c r="H23" s="27">
        <f>'Tabela-0a2anos'!H23*100</f>
        <v>2.7</v>
      </c>
      <c r="I23" s="27">
        <f>'Tabela-0a2anos'!I23*100</f>
        <v>2.81</v>
      </c>
      <c r="J23" s="27">
        <f>'Tabela-0a2anos'!J23*100</f>
        <v>2.74</v>
      </c>
      <c r="K23" s="27">
        <f>'Tabela-0a2anos'!K23*100</f>
        <v>2.68</v>
      </c>
      <c r="L23" s="27">
        <f>'Tabela-0a2anos'!L23*100</f>
        <v>2.64</v>
      </c>
      <c r="M23" s="27">
        <f>'Tabela-0a2anos'!M23*100</f>
        <v>2.48</v>
      </c>
      <c r="N23" s="27">
        <f>'Tabela-0a2anos'!N23*100</f>
        <v>3.29</v>
      </c>
      <c r="O23" s="27">
        <f>'Tabela-0a2anos'!O23*100</f>
        <v>1.5069930069931001E-2</v>
      </c>
      <c r="P23" s="7">
        <v>0.37545245440869301</v>
      </c>
      <c r="Q23" s="5"/>
      <c r="R23" t="str">
        <f t="shared" si="0"/>
        <v>não</v>
      </c>
    </row>
    <row r="24" spans="1:19" x14ac:dyDescent="0.25">
      <c r="A24" s="6" t="s">
        <v>1</v>
      </c>
      <c r="B24" s="13"/>
      <c r="C24" s="27">
        <f>'Tabela-0a2anos'!C24*100</f>
        <v>54.14</v>
      </c>
      <c r="D24" s="27">
        <f>'Tabela-0a2anos'!D24*100</f>
        <v>56.08</v>
      </c>
      <c r="E24" s="27">
        <f>'Tabela-0a2anos'!E24*100</f>
        <v>54.94</v>
      </c>
      <c r="F24" s="27">
        <f>'Tabela-0a2anos'!F24*100</f>
        <v>56.210000000000008</v>
      </c>
      <c r="G24" s="27">
        <f>'Tabela-0a2anos'!G24*100</f>
        <v>57.489999999999995</v>
      </c>
      <c r="H24" s="27">
        <f>'Tabela-0a2anos'!H24*100</f>
        <v>54.03</v>
      </c>
      <c r="I24" s="27">
        <f>'Tabela-0a2anos'!I24*100</f>
        <v>54.339999999999996</v>
      </c>
      <c r="J24" s="27">
        <f>'Tabela-0a2anos'!J24*100</f>
        <v>57.609999999999992</v>
      </c>
      <c r="K24" s="27">
        <f>'Tabela-0a2anos'!K24*100</f>
        <v>59.07</v>
      </c>
      <c r="L24" s="27">
        <f>'Tabela-0a2anos'!L24*100</f>
        <v>58.35</v>
      </c>
      <c r="M24" s="27">
        <f>'Tabela-0a2anos'!M24*100</f>
        <v>58.28</v>
      </c>
      <c r="N24" s="27">
        <f>'Tabela-0a2anos'!N24*100</f>
        <v>60.12</v>
      </c>
      <c r="O24" s="27">
        <f>'Tabela-0a2anos'!O24*100</f>
        <v>0.43503496503497602</v>
      </c>
      <c r="P24" s="7">
        <v>4.1853740514199997E-3</v>
      </c>
      <c r="Q24" s="5" t="str">
        <f t="shared" si="1"/>
        <v>Aumento</v>
      </c>
      <c r="R24" t="str">
        <f t="shared" si="0"/>
        <v>sim</v>
      </c>
    </row>
    <row r="25" spans="1:19" x14ac:dyDescent="0.25">
      <c r="A25" s="6" t="s">
        <v>18</v>
      </c>
      <c r="B25" s="13"/>
      <c r="C25" s="27">
        <f>'Tabela-0a2anos'!C25*100</f>
        <v>20.810000000000002</v>
      </c>
      <c r="D25" s="27">
        <f>'Tabela-0a2anos'!D25*100</f>
        <v>20.57</v>
      </c>
      <c r="E25" s="27">
        <f>'Tabela-0a2anos'!E25*100</f>
        <v>21.04</v>
      </c>
      <c r="F25" s="27">
        <f>'Tabela-0a2anos'!F25*100</f>
        <v>21</v>
      </c>
      <c r="G25" s="27">
        <f>'Tabela-0a2anos'!G25*100</f>
        <v>20.349999999999998</v>
      </c>
      <c r="H25" s="27">
        <f>'Tabela-0a2anos'!H25*100</f>
        <v>20.580000000000002</v>
      </c>
      <c r="I25" s="27">
        <f>'Tabela-0a2anos'!I25*100</f>
        <v>20.440000000000001</v>
      </c>
      <c r="J25" s="27">
        <f>'Tabela-0a2anos'!J25*100</f>
        <v>20.25</v>
      </c>
      <c r="K25" s="27">
        <f>'Tabela-0a2anos'!K25*100</f>
        <v>20.05</v>
      </c>
      <c r="L25" s="27">
        <f>'Tabela-0a2anos'!L25*100</f>
        <v>20.95</v>
      </c>
      <c r="M25" s="27">
        <f>'Tabela-0a2anos'!M25*100</f>
        <v>21.41</v>
      </c>
      <c r="N25" s="27">
        <f>'Tabela-0a2anos'!N25*100</f>
        <v>19.36</v>
      </c>
      <c r="O25" s="27">
        <f>'Tabela-0a2anos'!O25*100</f>
        <v>-4.9685314685317901E-2</v>
      </c>
      <c r="P25" s="7">
        <v>0.29277560827516502</v>
      </c>
      <c r="Q25" s="5"/>
      <c r="R25" t="str">
        <f t="shared" si="0"/>
        <v>não</v>
      </c>
    </row>
    <row r="26" spans="1:19" x14ac:dyDescent="0.25">
      <c r="A26" s="6" t="s">
        <v>2</v>
      </c>
      <c r="B26" s="13"/>
      <c r="C26" s="27">
        <f>'Tabela-0a2anos'!C26*100</f>
        <v>9.31</v>
      </c>
      <c r="D26" s="27">
        <f>'Tabela-0a2anos'!D26*100</f>
        <v>9.0399999999999991</v>
      </c>
      <c r="E26" s="27">
        <f>'Tabela-0a2anos'!E26*100</f>
        <v>9.33</v>
      </c>
      <c r="F26" s="27">
        <f>'Tabela-0a2anos'!F26*100</f>
        <v>9.39</v>
      </c>
      <c r="G26" s="27">
        <f>'Tabela-0a2anos'!G26*100</f>
        <v>8.86</v>
      </c>
      <c r="H26" s="27">
        <f>'Tabela-0a2anos'!H26*100</f>
        <v>9.5299999999999994</v>
      </c>
      <c r="I26" s="27">
        <f>'Tabela-0a2anos'!I26*100</f>
        <v>9.48</v>
      </c>
      <c r="J26" s="27">
        <f>'Tabela-0a2anos'!J26*100</f>
        <v>9.0399999999999991</v>
      </c>
      <c r="K26" s="27">
        <f>'Tabela-0a2anos'!K26*100</f>
        <v>8.4</v>
      </c>
      <c r="L26" s="27">
        <f>'Tabela-0a2anos'!L26*100</f>
        <v>9.02</v>
      </c>
      <c r="M26" s="27">
        <f>'Tabela-0a2anos'!M26*100</f>
        <v>9.36</v>
      </c>
      <c r="N26" s="27">
        <f>'Tabela-0a2anos'!N26*100</f>
        <v>8.2000000000000011</v>
      </c>
      <c r="O26" s="27">
        <f>'Tabela-0a2anos'!O26*100</f>
        <v>-5.5804195804198507E-2</v>
      </c>
      <c r="P26" s="7">
        <v>0.115511184385855</v>
      </c>
      <c r="Q26" s="5"/>
      <c r="R26" t="str">
        <f t="shared" si="0"/>
        <v>não</v>
      </c>
    </row>
    <row r="27" spans="1:19" x14ac:dyDescent="0.25">
      <c r="A27" s="9" t="s">
        <v>3</v>
      </c>
      <c r="B27" s="14"/>
      <c r="C27" s="27">
        <f>'Tabela-0a2anos'!C27*100</f>
        <v>8.5</v>
      </c>
      <c r="D27" s="27">
        <f>'Tabela-0a2anos'!D27*100</f>
        <v>7.51</v>
      </c>
      <c r="E27" s="27">
        <f>'Tabela-0a2anos'!E27*100</f>
        <v>7.9200000000000008</v>
      </c>
      <c r="F27" s="27">
        <f>'Tabela-0a2anos'!F27*100</f>
        <v>7.3</v>
      </c>
      <c r="G27" s="27">
        <f>'Tabela-0a2anos'!G27*100</f>
        <v>7.01</v>
      </c>
      <c r="H27" s="27">
        <f>'Tabela-0a2anos'!H27*100</f>
        <v>9.65</v>
      </c>
      <c r="I27" s="27">
        <f>'Tabela-0a2anos'!I27*100</f>
        <v>9.2799999999999994</v>
      </c>
      <c r="J27" s="27">
        <f>'Tabela-0a2anos'!J27*100</f>
        <v>7.5399999999999991</v>
      </c>
      <c r="K27" s="27">
        <f>'Tabela-0a2anos'!K27*100</f>
        <v>6.93</v>
      </c>
      <c r="L27" s="27">
        <f>'Tabela-0a2anos'!L27*100</f>
        <v>6.2600000000000007</v>
      </c>
      <c r="M27" s="27">
        <f>'Tabela-0a2anos'!M27*100</f>
        <v>5.91</v>
      </c>
      <c r="N27" s="27">
        <f>'Tabela-0a2anos'!N27*100</f>
        <v>5.7799999999999994</v>
      </c>
      <c r="O27" s="27">
        <f>'Tabela-0a2anos'!O27*100</f>
        <v>-0.197797202797211</v>
      </c>
      <c r="P27" s="1">
        <v>4.7665232102791999E-2</v>
      </c>
      <c r="Q27" s="5"/>
      <c r="R27" t="str">
        <f t="shared" si="0"/>
        <v>não</v>
      </c>
      <c r="S27" s="11"/>
    </row>
    <row r="28" spans="1:19" x14ac:dyDescent="0.25">
      <c r="A28" s="3" t="s">
        <v>17</v>
      </c>
      <c r="B28" s="12" t="s">
        <v>16</v>
      </c>
      <c r="C28" s="27">
        <f>'Tabela-0a2anos'!C28*100</f>
        <v>3.16</v>
      </c>
      <c r="D28" s="27">
        <f>'Tabela-0a2anos'!D28*100</f>
        <v>2.7199999999999998</v>
      </c>
      <c r="E28" s="27">
        <f>'Tabela-0a2anos'!E28*100</f>
        <v>2.64</v>
      </c>
      <c r="F28" s="27">
        <f>'Tabela-0a2anos'!F28*100</f>
        <v>2.39</v>
      </c>
      <c r="G28" s="27">
        <f>'Tabela-0a2anos'!G28*100</f>
        <v>2.2399999999999998</v>
      </c>
      <c r="H28" s="27">
        <f>'Tabela-0a2anos'!H28*100</f>
        <v>2.1999999999999997</v>
      </c>
      <c r="I28" s="27">
        <f>'Tabela-0a2anos'!I28*100</f>
        <v>2.1999999999999997</v>
      </c>
      <c r="J28" s="27">
        <f>'Tabela-0a2anos'!J28*100</f>
        <v>1.7000000000000002</v>
      </c>
      <c r="K28" s="27">
        <f>'Tabela-0a2anos'!K28*100</f>
        <v>1.76</v>
      </c>
      <c r="L28" s="27">
        <f>'Tabela-0a2anos'!L28*100</f>
        <v>1.68</v>
      </c>
      <c r="M28" s="27">
        <f>'Tabela-0a2anos'!M28*100</f>
        <v>1.51</v>
      </c>
      <c r="N28" s="27">
        <f>'Tabela-0a2anos'!N28*100</f>
        <v>1.9</v>
      </c>
      <c r="O28" s="27">
        <f>'Tabela-0a2anos'!O28*100</f>
        <v>-0.12671328671328899</v>
      </c>
      <c r="P28" s="10">
        <v>1.8872740098056199E-5</v>
      </c>
      <c r="Q28" s="5" t="str">
        <f t="shared" si="1"/>
        <v>Queda</v>
      </c>
      <c r="R28" t="str">
        <f t="shared" si="0"/>
        <v>sim</v>
      </c>
    </row>
    <row r="29" spans="1:19" x14ac:dyDescent="0.25">
      <c r="A29" s="6" t="s">
        <v>0</v>
      </c>
      <c r="B29" s="13"/>
      <c r="C29" s="27">
        <f>'Tabela-0a2anos'!C29*100</f>
        <v>2.42</v>
      </c>
      <c r="D29" s="27">
        <f>'Tabela-0a2anos'!D29*100</f>
        <v>2.4</v>
      </c>
      <c r="E29" s="27">
        <f>'Tabela-0a2anos'!E29*100</f>
        <v>2.21</v>
      </c>
      <c r="F29" s="27">
        <f>'Tabela-0a2anos'!F29*100</f>
        <v>2.1999999999999997</v>
      </c>
      <c r="G29" s="27">
        <f>'Tabela-0a2anos'!G29*100</f>
        <v>2.27</v>
      </c>
      <c r="H29" s="27">
        <f>'Tabela-0a2anos'!H29*100</f>
        <v>2.17</v>
      </c>
      <c r="I29" s="27">
        <f>'Tabela-0a2anos'!I29*100</f>
        <v>2.21</v>
      </c>
      <c r="J29" s="27">
        <f>'Tabela-0a2anos'!J29*100</f>
        <v>2.13</v>
      </c>
      <c r="K29" s="27">
        <f>'Tabela-0a2anos'!K29*100</f>
        <v>2.13</v>
      </c>
      <c r="L29" s="27">
        <f>'Tabela-0a2anos'!L29*100</f>
        <v>2.0500000000000003</v>
      </c>
      <c r="M29" s="27">
        <f>'Tabela-0a2anos'!M29*100</f>
        <v>1.9900000000000002</v>
      </c>
      <c r="N29" s="27">
        <f>'Tabela-0a2anos'!N29*100</f>
        <v>2.4299999999999997</v>
      </c>
      <c r="O29" s="27">
        <f>'Tabela-0a2anos'!O29*100</f>
        <v>-1.89860139860141E-2</v>
      </c>
      <c r="P29" s="7">
        <v>0.110830916941068</v>
      </c>
      <c r="Q29" s="5"/>
      <c r="R29" t="str">
        <f t="shared" si="0"/>
        <v>não</v>
      </c>
    </row>
    <row r="30" spans="1:19" x14ac:dyDescent="0.25">
      <c r="A30" s="6" t="s">
        <v>1</v>
      </c>
      <c r="B30" s="13"/>
      <c r="C30" s="27">
        <f>'Tabela-0a2anos'!C30*100</f>
        <v>57.85</v>
      </c>
      <c r="D30" s="27">
        <f>'Tabela-0a2anos'!D30*100</f>
        <v>59.13</v>
      </c>
      <c r="E30" s="27">
        <f>'Tabela-0a2anos'!E30*100</f>
        <v>57.76</v>
      </c>
      <c r="F30" s="27">
        <f>'Tabela-0a2anos'!F30*100</f>
        <v>59.27</v>
      </c>
      <c r="G30" s="27">
        <f>'Tabela-0a2anos'!G30*100</f>
        <v>60.86</v>
      </c>
      <c r="H30" s="27">
        <f>'Tabela-0a2anos'!H30*100</f>
        <v>57.220000000000006</v>
      </c>
      <c r="I30" s="27">
        <f>'Tabela-0a2anos'!I30*100</f>
        <v>57.730000000000004</v>
      </c>
      <c r="J30" s="27">
        <f>'Tabela-0a2anos'!J30*100</f>
        <v>59.63</v>
      </c>
      <c r="K30" s="27">
        <f>'Tabela-0a2anos'!K30*100</f>
        <v>61.59</v>
      </c>
      <c r="L30" s="27">
        <f>'Tabela-0a2anos'!L30*100</f>
        <v>60.019999999999996</v>
      </c>
      <c r="M30" s="27">
        <f>'Tabela-0a2anos'!M30*100</f>
        <v>59.57</v>
      </c>
      <c r="N30" s="27">
        <f>'Tabela-0a2anos'!N30*100</f>
        <v>60.36</v>
      </c>
      <c r="O30" s="27">
        <f>'Tabela-0a2anos'!O30*100</f>
        <v>0.19513986013986298</v>
      </c>
      <c r="P30" s="7">
        <v>8.8746391549546499E-2</v>
      </c>
      <c r="Q30" s="5"/>
      <c r="R30" t="str">
        <f t="shared" si="0"/>
        <v>não</v>
      </c>
    </row>
    <row r="31" spans="1:19" x14ac:dyDescent="0.25">
      <c r="A31" s="6" t="s">
        <v>18</v>
      </c>
      <c r="B31" s="13"/>
      <c r="C31" s="27">
        <f>'Tabela-0a2anos'!C31*100</f>
        <v>21.27</v>
      </c>
      <c r="D31" s="27">
        <f>'Tabela-0a2anos'!D31*100</f>
        <v>21.29</v>
      </c>
      <c r="E31" s="27">
        <f>'Tabela-0a2anos'!E31*100</f>
        <v>22</v>
      </c>
      <c r="F31" s="27">
        <f>'Tabela-0a2anos'!F31*100</f>
        <v>21.83</v>
      </c>
      <c r="G31" s="27">
        <f>'Tabela-0a2anos'!G31*100</f>
        <v>21.29</v>
      </c>
      <c r="H31" s="27">
        <f>'Tabela-0a2anos'!H31*100</f>
        <v>21.8</v>
      </c>
      <c r="I31" s="27">
        <f>'Tabela-0a2anos'!I31*100</f>
        <v>21.63</v>
      </c>
      <c r="J31" s="27">
        <f>'Tabela-0a2anos'!J31*100</f>
        <v>21.38</v>
      </c>
      <c r="K31" s="27">
        <f>'Tabela-0a2anos'!K31*100</f>
        <v>20.64</v>
      </c>
      <c r="L31" s="27">
        <f>'Tabela-0a2anos'!L31*100</f>
        <v>21.85</v>
      </c>
      <c r="M31" s="27">
        <f>'Tabela-0a2anos'!M31*100</f>
        <v>22.46</v>
      </c>
      <c r="N31" s="27">
        <f>'Tabela-0a2anos'!N31*100</f>
        <v>21.560000000000002</v>
      </c>
      <c r="O31" s="27">
        <f>'Tabela-0a2anos'!O31*100</f>
        <v>2.3846153846152799E-2</v>
      </c>
      <c r="P31" s="7">
        <v>0.56058963353118796</v>
      </c>
      <c r="Q31" s="5"/>
      <c r="R31" t="str">
        <f t="shared" si="0"/>
        <v>não</v>
      </c>
    </row>
    <row r="32" spans="1:19" x14ac:dyDescent="0.25">
      <c r="A32" s="6" t="s">
        <v>2</v>
      </c>
      <c r="B32" s="13"/>
      <c r="C32" s="27">
        <f>'Tabela-0a2anos'!C32*100</f>
        <v>9.17</v>
      </c>
      <c r="D32" s="27">
        <f>'Tabela-0a2anos'!D32*100</f>
        <v>8.870000000000001</v>
      </c>
      <c r="E32" s="27">
        <f>'Tabela-0a2anos'!E32*100</f>
        <v>9.42</v>
      </c>
      <c r="F32" s="27">
        <f>'Tabela-0a2anos'!F32*100</f>
        <v>9.0399999999999991</v>
      </c>
      <c r="G32" s="27">
        <f>'Tabela-0a2anos'!G32*100</f>
        <v>8.39</v>
      </c>
      <c r="H32" s="27">
        <f>'Tabela-0a2anos'!H32*100</f>
        <v>9.2799999999999994</v>
      </c>
      <c r="I32" s="27">
        <f>'Tabela-0a2anos'!I32*100</f>
        <v>9.17</v>
      </c>
      <c r="J32" s="27">
        <f>'Tabela-0a2anos'!J32*100</f>
        <v>9.1</v>
      </c>
      <c r="K32" s="27">
        <f>'Tabela-0a2anos'!K32*100</f>
        <v>8.2600000000000016</v>
      </c>
      <c r="L32" s="27">
        <f>'Tabela-0a2anos'!L32*100</f>
        <v>9.1300000000000008</v>
      </c>
      <c r="M32" s="27">
        <f>'Tabela-0a2anos'!M32*100</f>
        <v>9.43</v>
      </c>
      <c r="N32" s="27">
        <f>'Tabela-0a2anos'!N32*100</f>
        <v>8.93</v>
      </c>
      <c r="O32" s="27">
        <f>'Tabela-0a2anos'!O32*100</f>
        <v>-5.2797202797200101E-3</v>
      </c>
      <c r="P32" s="7">
        <v>0.87207337846196897</v>
      </c>
      <c r="Q32" s="5"/>
      <c r="R32" t="str">
        <f t="shared" si="0"/>
        <v>não</v>
      </c>
    </row>
    <row r="33" spans="1:18" x14ac:dyDescent="0.25">
      <c r="A33" s="9" t="s">
        <v>3</v>
      </c>
      <c r="B33" s="14"/>
      <c r="C33" s="27">
        <f>'Tabela-0a2anos'!C33*100</f>
        <v>6.1400000000000006</v>
      </c>
      <c r="D33" s="27">
        <f>'Tabela-0a2anos'!D33*100</f>
        <v>5.58</v>
      </c>
      <c r="E33" s="27">
        <f>'Tabela-0a2anos'!E33*100</f>
        <v>5.99</v>
      </c>
      <c r="F33" s="27">
        <f>'Tabela-0a2anos'!F33*100</f>
        <v>5.27</v>
      </c>
      <c r="G33" s="27">
        <f>'Tabela-0a2anos'!G33*100</f>
        <v>4.96</v>
      </c>
      <c r="H33" s="27">
        <f>'Tabela-0a2anos'!H33*100</f>
        <v>7.3400000000000007</v>
      </c>
      <c r="I33" s="27">
        <f>'Tabela-0a2anos'!I33*100</f>
        <v>7.06</v>
      </c>
      <c r="J33" s="27">
        <f>'Tabela-0a2anos'!J33*100</f>
        <v>6.04</v>
      </c>
      <c r="K33" s="27">
        <f>'Tabela-0a2anos'!K33*100</f>
        <v>5.63</v>
      </c>
      <c r="L33" s="27">
        <f>'Tabela-0a2anos'!L33*100</f>
        <v>5.28</v>
      </c>
      <c r="M33" s="27">
        <f>'Tabela-0a2anos'!M33*100</f>
        <v>5.04</v>
      </c>
      <c r="N33" s="27">
        <f>'Tabela-0a2anos'!N33*100</f>
        <v>4.82</v>
      </c>
      <c r="O33" s="27">
        <f>'Tabela-0a2anos'!O33*100</f>
        <v>-6.8496503496505906E-2</v>
      </c>
      <c r="P33" s="1">
        <v>0.32832448077243198</v>
      </c>
      <c r="Q33" s="5"/>
      <c r="R33" t="str">
        <f>IF(P33&lt;0.025,"sim","não")</f>
        <v>não</v>
      </c>
    </row>
  </sheetData>
  <mergeCells count="13">
    <mergeCell ref="B28:B33"/>
    <mergeCell ref="Q2:Q3"/>
    <mergeCell ref="R2:R3"/>
    <mergeCell ref="B4:B9"/>
    <mergeCell ref="B10:B15"/>
    <mergeCell ref="B16:B21"/>
    <mergeCell ref="B22:B27"/>
    <mergeCell ref="A1:O1"/>
    <mergeCell ref="A2:A3"/>
    <mergeCell ref="B2:B3"/>
    <mergeCell ref="C2:N2"/>
    <mergeCell ref="O2:O3"/>
    <mergeCell ref="P2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Tabela-0a2anos</vt:lpstr>
      <vt:lpstr>Tabela-0a2 anos 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Usuário do Windows</cp:lastModifiedBy>
  <dcterms:created xsi:type="dcterms:W3CDTF">2021-01-27T12:32:53Z</dcterms:created>
  <dcterms:modified xsi:type="dcterms:W3CDTF">2021-06-06T17:32:24Z</dcterms:modified>
</cp:coreProperties>
</file>