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-PC\Dropbox\My PC (DESKTOP-QMGT6L8)\Documents\2.Dominica\Tabelas da tendencia temporal por idade\"/>
    </mc:Choice>
  </mc:AlternateContent>
  <bookViews>
    <workbookView xWindow="0" yWindow="0" windowWidth="20490" windowHeight="7755" activeTab="1"/>
  </bookViews>
  <sheets>
    <sheet name="Tabela-2a5anos" sheetId="1" r:id="rId1"/>
    <sheet name="Tabela-2a5anos%" sheetId="2" r:id="rId2"/>
  </sheets>
  <calcPr calcId="152511"/>
</workbook>
</file>

<file path=xl/calcChain.xml><?xml version="1.0" encoding="utf-8"?>
<calcChain xmlns="http://schemas.openxmlformats.org/spreadsheetml/2006/main">
  <c r="C28" i="2" l="1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C8" i="2"/>
  <c r="D8" i="2"/>
  <c r="E8" i="2"/>
  <c r="F8" i="2"/>
  <c r="G8" i="2"/>
  <c r="H8" i="2"/>
  <c r="I8" i="2"/>
  <c r="J8" i="2"/>
  <c r="K8" i="2"/>
  <c r="L8" i="2"/>
  <c r="M8" i="2"/>
  <c r="N8" i="2"/>
  <c r="O8" i="2"/>
  <c r="C7" i="2"/>
  <c r="D7" i="2"/>
  <c r="E7" i="2"/>
  <c r="F7" i="2"/>
  <c r="G7" i="2"/>
  <c r="H7" i="2"/>
  <c r="I7" i="2"/>
  <c r="J7" i="2"/>
  <c r="K7" i="2"/>
  <c r="L7" i="2"/>
  <c r="M7" i="2"/>
  <c r="N7" i="2"/>
  <c r="O7" i="2"/>
  <c r="C6" i="2"/>
  <c r="D6" i="2"/>
  <c r="E6" i="2"/>
  <c r="F6" i="2"/>
  <c r="G6" i="2"/>
  <c r="H6" i="2"/>
  <c r="I6" i="2"/>
  <c r="J6" i="2"/>
  <c r="K6" i="2"/>
  <c r="L6" i="2"/>
  <c r="M6" i="2"/>
  <c r="N6" i="2"/>
  <c r="O6" i="2"/>
  <c r="C5" i="2"/>
  <c r="D5" i="2"/>
  <c r="E5" i="2"/>
  <c r="F5" i="2"/>
  <c r="G5" i="2"/>
  <c r="H5" i="2"/>
  <c r="I5" i="2"/>
  <c r="J5" i="2"/>
  <c r="K5" i="2"/>
  <c r="L5" i="2"/>
  <c r="M5" i="2"/>
  <c r="N5" i="2"/>
  <c r="O5" i="2"/>
  <c r="E4" i="2"/>
  <c r="F4" i="2"/>
  <c r="G4" i="2"/>
  <c r="H4" i="2"/>
  <c r="I4" i="2"/>
  <c r="J4" i="2"/>
  <c r="K4" i="2"/>
  <c r="L4" i="2"/>
  <c r="M4" i="2"/>
  <c r="N4" i="2"/>
  <c r="O4" i="2"/>
  <c r="D4" i="2"/>
  <c r="C4" i="2"/>
  <c r="R33" i="2"/>
  <c r="R32" i="2"/>
  <c r="R31" i="2"/>
  <c r="R30" i="2"/>
  <c r="R29" i="2"/>
  <c r="Q29" i="2"/>
  <c r="R28" i="2"/>
  <c r="Q28" i="2"/>
  <c r="R27" i="2"/>
  <c r="R26" i="2"/>
  <c r="R25" i="2"/>
  <c r="R24" i="2"/>
  <c r="R23" i="2"/>
  <c r="R22" i="2"/>
  <c r="Q22" i="2"/>
  <c r="R21" i="2"/>
  <c r="Q21" i="2"/>
  <c r="R20" i="2"/>
  <c r="R19" i="2"/>
  <c r="R18" i="2"/>
  <c r="Q18" i="2"/>
  <c r="R17" i="2"/>
  <c r="R16" i="2"/>
  <c r="Q16" i="2"/>
  <c r="R15" i="2"/>
  <c r="R14" i="2"/>
  <c r="R13" i="2"/>
  <c r="R12" i="2"/>
  <c r="Q12" i="2"/>
  <c r="R11" i="2"/>
  <c r="R10" i="2"/>
  <c r="Q10" i="2"/>
  <c r="R9" i="2"/>
  <c r="Q9" i="2"/>
  <c r="R8" i="2"/>
  <c r="R7" i="2"/>
  <c r="R6" i="2"/>
  <c r="Q6" i="2"/>
  <c r="R5" i="2"/>
  <c r="R4" i="2"/>
  <c r="Q4" i="2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4" i="1"/>
  <c r="Q6" i="1" l="1"/>
  <c r="Q9" i="1"/>
  <c r="Q10" i="1"/>
  <c r="Q12" i="1"/>
  <c r="Q16" i="1"/>
  <c r="Q18" i="1"/>
  <c r="Q21" i="1"/>
  <c r="Q22" i="1"/>
  <c r="Q28" i="1"/>
  <c r="Q29" i="1"/>
  <c r="Q4" i="1"/>
</calcChain>
</file>

<file path=xl/sharedStrings.xml><?xml version="1.0" encoding="utf-8"?>
<sst xmlns="http://schemas.openxmlformats.org/spreadsheetml/2006/main" count="86" uniqueCount="19">
  <si>
    <t>Magreza</t>
  </si>
  <si>
    <t>Eutrofia</t>
  </si>
  <si>
    <t>Sobrepeso</t>
  </si>
  <si>
    <t>Obesidade</t>
  </si>
  <si>
    <t>Estado nutricional</t>
  </si>
  <si>
    <t>Região</t>
  </si>
  <si>
    <t>Ano</t>
  </si>
  <si>
    <t>Variação anual média</t>
  </si>
  <si>
    <t>p-valor</t>
  </si>
  <si>
    <t>Tendência</t>
  </si>
  <si>
    <t>Prevalência e tendência temporal anual do estado nutricional de crianças de 2 a 5 anos por região brasileira, de 2008 a 2019. Nível de confiança de 95%.</t>
  </si>
  <si>
    <t>Significancia?</t>
  </si>
  <si>
    <t>Magreza extrema</t>
  </si>
  <si>
    <t>Risco de sobrepeso</t>
  </si>
  <si>
    <t>Norte</t>
  </si>
  <si>
    <t>Nordeste</t>
  </si>
  <si>
    <t>Centroeste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</si>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</sst>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6" fillId="33" borderId="13" xfId="0" applyFont="1" applyFill="1" applyBorder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5" xfId="0" applyBorder="1"/>
    <xf numFmtId="0" fontId="0" fillId="0" borderId="19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11" fontId="0" fillId="0" borderId="0" xfId="0" applyNumberFormat="1" applyBorder="1"/>
    <xf numFmtId="11" fontId="0" fillId="0" borderId="17" xfId="0" applyNumberFormat="1" applyBorder="1"/>
    <xf numFmtId="0" fontId="0" fillId="0" borderId="0" xfId="0" applyFill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6" fillId="33" borderId="11" xfId="0" applyFont="1" applyFill="1" applyBorder="1" applyAlignment="1">
      <alignment horizontal="center" wrapText="1"/>
    </xf>
    <xf numFmtId="0" fontId="16" fillId="33" borderId="17" xfId="0" applyFont="1" applyFill="1" applyBorder="1" applyAlignment="1">
      <alignment horizontal="center" wrapText="1"/>
    </xf>
    <xf numFmtId="164" fontId="0" fillId="0" borderId="11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1" workbookViewId="0">
      <selection activeCell="R1" sqref="R1:R1048576"/>
    </sheetView>
  </sheetViews>
  <sheetFormatPr defaultRowHeight="15" x14ac:dyDescent="0.25"/>
  <cols>
    <col min="1" max="1" width="18.42578125" customWidth="1"/>
    <col min="2" max="2" width="11.7109375" customWidth="1"/>
    <col min="15" max="15" width="13.85546875" customWidth="1"/>
    <col min="17" max="17" width="10.7109375" customWidth="1"/>
    <col min="18" max="18" width="14.28515625" hidden="1" customWidth="1"/>
  </cols>
  <sheetData>
    <row r="1" spans="1:19" x14ac:dyDescent="0.25">
      <c r="A1" s="21" t="s">
        <v>10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9" x14ac:dyDescent="0.25">
      <c r="A2" s="22" t="s">
        <v>4</v>
      </c>
      <c r="B2" s="19" t="s">
        <v>5</v>
      </c>
      <c r="C2" s="24" t="s">
        <v>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  <c r="O2" s="27" t="s">
        <v>7</v>
      </c>
      <c r="P2" s="19" t="s">
        <v>8</v>
      </c>
      <c r="Q2" s="16" t="s">
        <v>9</v>
      </c>
      <c r="R2" s="18" t="s">
        <v>11</v>
      </c>
    </row>
    <row r="3" spans="1:19" x14ac:dyDescent="0.25">
      <c r="A3" s="23"/>
      <c r="B3" s="20"/>
      <c r="C3" s="1">
        <v>2008</v>
      </c>
      <c r="D3" s="1">
        <v>2009</v>
      </c>
      <c r="E3" s="1">
        <v>2010</v>
      </c>
      <c r="F3" s="1">
        <v>2011</v>
      </c>
      <c r="G3" s="1">
        <v>2012</v>
      </c>
      <c r="H3" s="1">
        <v>2013</v>
      </c>
      <c r="I3" s="1">
        <v>2014</v>
      </c>
      <c r="J3" s="1">
        <v>2015</v>
      </c>
      <c r="K3" s="1">
        <v>2016</v>
      </c>
      <c r="L3" s="1">
        <v>2017</v>
      </c>
      <c r="M3" s="1">
        <v>2018</v>
      </c>
      <c r="N3" s="1">
        <v>2019</v>
      </c>
      <c r="O3" s="28"/>
      <c r="P3" s="20"/>
      <c r="Q3" s="17"/>
      <c r="R3" s="18"/>
    </row>
    <row r="4" spans="1:19" x14ac:dyDescent="0.25">
      <c r="A4" s="2" t="s">
        <v>12</v>
      </c>
      <c r="B4" s="13" t="s">
        <v>14</v>
      </c>
      <c r="C4" s="3">
        <v>4.4487020000000002E-2</v>
      </c>
      <c r="D4" s="3">
        <v>4.1532564000000001E-2</v>
      </c>
      <c r="E4" s="3">
        <v>4.1550322000000001E-2</v>
      </c>
      <c r="F4" s="3">
        <v>4.0293760999999997E-2</v>
      </c>
      <c r="G4" s="3">
        <v>3.7191544E-2</v>
      </c>
      <c r="H4" s="3">
        <v>3.9075863000000002E-2</v>
      </c>
      <c r="I4" s="3">
        <v>3.5459587000000001E-2</v>
      </c>
      <c r="J4" s="3">
        <v>3.0885976999999998E-2</v>
      </c>
      <c r="K4" s="3">
        <v>3.3912440000000002E-2</v>
      </c>
      <c r="L4" s="3">
        <v>2.9359989999999999E-2</v>
      </c>
      <c r="M4" s="3">
        <v>2.5832184000000001E-2</v>
      </c>
      <c r="N4" s="3">
        <v>3.3143706000000002E-2</v>
      </c>
      <c r="O4" s="3">
        <v>-1.4190621678322199E-3</v>
      </c>
      <c r="P4" s="4">
        <v>4.4036701985206302E-5</v>
      </c>
      <c r="Q4" s="5" t="str">
        <f>IF(O4&lt;0,"Queda","Aumento")</f>
        <v>Queda</v>
      </c>
      <c r="R4" t="str">
        <f>IF(P4&lt;0.025,"sim","não")</f>
        <v>sim</v>
      </c>
    </row>
    <row r="5" spans="1:19" x14ac:dyDescent="0.25">
      <c r="A5" s="6" t="s">
        <v>0</v>
      </c>
      <c r="B5" s="14"/>
      <c r="C5" s="7">
        <v>3.8176095E-2</v>
      </c>
      <c r="D5" s="7">
        <v>3.6578591000000001E-2</v>
      </c>
      <c r="E5" s="7">
        <v>3.8556361999999997E-2</v>
      </c>
      <c r="F5" s="7">
        <v>3.811705E-2</v>
      </c>
      <c r="G5" s="7">
        <v>3.8118169E-2</v>
      </c>
      <c r="H5" s="7">
        <v>3.7559808E-2</v>
      </c>
      <c r="I5" s="7">
        <v>3.5192920000000003E-2</v>
      </c>
      <c r="J5" s="7">
        <v>3.6427416999999997E-2</v>
      </c>
      <c r="K5" s="7">
        <v>3.4795975E-2</v>
      </c>
      <c r="L5" s="7">
        <v>3.7488998000000003E-2</v>
      </c>
      <c r="M5" s="7">
        <v>3.1480873999999999E-2</v>
      </c>
      <c r="N5" s="7">
        <v>4.1242899E-2</v>
      </c>
      <c r="O5" s="7">
        <v>-1.5265970629370999E-4</v>
      </c>
      <c r="P5" s="7">
        <v>0.47543209763070599</v>
      </c>
      <c r="Q5" s="5"/>
      <c r="R5" t="str">
        <f t="shared" ref="R5:R33" si="0">IF(P5&lt;0.025,"sim","não")</f>
        <v>não</v>
      </c>
    </row>
    <row r="6" spans="1:19" x14ac:dyDescent="0.25">
      <c r="A6" s="6" t="s">
        <v>1</v>
      </c>
      <c r="B6" s="14"/>
      <c r="C6" s="7">
        <v>0.63285049599999998</v>
      </c>
      <c r="D6" s="7">
        <v>0.63023346599999996</v>
      </c>
      <c r="E6" s="7">
        <v>0.63524457599999995</v>
      </c>
      <c r="F6" s="7">
        <v>0.62842973999999996</v>
      </c>
      <c r="G6" s="7">
        <v>0.64997748600000005</v>
      </c>
      <c r="H6" s="7">
        <v>0.63299903000000002</v>
      </c>
      <c r="I6" s="7">
        <v>0.63460530999999998</v>
      </c>
      <c r="J6" s="7">
        <v>0.65398462899999998</v>
      </c>
      <c r="K6" s="7">
        <v>0.64294343600000003</v>
      </c>
      <c r="L6" s="7">
        <v>0.66294689600000001</v>
      </c>
      <c r="M6" s="7">
        <v>0.66757122099999999</v>
      </c>
      <c r="N6" s="7">
        <v>0.67838613699999994</v>
      </c>
      <c r="O6" s="7">
        <v>3.9057492132868799E-3</v>
      </c>
      <c r="P6" s="7">
        <v>4.9479230101685595E-4</v>
      </c>
      <c r="Q6" s="5" t="str">
        <f t="shared" ref="Q6:Q29" si="1">IF(O6&lt;0,"Queda","Aumento")</f>
        <v>Aumento</v>
      </c>
      <c r="R6" t="str">
        <f t="shared" si="0"/>
        <v>sim</v>
      </c>
    </row>
    <row r="7" spans="1:19" x14ac:dyDescent="0.25">
      <c r="A7" s="6" t="s">
        <v>13</v>
      </c>
      <c r="B7" s="14"/>
      <c r="C7" s="7">
        <v>0.15502031699999999</v>
      </c>
      <c r="D7" s="7">
        <v>0.15862353900000001</v>
      </c>
      <c r="E7" s="7">
        <v>0.15896849199999999</v>
      </c>
      <c r="F7" s="7">
        <v>0.166349939</v>
      </c>
      <c r="G7" s="7">
        <v>0.15430359799999999</v>
      </c>
      <c r="H7" s="7">
        <v>0.15730977700000001</v>
      </c>
      <c r="I7" s="7">
        <v>0.16010855500000001</v>
      </c>
      <c r="J7" s="7">
        <v>0.16101964299999999</v>
      </c>
      <c r="K7" s="7">
        <v>0.15433247999999999</v>
      </c>
      <c r="L7" s="7">
        <v>0.15585523300000001</v>
      </c>
      <c r="M7" s="7">
        <v>0.16270125199999999</v>
      </c>
      <c r="N7" s="7">
        <v>0.13902268700000001</v>
      </c>
      <c r="O7" s="7">
        <v>-6.9303394405601296E-4</v>
      </c>
      <c r="P7" s="7">
        <v>0.23315896173183201</v>
      </c>
      <c r="Q7" s="5"/>
      <c r="R7" t="str">
        <f t="shared" si="0"/>
        <v>não</v>
      </c>
    </row>
    <row r="8" spans="1:19" x14ac:dyDescent="0.25">
      <c r="A8" s="6" t="s">
        <v>2</v>
      </c>
      <c r="B8" s="14"/>
      <c r="C8" s="7">
        <v>6.0272227999999997E-2</v>
      </c>
      <c r="D8" s="7">
        <v>6.1467827000000003E-2</v>
      </c>
      <c r="E8" s="7">
        <v>5.9201124000000001E-2</v>
      </c>
      <c r="F8" s="7">
        <v>6.0179437000000002E-2</v>
      </c>
      <c r="G8" s="7">
        <v>6.0759089000000002E-2</v>
      </c>
      <c r="H8" s="7">
        <v>6.6380622E-2</v>
      </c>
      <c r="I8" s="7">
        <v>6.5106785E-2</v>
      </c>
      <c r="J8" s="7">
        <v>6.3160695000000003E-2</v>
      </c>
      <c r="K8" s="7">
        <v>6.6869218999999994E-2</v>
      </c>
      <c r="L8" s="7">
        <v>6.3860598000000005E-2</v>
      </c>
      <c r="M8" s="7">
        <v>6.3108004999999995E-2</v>
      </c>
      <c r="N8" s="7">
        <v>5.5662772999999999E-2</v>
      </c>
      <c r="O8" s="7">
        <v>1.2606225874125401E-4</v>
      </c>
      <c r="P8" s="7">
        <v>0.66212160406220399</v>
      </c>
      <c r="Q8" s="5"/>
      <c r="R8" t="str">
        <f t="shared" si="0"/>
        <v>não</v>
      </c>
    </row>
    <row r="9" spans="1:19" x14ac:dyDescent="0.25">
      <c r="A9" s="8" t="s">
        <v>3</v>
      </c>
      <c r="B9" s="15"/>
      <c r="C9" s="9">
        <v>6.9193844000000004E-2</v>
      </c>
      <c r="D9" s="9">
        <v>7.1564013999999995E-2</v>
      </c>
      <c r="E9" s="9">
        <v>6.6479124000000001E-2</v>
      </c>
      <c r="F9" s="9">
        <v>6.6630072999999998E-2</v>
      </c>
      <c r="G9" s="9">
        <v>5.9650114999999997E-2</v>
      </c>
      <c r="H9" s="9">
        <v>6.6674898999999996E-2</v>
      </c>
      <c r="I9" s="9">
        <v>6.9526844000000004E-2</v>
      </c>
      <c r="J9" s="9">
        <v>5.4521638999999997E-2</v>
      </c>
      <c r="K9" s="9">
        <v>6.7146450999999996E-2</v>
      </c>
      <c r="L9" s="9">
        <v>5.0488285000000001E-2</v>
      </c>
      <c r="M9" s="9">
        <v>4.9306464000000001E-2</v>
      </c>
      <c r="N9" s="9">
        <v>5.2541798000000001E-2</v>
      </c>
      <c r="O9" s="9">
        <v>-1.76705567132875E-3</v>
      </c>
      <c r="P9" s="9">
        <v>2.7782149822595998E-3</v>
      </c>
      <c r="Q9" s="5" t="str">
        <f t="shared" si="1"/>
        <v>Queda</v>
      </c>
      <c r="R9" t="str">
        <f t="shared" si="0"/>
        <v>sim</v>
      </c>
    </row>
    <row r="10" spans="1:19" x14ac:dyDescent="0.25">
      <c r="A10" s="2" t="s">
        <v>12</v>
      </c>
      <c r="B10" s="13" t="s">
        <v>15</v>
      </c>
      <c r="C10" s="3">
        <v>5.2672304000000003E-2</v>
      </c>
      <c r="D10" s="3">
        <v>5.0584038999999997E-2</v>
      </c>
      <c r="E10" s="3">
        <v>5.2073024000000002E-2</v>
      </c>
      <c r="F10" s="3">
        <v>4.9686737000000002E-2</v>
      </c>
      <c r="G10" s="3">
        <v>4.6539751999999997E-2</v>
      </c>
      <c r="H10" s="3">
        <v>4.4671814999999997E-2</v>
      </c>
      <c r="I10" s="3">
        <v>4.2490700999999999E-2</v>
      </c>
      <c r="J10" s="3">
        <v>3.7125916000000002E-2</v>
      </c>
      <c r="K10" s="3">
        <v>4.2096666999999997E-2</v>
      </c>
      <c r="L10" s="3">
        <v>3.6528825000000001E-2</v>
      </c>
      <c r="M10" s="3">
        <v>3.1561806999999997E-2</v>
      </c>
      <c r="N10" s="3">
        <v>3.7543709000000001E-2</v>
      </c>
      <c r="O10" s="3">
        <v>-1.79998950349658E-3</v>
      </c>
      <c r="P10" s="4">
        <v>6.5525636028522096E-6</v>
      </c>
      <c r="Q10" s="5" t="str">
        <f t="shared" si="1"/>
        <v>Queda</v>
      </c>
      <c r="R10" t="str">
        <f t="shared" si="0"/>
        <v>sim</v>
      </c>
    </row>
    <row r="11" spans="1:19" x14ac:dyDescent="0.25">
      <c r="A11" s="6" t="s">
        <v>0</v>
      </c>
      <c r="B11" s="14"/>
      <c r="C11" s="7">
        <v>4.0929169000000001E-2</v>
      </c>
      <c r="D11" s="7">
        <v>4.0932211000000003E-2</v>
      </c>
      <c r="E11" s="7">
        <v>4.2880069999999999E-2</v>
      </c>
      <c r="F11" s="7">
        <v>4.1282551000000001E-2</v>
      </c>
      <c r="G11" s="7">
        <v>4.0657461999999998E-2</v>
      </c>
      <c r="H11" s="7">
        <v>3.9990735999999999E-2</v>
      </c>
      <c r="I11" s="7">
        <v>3.8287832000000001E-2</v>
      </c>
      <c r="J11" s="7">
        <v>3.7958667000000001E-2</v>
      </c>
      <c r="K11" s="7">
        <v>3.8944669000000001E-2</v>
      </c>
      <c r="L11" s="7">
        <v>3.7682031999999997E-2</v>
      </c>
      <c r="M11" s="7">
        <v>3.5954475999999999E-2</v>
      </c>
      <c r="N11" s="7">
        <v>4.1710074E-2</v>
      </c>
      <c r="O11" s="7">
        <v>-3.2896722027973802E-4</v>
      </c>
      <c r="P11" s="7">
        <v>4.3079975547195497E-2</v>
      </c>
      <c r="Q11" s="5"/>
      <c r="R11" t="str">
        <f t="shared" si="0"/>
        <v>não</v>
      </c>
      <c r="S11" s="12"/>
    </row>
    <row r="12" spans="1:19" x14ac:dyDescent="0.25">
      <c r="A12" s="6" t="s">
        <v>1</v>
      </c>
      <c r="B12" s="14"/>
      <c r="C12" s="7">
        <v>0.58898369500000003</v>
      </c>
      <c r="D12" s="7">
        <v>0.58595494199999998</v>
      </c>
      <c r="E12" s="7">
        <v>0.58535938300000001</v>
      </c>
      <c r="F12" s="7">
        <v>0.58099878400000005</v>
      </c>
      <c r="G12" s="7">
        <v>0.59293731699999996</v>
      </c>
      <c r="H12" s="7">
        <v>0.59011946199999998</v>
      </c>
      <c r="I12" s="7">
        <v>0.57747610999999999</v>
      </c>
      <c r="J12" s="7">
        <v>0.59356595999999995</v>
      </c>
      <c r="K12" s="7">
        <v>0.58225166900000003</v>
      </c>
      <c r="L12" s="7">
        <v>0.59888424799999995</v>
      </c>
      <c r="M12" s="7">
        <v>0.60418129700000001</v>
      </c>
      <c r="N12" s="7">
        <v>0.61618305299999998</v>
      </c>
      <c r="O12" s="7">
        <v>1.9350041608392501E-3</v>
      </c>
      <c r="P12" s="7">
        <v>2.4467439077203799E-2</v>
      </c>
      <c r="Q12" s="5" t="str">
        <f t="shared" si="1"/>
        <v>Aumento</v>
      </c>
      <c r="R12" t="str">
        <f t="shared" si="0"/>
        <v>sim</v>
      </c>
    </row>
    <row r="13" spans="1:19" x14ac:dyDescent="0.25">
      <c r="A13" s="6" t="s">
        <v>13</v>
      </c>
      <c r="B13" s="14"/>
      <c r="C13" s="7">
        <v>0.16102286199999999</v>
      </c>
      <c r="D13" s="7">
        <v>0.16263391199999999</v>
      </c>
      <c r="E13" s="7">
        <v>0.15925015100000001</v>
      </c>
      <c r="F13" s="7">
        <v>0.162170969</v>
      </c>
      <c r="G13" s="7">
        <v>0.16062939900000001</v>
      </c>
      <c r="H13" s="7">
        <v>0.163191165</v>
      </c>
      <c r="I13" s="7">
        <v>0.167555327</v>
      </c>
      <c r="J13" s="7">
        <v>0.169486373</v>
      </c>
      <c r="K13" s="7">
        <v>0.16150455599999999</v>
      </c>
      <c r="L13" s="7">
        <v>0.16690865599999999</v>
      </c>
      <c r="M13" s="7">
        <v>0.17036463299999999</v>
      </c>
      <c r="N13" s="7">
        <v>0.15166186800000001</v>
      </c>
      <c r="O13" s="7">
        <v>1.6719618531467299E-4</v>
      </c>
      <c r="P13" s="7">
        <v>0.71515823467379003</v>
      </c>
      <c r="Q13" s="5"/>
      <c r="R13" t="str">
        <f t="shared" si="0"/>
        <v>não</v>
      </c>
    </row>
    <row r="14" spans="1:19" x14ac:dyDescent="0.25">
      <c r="A14" s="6" t="s">
        <v>2</v>
      </c>
      <c r="B14" s="14"/>
      <c r="C14" s="7">
        <v>7.3953951000000004E-2</v>
      </c>
      <c r="D14" s="7">
        <v>7.6283984999999999E-2</v>
      </c>
      <c r="E14" s="7">
        <v>7.6629274999999997E-2</v>
      </c>
      <c r="F14" s="7">
        <v>7.837587E-2</v>
      </c>
      <c r="G14" s="7">
        <v>7.6579966999999999E-2</v>
      </c>
      <c r="H14" s="7">
        <v>7.7874117000000007E-2</v>
      </c>
      <c r="I14" s="7">
        <v>8.2959719000000001E-2</v>
      </c>
      <c r="J14" s="7">
        <v>8.4163262000000003E-2</v>
      </c>
      <c r="K14" s="7">
        <v>8.2317614999999997E-2</v>
      </c>
      <c r="L14" s="7">
        <v>8.3046043E-2</v>
      </c>
      <c r="M14" s="7">
        <v>8.3406314999999995E-2</v>
      </c>
      <c r="N14" s="7">
        <v>7.5162683999999994E-2</v>
      </c>
      <c r="O14" s="7">
        <v>5.9391126223776701E-4</v>
      </c>
      <c r="P14" s="7">
        <v>4.7370332019610703E-2</v>
      </c>
      <c r="Q14" s="5"/>
      <c r="R14" t="str">
        <f t="shared" si="0"/>
        <v>não</v>
      </c>
      <c r="S14" s="12"/>
    </row>
    <row r="15" spans="1:19" x14ac:dyDescent="0.25">
      <c r="A15" s="8" t="s">
        <v>3</v>
      </c>
      <c r="B15" s="15"/>
      <c r="C15" s="9">
        <v>8.2438019000000001E-2</v>
      </c>
      <c r="D15" s="9">
        <v>8.3610910999999996E-2</v>
      </c>
      <c r="E15" s="9">
        <v>8.3808095999999999E-2</v>
      </c>
      <c r="F15" s="9">
        <v>8.7485090000000001E-2</v>
      </c>
      <c r="G15" s="9">
        <v>8.2656102999999995E-2</v>
      </c>
      <c r="H15" s="9">
        <v>8.4152706999999993E-2</v>
      </c>
      <c r="I15" s="9">
        <v>9.1230311999999994E-2</v>
      </c>
      <c r="J15" s="9">
        <v>7.7699822000000002E-2</v>
      </c>
      <c r="K15" s="9">
        <v>9.2884825000000004E-2</v>
      </c>
      <c r="L15" s="9">
        <v>7.6950196999999998E-2</v>
      </c>
      <c r="M15" s="9">
        <v>7.4531472000000001E-2</v>
      </c>
      <c r="N15" s="9">
        <v>7.7738612999999998E-2</v>
      </c>
      <c r="O15" s="9">
        <v>-5.6715480069934802E-4</v>
      </c>
      <c r="P15" s="9">
        <v>0.248548351774495</v>
      </c>
      <c r="Q15" s="5"/>
      <c r="R15" t="str">
        <f t="shared" si="0"/>
        <v>não</v>
      </c>
    </row>
    <row r="16" spans="1:19" x14ac:dyDescent="0.25">
      <c r="A16" s="2" t="s">
        <v>12</v>
      </c>
      <c r="B16" s="13" t="s">
        <v>16</v>
      </c>
      <c r="C16" s="3">
        <v>4.6199999999999998E-2</v>
      </c>
      <c r="D16" s="3">
        <v>4.3499999999999997E-2</v>
      </c>
      <c r="E16" s="3">
        <v>4.3900000000000002E-2</v>
      </c>
      <c r="F16" s="3">
        <v>4.4600000000000001E-2</v>
      </c>
      <c r="G16" s="3">
        <v>4.2900000000000001E-2</v>
      </c>
      <c r="H16" s="3">
        <v>4.0800000000000003E-2</v>
      </c>
      <c r="I16" s="3">
        <v>4.3299999999999998E-2</v>
      </c>
      <c r="J16" s="3">
        <v>3.09E-2</v>
      </c>
      <c r="K16" s="3">
        <v>3.3599999999999998E-2</v>
      </c>
      <c r="L16" s="3">
        <v>2.76E-2</v>
      </c>
      <c r="M16" s="3">
        <v>2.3300000000000001E-2</v>
      </c>
      <c r="N16" s="3">
        <v>2.93E-2</v>
      </c>
      <c r="O16" s="3">
        <v>-1.9940559440560302E-3</v>
      </c>
      <c r="P16" s="4">
        <v>6.7327730514934596E-5</v>
      </c>
      <c r="Q16" s="5" t="str">
        <f t="shared" si="1"/>
        <v>Queda</v>
      </c>
      <c r="R16" t="str">
        <f t="shared" si="0"/>
        <v>sim</v>
      </c>
    </row>
    <row r="17" spans="1:18" x14ac:dyDescent="0.25">
      <c r="A17" s="6" t="s">
        <v>0</v>
      </c>
      <c r="B17" s="14"/>
      <c r="C17" s="7">
        <v>3.7600000000000001E-2</v>
      </c>
      <c r="D17" s="7">
        <v>3.5799999999999998E-2</v>
      </c>
      <c r="E17" s="7">
        <v>3.6600000000000001E-2</v>
      </c>
      <c r="F17" s="7">
        <v>3.4500000000000003E-2</v>
      </c>
      <c r="G17" s="7">
        <v>3.3099999999999997E-2</v>
      </c>
      <c r="H17" s="7">
        <v>3.2300000000000002E-2</v>
      </c>
      <c r="I17" s="7">
        <v>3.1800000000000002E-2</v>
      </c>
      <c r="J17" s="7">
        <v>3.0800000000000001E-2</v>
      </c>
      <c r="K17" s="7">
        <v>3.1099999999999999E-2</v>
      </c>
      <c r="L17" s="7">
        <v>3.1399999999999997E-2</v>
      </c>
      <c r="M17" s="7">
        <v>2.8299999999999999E-2</v>
      </c>
      <c r="N17" s="7">
        <v>3.6400000000000002E-2</v>
      </c>
      <c r="O17" s="7">
        <v>-4.9475524475525495E-4</v>
      </c>
      <c r="P17" s="7">
        <v>2.9846356937329999E-2</v>
      </c>
      <c r="Q17" s="5"/>
      <c r="R17" t="str">
        <f t="shared" si="0"/>
        <v>não</v>
      </c>
    </row>
    <row r="18" spans="1:18" x14ac:dyDescent="0.25">
      <c r="A18" s="6" t="s">
        <v>1</v>
      </c>
      <c r="B18" s="14"/>
      <c r="C18" s="7">
        <v>0.61760000000000004</v>
      </c>
      <c r="D18" s="7">
        <v>0.61550000000000005</v>
      </c>
      <c r="E18" s="7">
        <v>0.61580000000000001</v>
      </c>
      <c r="F18" s="7">
        <v>0.61360000000000003</v>
      </c>
      <c r="G18" s="7">
        <v>0.61899999999999999</v>
      </c>
      <c r="H18" s="7">
        <v>0.61950000000000005</v>
      </c>
      <c r="I18" s="7">
        <v>0.60819999999999996</v>
      </c>
      <c r="J18" s="7">
        <v>0.62429999999999997</v>
      </c>
      <c r="K18" s="7">
        <v>0.62280000000000002</v>
      </c>
      <c r="L18" s="7">
        <v>0.64600000000000002</v>
      </c>
      <c r="M18" s="7">
        <v>0.64729999999999999</v>
      </c>
      <c r="N18" s="7">
        <v>0.66720000000000002</v>
      </c>
      <c r="O18" s="7">
        <v>3.8244755244757002E-3</v>
      </c>
      <c r="P18" s="7">
        <v>2.5820673468307299E-3</v>
      </c>
      <c r="Q18" s="5" t="str">
        <f t="shared" si="1"/>
        <v>Aumento</v>
      </c>
      <c r="R18" t="str">
        <f t="shared" si="0"/>
        <v>sim</v>
      </c>
    </row>
    <row r="19" spans="1:18" x14ac:dyDescent="0.25">
      <c r="A19" s="6" t="s">
        <v>13</v>
      </c>
      <c r="B19" s="14"/>
      <c r="C19" s="7">
        <v>0.16389999999999999</v>
      </c>
      <c r="D19" s="7">
        <v>0.16400000000000001</v>
      </c>
      <c r="E19" s="7">
        <v>0.16059999999999999</v>
      </c>
      <c r="F19" s="7">
        <v>0.16489999999999999</v>
      </c>
      <c r="G19" s="7">
        <v>0.16569999999999999</v>
      </c>
      <c r="H19" s="7">
        <v>0.1671</v>
      </c>
      <c r="I19" s="7">
        <v>0.16600000000000001</v>
      </c>
      <c r="J19" s="7">
        <v>0.17549999999999999</v>
      </c>
      <c r="K19" s="7">
        <v>0.1666</v>
      </c>
      <c r="L19" s="7">
        <v>0.1673</v>
      </c>
      <c r="M19" s="7">
        <v>0.1721</v>
      </c>
      <c r="N19" s="7">
        <v>0.14879999999999999</v>
      </c>
      <c r="O19" s="10">
        <v>-3.3216783216796399E-5</v>
      </c>
      <c r="P19" s="7">
        <v>0.9543398852685</v>
      </c>
      <c r="Q19" s="5"/>
      <c r="R19" t="str">
        <f t="shared" si="0"/>
        <v>não</v>
      </c>
    </row>
    <row r="20" spans="1:18" x14ac:dyDescent="0.25">
      <c r="A20" s="6" t="s">
        <v>2</v>
      </c>
      <c r="B20" s="14"/>
      <c r="C20" s="7">
        <v>6.5100000000000005E-2</v>
      </c>
      <c r="D20" s="7">
        <v>6.9099999999999995E-2</v>
      </c>
      <c r="E20" s="7">
        <v>6.9199999999999998E-2</v>
      </c>
      <c r="F20" s="7">
        <v>7.0599999999999996E-2</v>
      </c>
      <c r="G20" s="7">
        <v>6.9900000000000004E-2</v>
      </c>
      <c r="H20" s="7">
        <v>6.9900000000000004E-2</v>
      </c>
      <c r="I20" s="7">
        <v>7.1800000000000003E-2</v>
      </c>
      <c r="J20" s="7">
        <v>7.3800000000000004E-2</v>
      </c>
      <c r="K20" s="7">
        <v>7.22E-2</v>
      </c>
      <c r="L20" s="7">
        <v>6.9099999999999995E-2</v>
      </c>
      <c r="M20" s="7">
        <v>7.2900000000000006E-2</v>
      </c>
      <c r="N20" s="7">
        <v>6.08E-2</v>
      </c>
      <c r="O20" s="10">
        <v>2.7272727272695499E-5</v>
      </c>
      <c r="P20" s="7">
        <v>0.93214169648912804</v>
      </c>
      <c r="Q20" s="5"/>
      <c r="R20" t="str">
        <f t="shared" si="0"/>
        <v>não</v>
      </c>
    </row>
    <row r="21" spans="1:18" x14ac:dyDescent="0.25">
      <c r="A21" s="6" t="s">
        <v>3</v>
      </c>
      <c r="B21" s="14"/>
      <c r="C21" s="7">
        <v>6.9599999999999995E-2</v>
      </c>
      <c r="D21" s="7">
        <v>7.22E-2</v>
      </c>
      <c r="E21" s="7">
        <v>7.3999999999999996E-2</v>
      </c>
      <c r="F21" s="7">
        <v>7.1900000000000006E-2</v>
      </c>
      <c r="G21" s="7">
        <v>6.9500000000000006E-2</v>
      </c>
      <c r="H21" s="7">
        <v>7.0300000000000001E-2</v>
      </c>
      <c r="I21" s="7">
        <v>7.8899999999999998E-2</v>
      </c>
      <c r="J21" s="7">
        <v>6.4699999999999994E-2</v>
      </c>
      <c r="K21" s="7">
        <v>7.3700000000000002E-2</v>
      </c>
      <c r="L21" s="7">
        <v>5.8599999999999999E-2</v>
      </c>
      <c r="M21" s="7">
        <v>5.6099999999999997E-2</v>
      </c>
      <c r="N21" s="7">
        <v>5.7599999999999998E-2</v>
      </c>
      <c r="O21" s="7">
        <v>-1.3339160839161699E-3</v>
      </c>
      <c r="P21" s="7">
        <v>1.8819329309115E-2</v>
      </c>
      <c r="Q21" s="5" t="str">
        <f t="shared" si="1"/>
        <v>Queda</v>
      </c>
      <c r="R21" t="str">
        <f t="shared" si="0"/>
        <v>sim</v>
      </c>
    </row>
    <row r="22" spans="1:18" x14ac:dyDescent="0.25">
      <c r="A22" s="2" t="s">
        <v>12</v>
      </c>
      <c r="B22" s="13" t="s">
        <v>17</v>
      </c>
      <c r="C22" s="3">
        <v>3.39E-2</v>
      </c>
      <c r="D22" s="3">
        <v>3.32E-2</v>
      </c>
      <c r="E22" s="3">
        <v>3.4500000000000003E-2</v>
      </c>
      <c r="F22" s="3">
        <v>3.2000000000000001E-2</v>
      </c>
      <c r="G22" s="3">
        <v>3.1800000000000002E-2</v>
      </c>
      <c r="H22" s="3">
        <v>3.27E-2</v>
      </c>
      <c r="I22" s="3">
        <v>3.2500000000000001E-2</v>
      </c>
      <c r="J22" s="3">
        <v>2.75E-2</v>
      </c>
      <c r="K22" s="3">
        <v>2.86E-2</v>
      </c>
      <c r="L22" s="3">
        <v>2.5700000000000001E-2</v>
      </c>
      <c r="M22" s="3">
        <v>2.8400000000000002E-2</v>
      </c>
      <c r="N22" s="3">
        <v>2.9100000000000001E-2</v>
      </c>
      <c r="O22" s="3">
        <v>-6.5629370629373396E-4</v>
      </c>
      <c r="P22" s="3">
        <v>7.29130139918549E-4</v>
      </c>
      <c r="Q22" s="5" t="str">
        <f t="shared" si="1"/>
        <v>Queda</v>
      </c>
      <c r="R22" t="str">
        <f t="shared" si="0"/>
        <v>sim</v>
      </c>
    </row>
    <row r="23" spans="1:18" x14ac:dyDescent="0.25">
      <c r="A23" s="6" t="s">
        <v>0</v>
      </c>
      <c r="B23" s="14"/>
      <c r="C23" s="7">
        <v>2.8500000000000001E-2</v>
      </c>
      <c r="D23" s="7">
        <v>2.86E-2</v>
      </c>
      <c r="E23" s="7">
        <v>2.9499999999999998E-2</v>
      </c>
      <c r="F23" s="7">
        <v>2.7900000000000001E-2</v>
      </c>
      <c r="G23" s="7">
        <v>2.81E-2</v>
      </c>
      <c r="H23" s="7">
        <v>2.76E-2</v>
      </c>
      <c r="I23" s="7">
        <v>2.8500000000000001E-2</v>
      </c>
      <c r="J23" s="7">
        <v>2.8000000000000001E-2</v>
      </c>
      <c r="K23" s="7">
        <v>2.7900000000000001E-2</v>
      </c>
      <c r="L23" s="7">
        <v>2.7799999999999998E-2</v>
      </c>
      <c r="M23" s="7">
        <v>2.6200000000000001E-2</v>
      </c>
      <c r="N23" s="7">
        <v>3.27E-2</v>
      </c>
      <c r="O23" s="10">
        <v>4.6503496503498402E-5</v>
      </c>
      <c r="P23" s="7">
        <v>0.737425140644837</v>
      </c>
      <c r="Q23" s="5"/>
      <c r="R23" t="str">
        <f t="shared" si="0"/>
        <v>não</v>
      </c>
    </row>
    <row r="24" spans="1:18" x14ac:dyDescent="0.25">
      <c r="A24" s="6" t="s">
        <v>1</v>
      </c>
      <c r="B24" s="14"/>
      <c r="C24" s="7">
        <v>0.625</v>
      </c>
      <c r="D24" s="7">
        <v>0.62450000000000006</v>
      </c>
      <c r="E24" s="7">
        <v>0.62050000000000005</v>
      </c>
      <c r="F24" s="7">
        <v>0.61050000000000004</v>
      </c>
      <c r="G24" s="7">
        <v>0.61509999999999998</v>
      </c>
      <c r="H24" s="7">
        <v>0.60119999999999996</v>
      </c>
      <c r="I24" s="7">
        <v>0.60319999999999996</v>
      </c>
      <c r="J24" s="7">
        <v>0.61099999999999999</v>
      </c>
      <c r="K24" s="7">
        <v>0.61339999999999995</v>
      </c>
      <c r="L24" s="7">
        <v>0.62439999999999996</v>
      </c>
      <c r="M24" s="7">
        <v>0.62380000000000002</v>
      </c>
      <c r="N24" s="7">
        <v>0.64329999999999998</v>
      </c>
      <c r="O24" s="7">
        <v>7.9195804195810696E-4</v>
      </c>
      <c r="P24" s="7">
        <v>0.43541952303902298</v>
      </c>
      <c r="Q24" s="5"/>
      <c r="R24" t="str">
        <f t="shared" si="0"/>
        <v>não</v>
      </c>
    </row>
    <row r="25" spans="1:18" x14ac:dyDescent="0.25">
      <c r="A25" s="6" t="s">
        <v>13</v>
      </c>
      <c r="B25" s="14"/>
      <c r="C25" s="7">
        <v>0.17699999999999999</v>
      </c>
      <c r="D25" s="7">
        <v>0.1777</v>
      </c>
      <c r="E25" s="7">
        <v>0.17649999999999999</v>
      </c>
      <c r="F25" s="7">
        <v>0.1817</v>
      </c>
      <c r="G25" s="7">
        <v>0.17899999999999999</v>
      </c>
      <c r="H25" s="7">
        <v>0.1832</v>
      </c>
      <c r="I25" s="7">
        <v>0.18229999999999999</v>
      </c>
      <c r="J25" s="7">
        <v>0.1842</v>
      </c>
      <c r="K25" s="7">
        <v>0.17949999999999999</v>
      </c>
      <c r="L25" s="7">
        <v>0.18190000000000001</v>
      </c>
      <c r="M25" s="7">
        <v>0.18229999999999999</v>
      </c>
      <c r="N25" s="7">
        <v>0.1633</v>
      </c>
      <c r="O25" s="7">
        <v>-2.3706293706297199E-4</v>
      </c>
      <c r="P25" s="7">
        <v>0.63373271015594401</v>
      </c>
      <c r="Q25" s="5"/>
      <c r="R25" t="str">
        <f t="shared" si="0"/>
        <v>não</v>
      </c>
    </row>
    <row r="26" spans="1:18" x14ac:dyDescent="0.25">
      <c r="A26" s="6" t="s">
        <v>2</v>
      </c>
      <c r="B26" s="14"/>
      <c r="C26" s="7">
        <v>7.0400000000000004E-2</v>
      </c>
      <c r="D26" s="7">
        <v>7.1499999999999994E-2</v>
      </c>
      <c r="E26" s="7">
        <v>7.2900000000000006E-2</v>
      </c>
      <c r="F26" s="7">
        <v>7.7499999999999999E-2</v>
      </c>
      <c r="G26" s="7">
        <v>7.6200000000000004E-2</v>
      </c>
      <c r="H26" s="7">
        <v>8.0299999999999996E-2</v>
      </c>
      <c r="I26" s="7">
        <v>7.9200000000000007E-2</v>
      </c>
      <c r="J26" s="7">
        <v>8.14E-2</v>
      </c>
      <c r="K26" s="7">
        <v>7.7499999999999999E-2</v>
      </c>
      <c r="L26" s="7">
        <v>7.7499999999999999E-2</v>
      </c>
      <c r="M26" s="7">
        <v>7.7299999999999994E-2</v>
      </c>
      <c r="N26" s="7">
        <v>6.8699999999999997E-2</v>
      </c>
      <c r="O26" s="7">
        <v>2.8041958041956301E-4</v>
      </c>
      <c r="P26" s="7">
        <v>0.43422335689376301</v>
      </c>
      <c r="Q26" s="5"/>
      <c r="R26" t="str">
        <f t="shared" si="0"/>
        <v>não</v>
      </c>
    </row>
    <row r="27" spans="1:18" x14ac:dyDescent="0.25">
      <c r="A27" s="6" t="s">
        <v>3</v>
      </c>
      <c r="B27" s="14"/>
      <c r="C27" s="7">
        <v>6.5199999999999994E-2</v>
      </c>
      <c r="D27" s="7">
        <v>6.4399999999999999E-2</v>
      </c>
      <c r="E27" s="7">
        <v>6.6000000000000003E-2</v>
      </c>
      <c r="F27" s="7">
        <v>7.0499999999999993E-2</v>
      </c>
      <c r="G27" s="7">
        <v>6.9800000000000001E-2</v>
      </c>
      <c r="H27" s="7">
        <v>7.4999999999999997E-2</v>
      </c>
      <c r="I27" s="7">
        <v>7.4300000000000005E-2</v>
      </c>
      <c r="J27" s="7">
        <v>6.7900000000000002E-2</v>
      </c>
      <c r="K27" s="7">
        <v>7.3099999999999998E-2</v>
      </c>
      <c r="L27" s="7">
        <v>6.2600000000000003E-2</v>
      </c>
      <c r="M27" s="7">
        <v>6.2E-2</v>
      </c>
      <c r="N27" s="7">
        <v>6.3E-2</v>
      </c>
      <c r="O27" s="7">
        <v>-2.2027972027975301E-4</v>
      </c>
      <c r="P27" s="7">
        <v>0.596305122829208</v>
      </c>
      <c r="Q27" s="5"/>
      <c r="R27" t="str">
        <f t="shared" si="0"/>
        <v>não</v>
      </c>
    </row>
    <row r="28" spans="1:18" x14ac:dyDescent="0.25">
      <c r="A28" s="2" t="s">
        <v>12</v>
      </c>
      <c r="B28" s="13" t="s">
        <v>18</v>
      </c>
      <c r="C28" s="3">
        <v>2.5600000000000001E-2</v>
      </c>
      <c r="D28" s="3">
        <v>2.41E-2</v>
      </c>
      <c r="E28" s="3">
        <v>2.3900000000000001E-2</v>
      </c>
      <c r="F28" s="3">
        <v>2.2100000000000002E-2</v>
      </c>
      <c r="G28" s="3">
        <v>2.1999999999999999E-2</v>
      </c>
      <c r="H28" s="3">
        <v>2.3199999999999998E-2</v>
      </c>
      <c r="I28" s="3">
        <v>2.2499999999999999E-2</v>
      </c>
      <c r="J28" s="3">
        <v>1.7500000000000002E-2</v>
      </c>
      <c r="K28" s="3">
        <v>1.9800000000000002E-2</v>
      </c>
      <c r="L28" s="3">
        <v>1.6400000000000001E-2</v>
      </c>
      <c r="M28" s="3">
        <v>1.3899999999999999E-2</v>
      </c>
      <c r="N28" s="3">
        <v>1.4800000000000001E-2</v>
      </c>
      <c r="O28" s="3">
        <v>-1.0097902097902501E-3</v>
      </c>
      <c r="P28" s="4">
        <v>1.26576456836753E-5</v>
      </c>
      <c r="Q28" s="5" t="str">
        <f t="shared" si="1"/>
        <v>Queda</v>
      </c>
      <c r="R28" t="str">
        <f t="shared" si="0"/>
        <v>sim</v>
      </c>
    </row>
    <row r="29" spans="1:18" x14ac:dyDescent="0.25">
      <c r="A29" s="6" t="s">
        <v>0</v>
      </c>
      <c r="B29" s="14"/>
      <c r="C29" s="7">
        <v>2.1999999999999999E-2</v>
      </c>
      <c r="D29" s="7">
        <v>2.1299999999999999E-2</v>
      </c>
      <c r="E29" s="7">
        <v>2.1999999999999999E-2</v>
      </c>
      <c r="F29" s="7">
        <v>2.07E-2</v>
      </c>
      <c r="G29" s="7">
        <v>2.1299999999999999E-2</v>
      </c>
      <c r="H29" s="7">
        <v>2.0400000000000001E-2</v>
      </c>
      <c r="I29" s="7">
        <v>2.07E-2</v>
      </c>
      <c r="J29" s="7">
        <v>1.9099999999999999E-2</v>
      </c>
      <c r="K29" s="7">
        <v>0.02</v>
      </c>
      <c r="L29" s="7">
        <v>1.9900000000000001E-2</v>
      </c>
      <c r="M29" s="7">
        <v>1.7899999999999999E-2</v>
      </c>
      <c r="N29" s="7">
        <v>2.06E-2</v>
      </c>
      <c r="O29" s="7">
        <v>-2.4650349650350402E-4</v>
      </c>
      <c r="P29" s="7">
        <v>4.4575142025916397E-3</v>
      </c>
      <c r="Q29" s="5" t="str">
        <f t="shared" si="1"/>
        <v>Queda</v>
      </c>
      <c r="R29" t="str">
        <f t="shared" si="0"/>
        <v>sim</v>
      </c>
    </row>
    <row r="30" spans="1:18" x14ac:dyDescent="0.25">
      <c r="A30" s="6" t="s">
        <v>1</v>
      </c>
      <c r="B30" s="14"/>
      <c r="C30" s="7">
        <v>0.61029999999999995</v>
      </c>
      <c r="D30" s="7">
        <v>0.60799999999999998</v>
      </c>
      <c r="E30" s="7">
        <v>0.60840000000000005</v>
      </c>
      <c r="F30" s="7">
        <v>0.60519999999999996</v>
      </c>
      <c r="G30" s="7">
        <v>0.60699999999999998</v>
      </c>
      <c r="H30" s="7">
        <v>0.58779999999999999</v>
      </c>
      <c r="I30" s="7">
        <v>0.58679999999999999</v>
      </c>
      <c r="J30" s="7">
        <v>0.59179999999999999</v>
      </c>
      <c r="K30" s="7">
        <v>0.60170000000000001</v>
      </c>
      <c r="L30" s="7">
        <v>0.61229999999999996</v>
      </c>
      <c r="M30" s="7">
        <v>0.61419999999999997</v>
      </c>
      <c r="N30" s="7">
        <v>0.6361</v>
      </c>
      <c r="O30" s="7">
        <v>1.05874125874134E-3</v>
      </c>
      <c r="P30" s="7">
        <v>0.36784078012772897</v>
      </c>
      <c r="Q30" s="5"/>
      <c r="R30" t="str">
        <f t="shared" si="0"/>
        <v>não</v>
      </c>
    </row>
    <row r="31" spans="1:18" x14ac:dyDescent="0.25">
      <c r="A31" s="6" t="s">
        <v>13</v>
      </c>
      <c r="B31" s="14"/>
      <c r="C31" s="7">
        <v>0.19980000000000001</v>
      </c>
      <c r="D31" s="7">
        <v>0.20119999999999999</v>
      </c>
      <c r="E31" s="7">
        <v>0.1988</v>
      </c>
      <c r="F31" s="7">
        <v>0.2039</v>
      </c>
      <c r="G31" s="7">
        <v>0.2001</v>
      </c>
      <c r="H31" s="7">
        <v>0.2077</v>
      </c>
      <c r="I31" s="7">
        <v>0.2069</v>
      </c>
      <c r="J31" s="7">
        <v>0.2122</v>
      </c>
      <c r="K31" s="7">
        <v>0.20269999999999999</v>
      </c>
      <c r="L31" s="7">
        <v>0.2026</v>
      </c>
      <c r="M31" s="7">
        <v>0.20580000000000001</v>
      </c>
      <c r="N31" s="7">
        <v>0.19209999999999999</v>
      </c>
      <c r="O31" s="10">
        <v>4.47552447552234E-5</v>
      </c>
      <c r="P31" s="7">
        <v>0.92259709472183205</v>
      </c>
      <c r="Q31" s="5"/>
      <c r="R31" t="str">
        <f t="shared" si="0"/>
        <v>não</v>
      </c>
    </row>
    <row r="32" spans="1:18" x14ac:dyDescent="0.25">
      <c r="A32" s="6" t="s">
        <v>2</v>
      </c>
      <c r="B32" s="14"/>
      <c r="C32" s="7">
        <v>7.8799999999999995E-2</v>
      </c>
      <c r="D32" s="7">
        <v>8.1799999999999998E-2</v>
      </c>
      <c r="E32" s="7">
        <v>8.1900000000000001E-2</v>
      </c>
      <c r="F32" s="7">
        <v>8.2900000000000001E-2</v>
      </c>
      <c r="G32" s="7">
        <v>8.2900000000000001E-2</v>
      </c>
      <c r="H32" s="7">
        <v>8.8300000000000003E-2</v>
      </c>
      <c r="I32" s="7">
        <v>8.9300000000000004E-2</v>
      </c>
      <c r="J32" s="7">
        <v>9.0800000000000006E-2</v>
      </c>
      <c r="K32" s="7">
        <v>8.3900000000000002E-2</v>
      </c>
      <c r="L32" s="7">
        <v>8.4000000000000005E-2</v>
      </c>
      <c r="M32" s="7">
        <v>8.4500000000000006E-2</v>
      </c>
      <c r="N32" s="7">
        <v>7.6999999999999999E-2</v>
      </c>
      <c r="O32" s="7">
        <v>1.70979020978996E-4</v>
      </c>
      <c r="P32" s="7">
        <v>0.63679850779257097</v>
      </c>
      <c r="Q32" s="5"/>
      <c r="R32" t="str">
        <f t="shared" si="0"/>
        <v>não</v>
      </c>
    </row>
    <row r="33" spans="1:18" x14ac:dyDescent="0.25">
      <c r="A33" s="8" t="s">
        <v>3</v>
      </c>
      <c r="B33" s="15"/>
      <c r="C33" s="9">
        <v>6.3399999999999998E-2</v>
      </c>
      <c r="D33" s="9">
        <v>6.3600000000000004E-2</v>
      </c>
      <c r="E33" s="9">
        <v>6.5000000000000002E-2</v>
      </c>
      <c r="F33" s="9">
        <v>6.5199999999999994E-2</v>
      </c>
      <c r="G33" s="9">
        <v>6.6600000000000006E-2</v>
      </c>
      <c r="H33" s="9">
        <v>7.2599999999999998E-2</v>
      </c>
      <c r="I33" s="9">
        <v>7.3800000000000004E-2</v>
      </c>
      <c r="J33" s="9">
        <v>6.8599999999999994E-2</v>
      </c>
      <c r="K33" s="9">
        <v>7.1800000000000003E-2</v>
      </c>
      <c r="L33" s="9">
        <v>6.4699999999999994E-2</v>
      </c>
      <c r="M33" s="9">
        <v>6.3600000000000004E-2</v>
      </c>
      <c r="N33" s="9">
        <v>5.9400000000000001E-2</v>
      </c>
      <c r="O33" s="11">
        <v>-2.06293706293935E-5</v>
      </c>
      <c r="P33" s="9">
        <v>0.957823008558911</v>
      </c>
      <c r="Q33" s="5"/>
      <c r="R33" t="str">
        <f t="shared" si="0"/>
        <v>não</v>
      </c>
    </row>
  </sheetData>
  <mergeCells count="13">
    <mergeCell ref="A1:O1"/>
    <mergeCell ref="A2:A3"/>
    <mergeCell ref="B2:B3"/>
    <mergeCell ref="C2:N2"/>
    <mergeCell ref="O2:O3"/>
    <mergeCell ref="B28:B33"/>
    <mergeCell ref="Q2:Q3"/>
    <mergeCell ref="R2:R3"/>
    <mergeCell ref="B4:B9"/>
    <mergeCell ref="B10:B15"/>
    <mergeCell ref="B16:B21"/>
    <mergeCell ref="B22:B27"/>
    <mergeCell ref="P2:P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11" workbookViewId="0">
      <selection sqref="A1:Q33"/>
    </sheetView>
  </sheetViews>
  <sheetFormatPr defaultRowHeight="15" x14ac:dyDescent="0.25"/>
  <cols>
    <col min="1" max="1" width="18.42578125" customWidth="1"/>
    <col min="2" max="2" width="11.7109375" customWidth="1"/>
    <col min="15" max="15" width="13.85546875" customWidth="1"/>
    <col min="17" max="17" width="10.7109375" customWidth="1"/>
    <col min="18" max="18" width="14.28515625" hidden="1" customWidth="1"/>
  </cols>
  <sheetData>
    <row r="1" spans="1:19" x14ac:dyDescent="0.25">
      <c r="A1" s="21" t="s">
        <v>10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9" x14ac:dyDescent="0.25">
      <c r="A2" s="22" t="s">
        <v>4</v>
      </c>
      <c r="B2" s="19" t="s">
        <v>5</v>
      </c>
      <c r="C2" s="24" t="s">
        <v>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  <c r="O2" s="27" t="s">
        <v>7</v>
      </c>
      <c r="P2" s="19" t="s">
        <v>8</v>
      </c>
      <c r="Q2" s="16" t="s">
        <v>9</v>
      </c>
      <c r="R2" s="18" t="s">
        <v>11</v>
      </c>
    </row>
    <row r="3" spans="1:19" x14ac:dyDescent="0.25">
      <c r="A3" s="23"/>
      <c r="B3" s="20"/>
      <c r="C3" s="1">
        <v>2008</v>
      </c>
      <c r="D3" s="1">
        <v>2009</v>
      </c>
      <c r="E3" s="1">
        <v>2010</v>
      </c>
      <c r="F3" s="1">
        <v>2011</v>
      </c>
      <c r="G3" s="1">
        <v>2012</v>
      </c>
      <c r="H3" s="1">
        <v>2013</v>
      </c>
      <c r="I3" s="1">
        <v>2014</v>
      </c>
      <c r="J3" s="1">
        <v>2015</v>
      </c>
      <c r="K3" s="1">
        <v>2016</v>
      </c>
      <c r="L3" s="1">
        <v>2017</v>
      </c>
      <c r="M3" s="1">
        <v>2018</v>
      </c>
      <c r="N3" s="1">
        <v>2019</v>
      </c>
      <c r="O3" s="28"/>
      <c r="P3" s="20"/>
      <c r="Q3" s="17"/>
      <c r="R3" s="18"/>
    </row>
    <row r="4" spans="1:19" x14ac:dyDescent="0.25">
      <c r="A4" s="2" t="s">
        <v>12</v>
      </c>
      <c r="B4" s="13" t="s">
        <v>14</v>
      </c>
      <c r="C4" s="29">
        <f>'Tabela-2a5anos'!C4*100</f>
        <v>4.4487019999999999</v>
      </c>
      <c r="D4" s="29">
        <f>'Tabela-2a5anos'!D4*100</f>
        <v>4.1532564000000001</v>
      </c>
      <c r="E4" s="29">
        <f>'Tabela-2a5anos'!E4*100</f>
        <v>4.1550322</v>
      </c>
      <c r="F4" s="29">
        <f>'Tabela-2a5anos'!F4*100</f>
        <v>4.0293760999999995</v>
      </c>
      <c r="G4" s="29">
        <f>'Tabela-2a5anos'!G4*100</f>
        <v>3.7191543999999999</v>
      </c>
      <c r="H4" s="29">
        <f>'Tabela-2a5anos'!H4*100</f>
        <v>3.9075863000000002</v>
      </c>
      <c r="I4" s="29">
        <f>'Tabela-2a5anos'!I4*100</f>
        <v>3.5459586999999999</v>
      </c>
      <c r="J4" s="29">
        <f>'Tabela-2a5anos'!J4*100</f>
        <v>3.0885976999999998</v>
      </c>
      <c r="K4" s="29">
        <f>'Tabela-2a5anos'!K4*100</f>
        <v>3.3912440000000004</v>
      </c>
      <c r="L4" s="29">
        <f>'Tabela-2a5anos'!L4*100</f>
        <v>2.9359989999999998</v>
      </c>
      <c r="M4" s="29">
        <f>'Tabela-2a5anos'!M4*100</f>
        <v>2.5832184000000002</v>
      </c>
      <c r="N4" s="29">
        <f>'Tabela-2a5anos'!N4*100</f>
        <v>3.3143706000000002</v>
      </c>
      <c r="O4" s="29">
        <f>'Tabela-2a5anos'!O4*100</f>
        <v>-0.14190621678322199</v>
      </c>
      <c r="P4" s="4">
        <v>4.4036701985206302E-5</v>
      </c>
      <c r="Q4" s="5" t="str">
        <f>IF(O4&lt;0,"Queda","Aumento")</f>
        <v>Queda</v>
      </c>
      <c r="R4" t="str">
        <f>IF(P4&lt;0.025,"sim","não")</f>
        <v>sim</v>
      </c>
    </row>
    <row r="5" spans="1:19" x14ac:dyDescent="0.25">
      <c r="A5" s="6" t="s">
        <v>0</v>
      </c>
      <c r="B5" s="14"/>
      <c r="C5" s="29">
        <f>'Tabela-2a5anos'!C5*100</f>
        <v>3.8176095000000001</v>
      </c>
      <c r="D5" s="29">
        <f>'Tabela-2a5anos'!D5*100</f>
        <v>3.6578591</v>
      </c>
      <c r="E5" s="29">
        <f>'Tabela-2a5anos'!E5*100</f>
        <v>3.8556361999999997</v>
      </c>
      <c r="F5" s="29">
        <f>'Tabela-2a5anos'!F5*100</f>
        <v>3.8117049999999999</v>
      </c>
      <c r="G5" s="29">
        <f>'Tabela-2a5anos'!G5*100</f>
        <v>3.8118169000000002</v>
      </c>
      <c r="H5" s="29">
        <f>'Tabela-2a5anos'!H5*100</f>
        <v>3.7559808000000001</v>
      </c>
      <c r="I5" s="29">
        <f>'Tabela-2a5anos'!I5*100</f>
        <v>3.5192920000000001</v>
      </c>
      <c r="J5" s="29">
        <f>'Tabela-2a5anos'!J5*100</f>
        <v>3.6427416999999997</v>
      </c>
      <c r="K5" s="29">
        <f>'Tabela-2a5anos'!K5*100</f>
        <v>3.4795975000000001</v>
      </c>
      <c r="L5" s="29">
        <f>'Tabela-2a5anos'!L5*100</f>
        <v>3.7488998000000002</v>
      </c>
      <c r="M5" s="29">
        <f>'Tabela-2a5anos'!M5*100</f>
        <v>3.1480874000000001</v>
      </c>
      <c r="N5" s="29">
        <f>'Tabela-2a5anos'!N5*100</f>
        <v>4.1242899</v>
      </c>
      <c r="O5" s="29">
        <f>'Tabela-2a5anos'!O5*100</f>
        <v>-1.5265970629370998E-2</v>
      </c>
      <c r="P5" s="7">
        <v>0.47543209763070599</v>
      </c>
      <c r="Q5" s="5"/>
      <c r="R5" t="str">
        <f t="shared" ref="R5:R33" si="0">IF(P5&lt;0.025,"sim","não")</f>
        <v>não</v>
      </c>
    </row>
    <row r="6" spans="1:19" x14ac:dyDescent="0.25">
      <c r="A6" s="6" t="s">
        <v>1</v>
      </c>
      <c r="B6" s="14"/>
      <c r="C6" s="29">
        <f>'Tabela-2a5anos'!C6*100</f>
        <v>63.285049600000001</v>
      </c>
      <c r="D6" s="29">
        <f>'Tabela-2a5anos'!D6*100</f>
        <v>63.023346599999996</v>
      </c>
      <c r="E6" s="29">
        <f>'Tabela-2a5anos'!E6*100</f>
        <v>63.524457599999998</v>
      </c>
      <c r="F6" s="29">
        <f>'Tabela-2a5anos'!F6*100</f>
        <v>62.842973999999998</v>
      </c>
      <c r="G6" s="29">
        <f>'Tabela-2a5anos'!G6*100</f>
        <v>64.997748600000008</v>
      </c>
      <c r="H6" s="29">
        <f>'Tabela-2a5anos'!H6*100</f>
        <v>63.299903</v>
      </c>
      <c r="I6" s="29">
        <f>'Tabela-2a5anos'!I6*100</f>
        <v>63.460530999999996</v>
      </c>
      <c r="J6" s="29">
        <f>'Tabela-2a5anos'!J6*100</f>
        <v>65.398462899999998</v>
      </c>
      <c r="K6" s="29">
        <f>'Tabela-2a5anos'!K6*100</f>
        <v>64.294343600000005</v>
      </c>
      <c r="L6" s="29">
        <f>'Tabela-2a5anos'!L6*100</f>
        <v>66.294689599999998</v>
      </c>
      <c r="M6" s="29">
        <f>'Tabela-2a5anos'!M6*100</f>
        <v>66.757122100000004</v>
      </c>
      <c r="N6" s="29">
        <f>'Tabela-2a5anos'!N6*100</f>
        <v>67.838613699999996</v>
      </c>
      <c r="O6" s="29">
        <f>'Tabela-2a5anos'!O6*100</f>
        <v>0.39057492132868799</v>
      </c>
      <c r="P6" s="7">
        <v>4.9479230101685595E-4</v>
      </c>
      <c r="Q6" s="5" t="str">
        <f t="shared" ref="Q6:Q29" si="1">IF(O6&lt;0,"Queda","Aumento")</f>
        <v>Aumento</v>
      </c>
      <c r="R6" t="str">
        <f t="shared" si="0"/>
        <v>sim</v>
      </c>
    </row>
    <row r="7" spans="1:19" x14ac:dyDescent="0.25">
      <c r="A7" s="6" t="s">
        <v>13</v>
      </c>
      <c r="B7" s="14"/>
      <c r="C7" s="29">
        <f>'Tabela-2a5anos'!C7*100</f>
        <v>15.5020317</v>
      </c>
      <c r="D7" s="29">
        <f>'Tabela-2a5anos'!D7*100</f>
        <v>15.8623539</v>
      </c>
      <c r="E7" s="29">
        <f>'Tabela-2a5anos'!E7*100</f>
        <v>15.896849199999998</v>
      </c>
      <c r="F7" s="29">
        <f>'Tabela-2a5anos'!F7*100</f>
        <v>16.634993900000001</v>
      </c>
      <c r="G7" s="29">
        <f>'Tabela-2a5anos'!G7*100</f>
        <v>15.430359799999998</v>
      </c>
      <c r="H7" s="29">
        <f>'Tabela-2a5anos'!H7*100</f>
        <v>15.7309777</v>
      </c>
      <c r="I7" s="29">
        <f>'Tabela-2a5anos'!I7*100</f>
        <v>16.010855500000002</v>
      </c>
      <c r="J7" s="29">
        <f>'Tabela-2a5anos'!J7*100</f>
        <v>16.101964299999999</v>
      </c>
      <c r="K7" s="29">
        <f>'Tabela-2a5anos'!K7*100</f>
        <v>15.433247999999999</v>
      </c>
      <c r="L7" s="29">
        <f>'Tabela-2a5anos'!L7*100</f>
        <v>15.5855233</v>
      </c>
      <c r="M7" s="29">
        <f>'Tabela-2a5anos'!M7*100</f>
        <v>16.270125199999999</v>
      </c>
      <c r="N7" s="29">
        <f>'Tabela-2a5anos'!N7*100</f>
        <v>13.9022687</v>
      </c>
      <c r="O7" s="29">
        <f>'Tabela-2a5anos'!O7*100</f>
        <v>-6.9303394405601293E-2</v>
      </c>
      <c r="P7" s="7">
        <v>0.23315896173183201</v>
      </c>
      <c r="Q7" s="5"/>
      <c r="R7" t="str">
        <f t="shared" si="0"/>
        <v>não</v>
      </c>
    </row>
    <row r="8" spans="1:19" x14ac:dyDescent="0.25">
      <c r="A8" s="6" t="s">
        <v>2</v>
      </c>
      <c r="B8" s="14"/>
      <c r="C8" s="29">
        <f>'Tabela-2a5anos'!C8*100</f>
        <v>6.0272227999999997</v>
      </c>
      <c r="D8" s="29">
        <f>'Tabela-2a5anos'!D8*100</f>
        <v>6.1467827000000002</v>
      </c>
      <c r="E8" s="29">
        <f>'Tabela-2a5anos'!E8*100</f>
        <v>5.9201123999999998</v>
      </c>
      <c r="F8" s="29">
        <f>'Tabela-2a5anos'!F8*100</f>
        <v>6.0179437</v>
      </c>
      <c r="G8" s="29">
        <f>'Tabela-2a5anos'!G8*100</f>
        <v>6.0759088999999999</v>
      </c>
      <c r="H8" s="29">
        <f>'Tabela-2a5anos'!H8*100</f>
        <v>6.6380622000000002</v>
      </c>
      <c r="I8" s="29">
        <f>'Tabela-2a5anos'!I8*100</f>
        <v>6.5106785</v>
      </c>
      <c r="J8" s="29">
        <f>'Tabela-2a5anos'!J8*100</f>
        <v>6.3160695000000002</v>
      </c>
      <c r="K8" s="29">
        <f>'Tabela-2a5anos'!K8*100</f>
        <v>6.6869218999999998</v>
      </c>
      <c r="L8" s="29">
        <f>'Tabela-2a5anos'!L8*100</f>
        <v>6.3860598000000008</v>
      </c>
      <c r="M8" s="29">
        <f>'Tabela-2a5anos'!M8*100</f>
        <v>6.3108004999999991</v>
      </c>
      <c r="N8" s="29">
        <f>'Tabela-2a5anos'!N8*100</f>
        <v>5.5662772999999994</v>
      </c>
      <c r="O8" s="29">
        <f>'Tabela-2a5anos'!O8*100</f>
        <v>1.2606225874125401E-2</v>
      </c>
      <c r="P8" s="7">
        <v>0.66212160406220399</v>
      </c>
      <c r="Q8" s="5"/>
      <c r="R8" t="str">
        <f t="shared" si="0"/>
        <v>não</v>
      </c>
    </row>
    <row r="9" spans="1:19" x14ac:dyDescent="0.25">
      <c r="A9" s="8" t="s">
        <v>3</v>
      </c>
      <c r="B9" s="15"/>
      <c r="C9" s="29">
        <f>'Tabela-2a5anos'!C9*100</f>
        <v>6.9193844000000002</v>
      </c>
      <c r="D9" s="29">
        <f>'Tabela-2a5anos'!D9*100</f>
        <v>7.1564013999999991</v>
      </c>
      <c r="E9" s="29">
        <f>'Tabela-2a5anos'!E9*100</f>
        <v>6.6479124000000001</v>
      </c>
      <c r="F9" s="29">
        <f>'Tabela-2a5anos'!F9*100</f>
        <v>6.6630072999999994</v>
      </c>
      <c r="G9" s="29">
        <f>'Tabela-2a5anos'!G9*100</f>
        <v>5.9650114999999992</v>
      </c>
      <c r="H9" s="29">
        <f>'Tabela-2a5anos'!H9*100</f>
        <v>6.6674898999999996</v>
      </c>
      <c r="I9" s="29">
        <f>'Tabela-2a5anos'!I9*100</f>
        <v>6.9526844000000008</v>
      </c>
      <c r="J9" s="29">
        <f>'Tabela-2a5anos'!J9*100</f>
        <v>5.4521638999999995</v>
      </c>
      <c r="K9" s="29">
        <f>'Tabela-2a5anos'!K9*100</f>
        <v>6.7146450999999994</v>
      </c>
      <c r="L9" s="29">
        <f>'Tabela-2a5anos'!L9*100</f>
        <v>5.0488284999999999</v>
      </c>
      <c r="M9" s="29">
        <f>'Tabela-2a5anos'!M9*100</f>
        <v>4.9306464000000005</v>
      </c>
      <c r="N9" s="29">
        <f>'Tabela-2a5anos'!N9*100</f>
        <v>5.2541798000000002</v>
      </c>
      <c r="O9" s="29">
        <f>'Tabela-2a5anos'!O9*100</f>
        <v>-0.176705567132875</v>
      </c>
      <c r="P9" s="9">
        <v>2.7782149822595998E-3</v>
      </c>
      <c r="Q9" s="5" t="str">
        <f t="shared" si="1"/>
        <v>Queda</v>
      </c>
      <c r="R9" t="str">
        <f t="shared" si="0"/>
        <v>sim</v>
      </c>
    </row>
    <row r="10" spans="1:19" x14ac:dyDescent="0.25">
      <c r="A10" s="2" t="s">
        <v>12</v>
      </c>
      <c r="B10" s="13" t="s">
        <v>15</v>
      </c>
      <c r="C10" s="29">
        <f>'Tabela-2a5anos'!C10*100</f>
        <v>5.2672304000000008</v>
      </c>
      <c r="D10" s="29">
        <f>'Tabela-2a5anos'!D10*100</f>
        <v>5.0584039000000001</v>
      </c>
      <c r="E10" s="29">
        <f>'Tabela-2a5anos'!E10*100</f>
        <v>5.2073024000000006</v>
      </c>
      <c r="F10" s="29">
        <f>'Tabela-2a5anos'!F10*100</f>
        <v>4.9686737000000001</v>
      </c>
      <c r="G10" s="29">
        <f>'Tabela-2a5anos'!G10*100</f>
        <v>4.6539751999999996</v>
      </c>
      <c r="H10" s="29">
        <f>'Tabela-2a5anos'!H10*100</f>
        <v>4.4671814999999997</v>
      </c>
      <c r="I10" s="29">
        <f>'Tabela-2a5anos'!I10*100</f>
        <v>4.2490701</v>
      </c>
      <c r="J10" s="29">
        <f>'Tabela-2a5anos'!J10*100</f>
        <v>3.7125916000000001</v>
      </c>
      <c r="K10" s="29">
        <f>'Tabela-2a5anos'!K10*100</f>
        <v>4.2096666999999997</v>
      </c>
      <c r="L10" s="29">
        <f>'Tabela-2a5anos'!L10*100</f>
        <v>3.6528825</v>
      </c>
      <c r="M10" s="29">
        <f>'Tabela-2a5anos'!M10*100</f>
        <v>3.1561806999999997</v>
      </c>
      <c r="N10" s="29">
        <f>'Tabela-2a5anos'!N10*100</f>
        <v>3.7543709000000001</v>
      </c>
      <c r="O10" s="29">
        <f>'Tabela-2a5anos'!O10*100</f>
        <v>-0.17999895034965802</v>
      </c>
      <c r="P10" s="4">
        <v>6.5525636028522096E-6</v>
      </c>
      <c r="Q10" s="5" t="str">
        <f t="shared" si="1"/>
        <v>Queda</v>
      </c>
      <c r="R10" t="str">
        <f t="shared" si="0"/>
        <v>sim</v>
      </c>
    </row>
    <row r="11" spans="1:19" x14ac:dyDescent="0.25">
      <c r="A11" s="6" t="s">
        <v>0</v>
      </c>
      <c r="B11" s="14"/>
      <c r="C11" s="29">
        <f>'Tabela-2a5anos'!C11*100</f>
        <v>4.0929169000000005</v>
      </c>
      <c r="D11" s="29">
        <f>'Tabela-2a5anos'!D11*100</f>
        <v>4.0932211000000001</v>
      </c>
      <c r="E11" s="29">
        <f>'Tabela-2a5anos'!E11*100</f>
        <v>4.2880070000000003</v>
      </c>
      <c r="F11" s="29">
        <f>'Tabela-2a5anos'!F11*100</f>
        <v>4.1282551000000005</v>
      </c>
      <c r="G11" s="29">
        <f>'Tabela-2a5anos'!G11*100</f>
        <v>4.0657461999999995</v>
      </c>
      <c r="H11" s="29">
        <f>'Tabela-2a5anos'!H11*100</f>
        <v>3.9990736</v>
      </c>
      <c r="I11" s="29">
        <f>'Tabela-2a5anos'!I11*100</f>
        <v>3.8287832000000002</v>
      </c>
      <c r="J11" s="29">
        <f>'Tabela-2a5anos'!J11*100</f>
        <v>3.7958667000000004</v>
      </c>
      <c r="K11" s="29">
        <f>'Tabela-2a5anos'!K11*100</f>
        <v>3.8944669000000003</v>
      </c>
      <c r="L11" s="29">
        <f>'Tabela-2a5anos'!L11*100</f>
        <v>3.7682031999999999</v>
      </c>
      <c r="M11" s="29">
        <f>'Tabela-2a5anos'!M11*100</f>
        <v>3.5954476</v>
      </c>
      <c r="N11" s="29">
        <f>'Tabela-2a5anos'!N11*100</f>
        <v>4.1710073999999997</v>
      </c>
      <c r="O11" s="29">
        <f>'Tabela-2a5anos'!O11*100</f>
        <v>-3.28967220279738E-2</v>
      </c>
      <c r="P11" s="7">
        <v>4.3079975547195497E-2</v>
      </c>
      <c r="Q11" s="5"/>
      <c r="R11" t="str">
        <f t="shared" si="0"/>
        <v>não</v>
      </c>
      <c r="S11" s="12"/>
    </row>
    <row r="12" spans="1:19" x14ac:dyDescent="0.25">
      <c r="A12" s="6" t="s">
        <v>1</v>
      </c>
      <c r="B12" s="14"/>
      <c r="C12" s="29">
        <f>'Tabela-2a5anos'!C12*100</f>
        <v>58.898369500000001</v>
      </c>
      <c r="D12" s="29">
        <f>'Tabela-2a5anos'!D12*100</f>
        <v>58.595494199999997</v>
      </c>
      <c r="E12" s="29">
        <f>'Tabela-2a5anos'!E12*100</f>
        <v>58.535938299999998</v>
      </c>
      <c r="F12" s="29">
        <f>'Tabela-2a5anos'!F12*100</f>
        <v>58.099878400000001</v>
      </c>
      <c r="G12" s="29">
        <f>'Tabela-2a5anos'!G12*100</f>
        <v>59.293731699999995</v>
      </c>
      <c r="H12" s="29">
        <f>'Tabela-2a5anos'!H12*100</f>
        <v>59.011946199999997</v>
      </c>
      <c r="I12" s="29">
        <f>'Tabela-2a5anos'!I12*100</f>
        <v>57.747610999999999</v>
      </c>
      <c r="J12" s="29">
        <f>'Tabela-2a5anos'!J12*100</f>
        <v>59.356595999999996</v>
      </c>
      <c r="K12" s="29">
        <f>'Tabela-2a5anos'!K12*100</f>
        <v>58.225166900000005</v>
      </c>
      <c r="L12" s="29">
        <f>'Tabela-2a5anos'!L12*100</f>
        <v>59.888424799999996</v>
      </c>
      <c r="M12" s="29">
        <f>'Tabela-2a5anos'!M12*100</f>
        <v>60.418129700000001</v>
      </c>
      <c r="N12" s="29">
        <f>'Tabela-2a5anos'!N12*100</f>
        <v>61.618305299999996</v>
      </c>
      <c r="O12" s="29">
        <f>'Tabela-2a5anos'!O12*100</f>
        <v>0.19350041608392501</v>
      </c>
      <c r="P12" s="7">
        <v>2.4467439077203799E-2</v>
      </c>
      <c r="Q12" s="5" t="str">
        <f t="shared" si="1"/>
        <v>Aumento</v>
      </c>
      <c r="R12" t="str">
        <f t="shared" si="0"/>
        <v>sim</v>
      </c>
    </row>
    <row r="13" spans="1:19" x14ac:dyDescent="0.25">
      <c r="A13" s="6" t="s">
        <v>13</v>
      </c>
      <c r="B13" s="14"/>
      <c r="C13" s="29">
        <f>'Tabela-2a5anos'!C13*100</f>
        <v>16.102286199999998</v>
      </c>
      <c r="D13" s="29">
        <f>'Tabela-2a5anos'!D13*100</f>
        <v>16.263391200000001</v>
      </c>
      <c r="E13" s="29">
        <f>'Tabela-2a5anos'!E13*100</f>
        <v>15.925015100000001</v>
      </c>
      <c r="F13" s="29">
        <f>'Tabela-2a5anos'!F13*100</f>
        <v>16.217096900000001</v>
      </c>
      <c r="G13" s="29">
        <f>'Tabela-2a5anos'!G13*100</f>
        <v>16.0629399</v>
      </c>
      <c r="H13" s="29">
        <f>'Tabela-2a5anos'!H13*100</f>
        <v>16.3191165</v>
      </c>
      <c r="I13" s="29">
        <f>'Tabela-2a5anos'!I13*100</f>
        <v>16.7555327</v>
      </c>
      <c r="J13" s="29">
        <f>'Tabela-2a5anos'!J13*100</f>
        <v>16.948637299999998</v>
      </c>
      <c r="K13" s="29">
        <f>'Tabela-2a5anos'!K13*100</f>
        <v>16.150455600000001</v>
      </c>
      <c r="L13" s="29">
        <f>'Tabela-2a5anos'!L13*100</f>
        <v>16.690865599999999</v>
      </c>
      <c r="M13" s="29">
        <f>'Tabela-2a5anos'!M13*100</f>
        <v>17.036463299999998</v>
      </c>
      <c r="N13" s="29">
        <f>'Tabela-2a5anos'!N13*100</f>
        <v>15.1661868</v>
      </c>
      <c r="O13" s="29">
        <f>'Tabela-2a5anos'!O13*100</f>
        <v>1.6719618531467299E-2</v>
      </c>
      <c r="P13" s="7">
        <v>0.71515823467379003</v>
      </c>
      <c r="Q13" s="5"/>
      <c r="R13" t="str">
        <f t="shared" si="0"/>
        <v>não</v>
      </c>
    </row>
    <row r="14" spans="1:19" x14ac:dyDescent="0.25">
      <c r="A14" s="6" t="s">
        <v>2</v>
      </c>
      <c r="B14" s="14"/>
      <c r="C14" s="29">
        <f>'Tabela-2a5anos'!C14*100</f>
        <v>7.3953951</v>
      </c>
      <c r="D14" s="29">
        <f>'Tabela-2a5anos'!D14*100</f>
        <v>7.6283984999999994</v>
      </c>
      <c r="E14" s="29">
        <f>'Tabela-2a5anos'!E14*100</f>
        <v>7.6629274999999994</v>
      </c>
      <c r="F14" s="29">
        <f>'Tabela-2a5anos'!F14*100</f>
        <v>7.8375870000000001</v>
      </c>
      <c r="G14" s="29">
        <f>'Tabela-2a5anos'!G14*100</f>
        <v>7.6579967</v>
      </c>
      <c r="H14" s="29">
        <f>'Tabela-2a5anos'!H14*100</f>
        <v>7.7874117000000007</v>
      </c>
      <c r="I14" s="29">
        <f>'Tabela-2a5anos'!I14*100</f>
        <v>8.2959718999999996</v>
      </c>
      <c r="J14" s="29">
        <f>'Tabela-2a5anos'!J14*100</f>
        <v>8.4163262000000003</v>
      </c>
      <c r="K14" s="29">
        <f>'Tabela-2a5anos'!K14*100</f>
        <v>8.2317614999999993</v>
      </c>
      <c r="L14" s="29">
        <f>'Tabela-2a5anos'!L14*100</f>
        <v>8.3046042999999994</v>
      </c>
      <c r="M14" s="29">
        <f>'Tabela-2a5anos'!M14*100</f>
        <v>8.3406314999999989</v>
      </c>
      <c r="N14" s="29">
        <f>'Tabela-2a5anos'!N14*100</f>
        <v>7.5162683999999995</v>
      </c>
      <c r="O14" s="29">
        <f>'Tabela-2a5anos'!O14*100</f>
        <v>5.9391126223776701E-2</v>
      </c>
      <c r="P14" s="7">
        <v>4.7370332019610703E-2</v>
      </c>
      <c r="Q14" s="5"/>
      <c r="R14" t="str">
        <f t="shared" si="0"/>
        <v>não</v>
      </c>
      <c r="S14" s="12"/>
    </row>
    <row r="15" spans="1:19" x14ac:dyDescent="0.25">
      <c r="A15" s="8" t="s">
        <v>3</v>
      </c>
      <c r="B15" s="15"/>
      <c r="C15" s="29">
        <f>'Tabela-2a5anos'!C15*100</f>
        <v>8.2438018999999993</v>
      </c>
      <c r="D15" s="29">
        <f>'Tabela-2a5anos'!D15*100</f>
        <v>8.3610910999999994</v>
      </c>
      <c r="E15" s="29">
        <f>'Tabela-2a5anos'!E15*100</f>
        <v>8.3808095999999992</v>
      </c>
      <c r="F15" s="29">
        <f>'Tabela-2a5anos'!F15*100</f>
        <v>8.7485090000000003</v>
      </c>
      <c r="G15" s="29">
        <f>'Tabela-2a5anos'!G15*100</f>
        <v>8.2656102999999987</v>
      </c>
      <c r="H15" s="29">
        <f>'Tabela-2a5anos'!H15*100</f>
        <v>8.4152706999999989</v>
      </c>
      <c r="I15" s="29">
        <f>'Tabela-2a5anos'!I15*100</f>
        <v>9.1230311999999998</v>
      </c>
      <c r="J15" s="29">
        <f>'Tabela-2a5anos'!J15*100</f>
        <v>7.7699822000000003</v>
      </c>
      <c r="K15" s="29">
        <f>'Tabela-2a5anos'!K15*100</f>
        <v>9.2884825000000006</v>
      </c>
      <c r="L15" s="29">
        <f>'Tabela-2a5anos'!L15*100</f>
        <v>7.6950196999999996</v>
      </c>
      <c r="M15" s="29">
        <f>'Tabela-2a5anos'!M15*100</f>
        <v>7.4531472000000001</v>
      </c>
      <c r="N15" s="29">
        <f>'Tabela-2a5anos'!N15*100</f>
        <v>7.7738613000000001</v>
      </c>
      <c r="O15" s="29">
        <f>'Tabela-2a5anos'!O15*100</f>
        <v>-5.67154800699348E-2</v>
      </c>
      <c r="P15" s="9">
        <v>0.248548351774495</v>
      </c>
      <c r="Q15" s="5"/>
      <c r="R15" t="str">
        <f t="shared" si="0"/>
        <v>não</v>
      </c>
    </row>
    <row r="16" spans="1:19" x14ac:dyDescent="0.25">
      <c r="A16" s="2" t="s">
        <v>12</v>
      </c>
      <c r="B16" s="13" t="s">
        <v>16</v>
      </c>
      <c r="C16" s="29">
        <f>'Tabela-2a5anos'!C16*100</f>
        <v>4.62</v>
      </c>
      <c r="D16" s="29">
        <f>'Tabela-2a5anos'!D16*100</f>
        <v>4.3499999999999996</v>
      </c>
      <c r="E16" s="29">
        <f>'Tabela-2a5anos'!E16*100</f>
        <v>4.3900000000000006</v>
      </c>
      <c r="F16" s="29">
        <f>'Tabela-2a5anos'!F16*100</f>
        <v>4.46</v>
      </c>
      <c r="G16" s="29">
        <f>'Tabela-2a5anos'!G16*100</f>
        <v>4.29</v>
      </c>
      <c r="H16" s="29">
        <f>'Tabela-2a5anos'!H16*100</f>
        <v>4.08</v>
      </c>
      <c r="I16" s="29">
        <f>'Tabela-2a5anos'!I16*100</f>
        <v>4.33</v>
      </c>
      <c r="J16" s="29">
        <f>'Tabela-2a5anos'!J16*100</f>
        <v>3.09</v>
      </c>
      <c r="K16" s="29">
        <f>'Tabela-2a5anos'!K16*100</f>
        <v>3.36</v>
      </c>
      <c r="L16" s="29">
        <f>'Tabela-2a5anos'!L16*100</f>
        <v>2.76</v>
      </c>
      <c r="M16" s="29">
        <f>'Tabela-2a5anos'!M16*100</f>
        <v>2.33</v>
      </c>
      <c r="N16" s="29">
        <f>'Tabela-2a5anos'!N16*100</f>
        <v>2.93</v>
      </c>
      <c r="O16" s="29">
        <f>'Tabela-2a5anos'!O16*100</f>
        <v>-0.19940559440560301</v>
      </c>
      <c r="P16" s="4">
        <v>6.7327730514934596E-5</v>
      </c>
      <c r="Q16" s="5" t="str">
        <f t="shared" si="1"/>
        <v>Queda</v>
      </c>
      <c r="R16" t="str">
        <f t="shared" si="0"/>
        <v>sim</v>
      </c>
    </row>
    <row r="17" spans="1:18" x14ac:dyDescent="0.25">
      <c r="A17" s="6" t="s">
        <v>0</v>
      </c>
      <c r="B17" s="14"/>
      <c r="C17" s="29">
        <f>'Tabela-2a5anos'!C17*100</f>
        <v>3.7600000000000002</v>
      </c>
      <c r="D17" s="29">
        <f>'Tabela-2a5anos'!D17*100</f>
        <v>3.58</v>
      </c>
      <c r="E17" s="29">
        <f>'Tabela-2a5anos'!E17*100</f>
        <v>3.66</v>
      </c>
      <c r="F17" s="29">
        <f>'Tabela-2a5anos'!F17*100</f>
        <v>3.45</v>
      </c>
      <c r="G17" s="29">
        <f>'Tabela-2a5anos'!G17*100</f>
        <v>3.3099999999999996</v>
      </c>
      <c r="H17" s="29">
        <f>'Tabela-2a5anos'!H17*100</f>
        <v>3.2300000000000004</v>
      </c>
      <c r="I17" s="29">
        <f>'Tabela-2a5anos'!I17*100</f>
        <v>3.18</v>
      </c>
      <c r="J17" s="29">
        <f>'Tabela-2a5anos'!J17*100</f>
        <v>3.08</v>
      </c>
      <c r="K17" s="29">
        <f>'Tabela-2a5anos'!K17*100</f>
        <v>3.11</v>
      </c>
      <c r="L17" s="29">
        <f>'Tabela-2a5anos'!L17*100</f>
        <v>3.1399999999999997</v>
      </c>
      <c r="M17" s="29">
        <f>'Tabela-2a5anos'!M17*100</f>
        <v>2.83</v>
      </c>
      <c r="N17" s="29">
        <f>'Tabela-2a5anos'!N17*100</f>
        <v>3.64</v>
      </c>
      <c r="O17" s="29">
        <f>'Tabela-2a5anos'!O17*100</f>
        <v>-4.9475524475525494E-2</v>
      </c>
      <c r="P17" s="7">
        <v>2.9846356937329999E-2</v>
      </c>
      <c r="Q17" s="5"/>
      <c r="R17" t="str">
        <f t="shared" si="0"/>
        <v>não</v>
      </c>
    </row>
    <row r="18" spans="1:18" x14ac:dyDescent="0.25">
      <c r="A18" s="6" t="s">
        <v>1</v>
      </c>
      <c r="B18" s="14"/>
      <c r="C18" s="29">
        <f>'Tabela-2a5anos'!C18*100</f>
        <v>61.760000000000005</v>
      </c>
      <c r="D18" s="29">
        <f>'Tabela-2a5anos'!D18*100</f>
        <v>61.550000000000004</v>
      </c>
      <c r="E18" s="29">
        <f>'Tabela-2a5anos'!E18*100</f>
        <v>61.58</v>
      </c>
      <c r="F18" s="29">
        <f>'Tabela-2a5anos'!F18*100</f>
        <v>61.360000000000007</v>
      </c>
      <c r="G18" s="29">
        <f>'Tabela-2a5anos'!G18*100</f>
        <v>61.9</v>
      </c>
      <c r="H18" s="29">
        <f>'Tabela-2a5anos'!H18*100</f>
        <v>61.95</v>
      </c>
      <c r="I18" s="29">
        <f>'Tabela-2a5anos'!I18*100</f>
        <v>60.819999999999993</v>
      </c>
      <c r="J18" s="29">
        <f>'Tabela-2a5anos'!J18*100</f>
        <v>62.43</v>
      </c>
      <c r="K18" s="29">
        <f>'Tabela-2a5anos'!K18*100</f>
        <v>62.28</v>
      </c>
      <c r="L18" s="29">
        <f>'Tabela-2a5anos'!L18*100</f>
        <v>64.600000000000009</v>
      </c>
      <c r="M18" s="29">
        <f>'Tabela-2a5anos'!M18*100</f>
        <v>64.73</v>
      </c>
      <c r="N18" s="29">
        <f>'Tabela-2a5anos'!N18*100</f>
        <v>66.72</v>
      </c>
      <c r="O18" s="29">
        <f>'Tabela-2a5anos'!O18*100</f>
        <v>0.38244755244757001</v>
      </c>
      <c r="P18" s="7">
        <v>2.5820673468307299E-3</v>
      </c>
      <c r="Q18" s="5" t="str">
        <f t="shared" si="1"/>
        <v>Aumento</v>
      </c>
      <c r="R18" t="str">
        <f t="shared" si="0"/>
        <v>sim</v>
      </c>
    </row>
    <row r="19" spans="1:18" x14ac:dyDescent="0.25">
      <c r="A19" s="6" t="s">
        <v>13</v>
      </c>
      <c r="B19" s="14"/>
      <c r="C19" s="29">
        <f>'Tabela-2a5anos'!C19*100</f>
        <v>16.39</v>
      </c>
      <c r="D19" s="29">
        <f>'Tabela-2a5anos'!D19*100</f>
        <v>16.400000000000002</v>
      </c>
      <c r="E19" s="29">
        <f>'Tabela-2a5anos'!E19*100</f>
        <v>16.059999999999999</v>
      </c>
      <c r="F19" s="29">
        <f>'Tabela-2a5anos'!F19*100</f>
        <v>16.489999999999998</v>
      </c>
      <c r="G19" s="29">
        <f>'Tabela-2a5anos'!G19*100</f>
        <v>16.57</v>
      </c>
      <c r="H19" s="29">
        <f>'Tabela-2a5anos'!H19*100</f>
        <v>16.71</v>
      </c>
      <c r="I19" s="29">
        <f>'Tabela-2a5anos'!I19*100</f>
        <v>16.600000000000001</v>
      </c>
      <c r="J19" s="29">
        <f>'Tabela-2a5anos'!J19*100</f>
        <v>17.549999999999997</v>
      </c>
      <c r="K19" s="29">
        <f>'Tabela-2a5anos'!K19*100</f>
        <v>16.66</v>
      </c>
      <c r="L19" s="29">
        <f>'Tabela-2a5anos'!L19*100</f>
        <v>16.73</v>
      </c>
      <c r="M19" s="29">
        <f>'Tabela-2a5anos'!M19*100</f>
        <v>17.21</v>
      </c>
      <c r="N19" s="29">
        <f>'Tabela-2a5anos'!N19*100</f>
        <v>14.879999999999999</v>
      </c>
      <c r="O19" s="29">
        <f>'Tabela-2a5anos'!O19*100</f>
        <v>-3.3216783216796397E-3</v>
      </c>
      <c r="P19" s="7">
        <v>0.9543398852685</v>
      </c>
      <c r="Q19" s="5"/>
      <c r="R19" t="str">
        <f t="shared" si="0"/>
        <v>não</v>
      </c>
    </row>
    <row r="20" spans="1:18" x14ac:dyDescent="0.25">
      <c r="A20" s="6" t="s">
        <v>2</v>
      </c>
      <c r="B20" s="14"/>
      <c r="C20" s="29">
        <f>'Tabela-2a5anos'!C20*100</f>
        <v>6.5100000000000007</v>
      </c>
      <c r="D20" s="29">
        <f>'Tabela-2a5anos'!D20*100</f>
        <v>6.9099999999999993</v>
      </c>
      <c r="E20" s="29">
        <f>'Tabela-2a5anos'!E20*100</f>
        <v>6.92</v>
      </c>
      <c r="F20" s="29">
        <f>'Tabela-2a5anos'!F20*100</f>
        <v>7.06</v>
      </c>
      <c r="G20" s="29">
        <f>'Tabela-2a5anos'!G20*100</f>
        <v>6.99</v>
      </c>
      <c r="H20" s="29">
        <f>'Tabela-2a5anos'!H20*100</f>
        <v>6.99</v>
      </c>
      <c r="I20" s="29">
        <f>'Tabela-2a5anos'!I20*100</f>
        <v>7.1800000000000006</v>
      </c>
      <c r="J20" s="29">
        <f>'Tabela-2a5anos'!J20*100</f>
        <v>7.3800000000000008</v>
      </c>
      <c r="K20" s="29">
        <f>'Tabela-2a5anos'!K20*100</f>
        <v>7.22</v>
      </c>
      <c r="L20" s="29">
        <f>'Tabela-2a5anos'!L20*100</f>
        <v>6.9099999999999993</v>
      </c>
      <c r="M20" s="29">
        <f>'Tabela-2a5anos'!M20*100</f>
        <v>7.2900000000000009</v>
      </c>
      <c r="N20" s="29">
        <f>'Tabela-2a5anos'!N20*100</f>
        <v>6.08</v>
      </c>
      <c r="O20" s="29">
        <f>'Tabela-2a5anos'!O20*100</f>
        <v>2.7272727272695499E-3</v>
      </c>
      <c r="P20" s="7">
        <v>0.93214169648912804</v>
      </c>
      <c r="Q20" s="5"/>
      <c r="R20" t="str">
        <f t="shared" si="0"/>
        <v>não</v>
      </c>
    </row>
    <row r="21" spans="1:18" x14ac:dyDescent="0.25">
      <c r="A21" s="6" t="s">
        <v>3</v>
      </c>
      <c r="B21" s="14"/>
      <c r="C21" s="29">
        <f>'Tabela-2a5anos'!C21*100</f>
        <v>6.9599999999999991</v>
      </c>
      <c r="D21" s="29">
        <f>'Tabela-2a5anos'!D21*100</f>
        <v>7.22</v>
      </c>
      <c r="E21" s="29">
        <f>'Tabela-2a5anos'!E21*100</f>
        <v>7.3999999999999995</v>
      </c>
      <c r="F21" s="29">
        <f>'Tabela-2a5anos'!F21*100</f>
        <v>7.19</v>
      </c>
      <c r="G21" s="29">
        <f>'Tabela-2a5anos'!G21*100</f>
        <v>6.9500000000000011</v>
      </c>
      <c r="H21" s="29">
        <f>'Tabela-2a5anos'!H21*100</f>
        <v>7.03</v>
      </c>
      <c r="I21" s="29">
        <f>'Tabela-2a5anos'!I21*100</f>
        <v>7.89</v>
      </c>
      <c r="J21" s="29">
        <f>'Tabela-2a5anos'!J21*100</f>
        <v>6.47</v>
      </c>
      <c r="K21" s="29">
        <f>'Tabela-2a5anos'!K21*100</f>
        <v>7.37</v>
      </c>
      <c r="L21" s="29">
        <f>'Tabela-2a5anos'!L21*100</f>
        <v>5.86</v>
      </c>
      <c r="M21" s="29">
        <f>'Tabela-2a5anos'!M21*100</f>
        <v>5.6099999999999994</v>
      </c>
      <c r="N21" s="29">
        <f>'Tabela-2a5anos'!N21*100</f>
        <v>5.76</v>
      </c>
      <c r="O21" s="29">
        <f>'Tabela-2a5anos'!O21*100</f>
        <v>-0.13339160839161698</v>
      </c>
      <c r="P21" s="7">
        <v>1.8819329309115E-2</v>
      </c>
      <c r="Q21" s="5" t="str">
        <f t="shared" si="1"/>
        <v>Queda</v>
      </c>
      <c r="R21" t="str">
        <f t="shared" si="0"/>
        <v>sim</v>
      </c>
    </row>
    <row r="22" spans="1:18" x14ac:dyDescent="0.25">
      <c r="A22" s="2" t="s">
        <v>12</v>
      </c>
      <c r="B22" s="13" t="s">
        <v>17</v>
      </c>
      <c r="C22" s="29">
        <f>'Tabela-2a5anos'!C22*100</f>
        <v>3.39</v>
      </c>
      <c r="D22" s="29">
        <f>'Tabela-2a5anos'!D22*100</f>
        <v>3.32</v>
      </c>
      <c r="E22" s="29">
        <f>'Tabela-2a5anos'!E22*100</f>
        <v>3.45</v>
      </c>
      <c r="F22" s="29">
        <f>'Tabela-2a5anos'!F22*100</f>
        <v>3.2</v>
      </c>
      <c r="G22" s="29">
        <f>'Tabela-2a5anos'!G22*100</f>
        <v>3.18</v>
      </c>
      <c r="H22" s="29">
        <f>'Tabela-2a5anos'!H22*100</f>
        <v>3.27</v>
      </c>
      <c r="I22" s="29">
        <f>'Tabela-2a5anos'!I22*100</f>
        <v>3.25</v>
      </c>
      <c r="J22" s="29">
        <f>'Tabela-2a5anos'!J22*100</f>
        <v>2.75</v>
      </c>
      <c r="K22" s="29">
        <f>'Tabela-2a5anos'!K22*100</f>
        <v>2.86</v>
      </c>
      <c r="L22" s="29">
        <f>'Tabela-2a5anos'!L22*100</f>
        <v>2.5700000000000003</v>
      </c>
      <c r="M22" s="29">
        <f>'Tabela-2a5anos'!M22*100</f>
        <v>2.8400000000000003</v>
      </c>
      <c r="N22" s="29">
        <f>'Tabela-2a5anos'!N22*100</f>
        <v>2.91</v>
      </c>
      <c r="O22" s="29">
        <f>'Tabela-2a5anos'!O22*100</f>
        <v>-6.5629370629373393E-2</v>
      </c>
      <c r="P22" s="3">
        <v>7.29130139918549E-4</v>
      </c>
      <c r="Q22" s="5" t="str">
        <f t="shared" si="1"/>
        <v>Queda</v>
      </c>
      <c r="R22" t="str">
        <f t="shared" si="0"/>
        <v>sim</v>
      </c>
    </row>
    <row r="23" spans="1:18" x14ac:dyDescent="0.25">
      <c r="A23" s="6" t="s">
        <v>0</v>
      </c>
      <c r="B23" s="14"/>
      <c r="C23" s="29">
        <f>'Tabela-2a5anos'!C23*100</f>
        <v>2.85</v>
      </c>
      <c r="D23" s="29">
        <f>'Tabela-2a5anos'!D23*100</f>
        <v>2.86</v>
      </c>
      <c r="E23" s="29">
        <f>'Tabela-2a5anos'!E23*100</f>
        <v>2.9499999999999997</v>
      </c>
      <c r="F23" s="29">
        <f>'Tabela-2a5anos'!F23*100</f>
        <v>2.79</v>
      </c>
      <c r="G23" s="29">
        <f>'Tabela-2a5anos'!G23*100</f>
        <v>2.81</v>
      </c>
      <c r="H23" s="29">
        <f>'Tabela-2a5anos'!H23*100</f>
        <v>2.76</v>
      </c>
      <c r="I23" s="29">
        <f>'Tabela-2a5anos'!I23*100</f>
        <v>2.85</v>
      </c>
      <c r="J23" s="29">
        <f>'Tabela-2a5anos'!J23*100</f>
        <v>2.8000000000000003</v>
      </c>
      <c r="K23" s="29">
        <f>'Tabela-2a5anos'!K23*100</f>
        <v>2.79</v>
      </c>
      <c r="L23" s="29">
        <f>'Tabela-2a5anos'!L23*100</f>
        <v>2.78</v>
      </c>
      <c r="M23" s="29">
        <f>'Tabela-2a5anos'!M23*100</f>
        <v>2.62</v>
      </c>
      <c r="N23" s="29">
        <f>'Tabela-2a5anos'!N23*100</f>
        <v>3.27</v>
      </c>
      <c r="O23" s="29">
        <f>'Tabela-2a5anos'!O23*100</f>
        <v>4.6503496503498398E-3</v>
      </c>
      <c r="P23" s="7">
        <v>0.737425140644837</v>
      </c>
      <c r="Q23" s="5"/>
      <c r="R23" t="str">
        <f t="shared" si="0"/>
        <v>não</v>
      </c>
    </row>
    <row r="24" spans="1:18" x14ac:dyDescent="0.25">
      <c r="A24" s="6" t="s">
        <v>1</v>
      </c>
      <c r="B24" s="14"/>
      <c r="C24" s="29">
        <f>'Tabela-2a5anos'!C24*100</f>
        <v>62.5</v>
      </c>
      <c r="D24" s="29">
        <f>'Tabela-2a5anos'!D24*100</f>
        <v>62.45</v>
      </c>
      <c r="E24" s="29">
        <f>'Tabela-2a5anos'!E24*100</f>
        <v>62.050000000000004</v>
      </c>
      <c r="F24" s="29">
        <f>'Tabela-2a5anos'!F24*100</f>
        <v>61.050000000000004</v>
      </c>
      <c r="G24" s="29">
        <f>'Tabela-2a5anos'!G24*100</f>
        <v>61.51</v>
      </c>
      <c r="H24" s="29">
        <f>'Tabela-2a5anos'!H24*100</f>
        <v>60.12</v>
      </c>
      <c r="I24" s="29">
        <f>'Tabela-2a5anos'!I24*100</f>
        <v>60.319999999999993</v>
      </c>
      <c r="J24" s="29">
        <f>'Tabela-2a5anos'!J24*100</f>
        <v>61.1</v>
      </c>
      <c r="K24" s="29">
        <f>'Tabela-2a5anos'!K24*100</f>
        <v>61.339999999999996</v>
      </c>
      <c r="L24" s="29">
        <f>'Tabela-2a5anos'!L24*100</f>
        <v>62.44</v>
      </c>
      <c r="M24" s="29">
        <f>'Tabela-2a5anos'!M24*100</f>
        <v>62.38</v>
      </c>
      <c r="N24" s="29">
        <f>'Tabela-2a5anos'!N24*100</f>
        <v>64.33</v>
      </c>
      <c r="O24" s="29">
        <f>'Tabela-2a5anos'!O24*100</f>
        <v>7.9195804195810696E-2</v>
      </c>
      <c r="P24" s="7">
        <v>0.43541952303902298</v>
      </c>
      <c r="Q24" s="5"/>
      <c r="R24" t="str">
        <f t="shared" si="0"/>
        <v>não</v>
      </c>
    </row>
    <row r="25" spans="1:18" x14ac:dyDescent="0.25">
      <c r="A25" s="6" t="s">
        <v>13</v>
      </c>
      <c r="B25" s="14"/>
      <c r="C25" s="29">
        <f>'Tabela-2a5anos'!C25*100</f>
        <v>17.7</v>
      </c>
      <c r="D25" s="29">
        <f>'Tabela-2a5anos'!D25*100</f>
        <v>17.77</v>
      </c>
      <c r="E25" s="29">
        <f>'Tabela-2a5anos'!E25*100</f>
        <v>17.649999999999999</v>
      </c>
      <c r="F25" s="29">
        <f>'Tabela-2a5anos'!F25*100</f>
        <v>18.170000000000002</v>
      </c>
      <c r="G25" s="29">
        <f>'Tabela-2a5anos'!G25*100</f>
        <v>17.899999999999999</v>
      </c>
      <c r="H25" s="29">
        <f>'Tabela-2a5anos'!H25*100</f>
        <v>18.32</v>
      </c>
      <c r="I25" s="29">
        <f>'Tabela-2a5anos'!I25*100</f>
        <v>18.23</v>
      </c>
      <c r="J25" s="29">
        <f>'Tabela-2a5anos'!J25*100</f>
        <v>18.420000000000002</v>
      </c>
      <c r="K25" s="29">
        <f>'Tabela-2a5anos'!K25*100</f>
        <v>17.95</v>
      </c>
      <c r="L25" s="29">
        <f>'Tabela-2a5anos'!L25*100</f>
        <v>18.190000000000001</v>
      </c>
      <c r="M25" s="29">
        <f>'Tabela-2a5anos'!M25*100</f>
        <v>18.23</v>
      </c>
      <c r="N25" s="29">
        <f>'Tabela-2a5anos'!N25*100</f>
        <v>16.329999999999998</v>
      </c>
      <c r="O25" s="29">
        <f>'Tabela-2a5anos'!O25*100</f>
        <v>-2.3706293706297198E-2</v>
      </c>
      <c r="P25" s="7">
        <v>0.63373271015594401</v>
      </c>
      <c r="Q25" s="5"/>
      <c r="R25" t="str">
        <f t="shared" si="0"/>
        <v>não</v>
      </c>
    </row>
    <row r="26" spans="1:18" x14ac:dyDescent="0.25">
      <c r="A26" s="6" t="s">
        <v>2</v>
      </c>
      <c r="B26" s="14"/>
      <c r="C26" s="29">
        <f>'Tabela-2a5anos'!C26*100</f>
        <v>7.04</v>
      </c>
      <c r="D26" s="29">
        <f>'Tabela-2a5anos'!D26*100</f>
        <v>7.1499999999999995</v>
      </c>
      <c r="E26" s="29">
        <f>'Tabela-2a5anos'!E26*100</f>
        <v>7.2900000000000009</v>
      </c>
      <c r="F26" s="29">
        <f>'Tabela-2a5anos'!F26*100</f>
        <v>7.75</v>
      </c>
      <c r="G26" s="29">
        <f>'Tabela-2a5anos'!G26*100</f>
        <v>7.62</v>
      </c>
      <c r="H26" s="29">
        <f>'Tabela-2a5anos'!H26*100</f>
        <v>8.0299999999999994</v>
      </c>
      <c r="I26" s="29">
        <f>'Tabela-2a5anos'!I26*100</f>
        <v>7.9200000000000008</v>
      </c>
      <c r="J26" s="29">
        <f>'Tabela-2a5anos'!J26*100</f>
        <v>8.14</v>
      </c>
      <c r="K26" s="29">
        <f>'Tabela-2a5anos'!K26*100</f>
        <v>7.75</v>
      </c>
      <c r="L26" s="29">
        <f>'Tabela-2a5anos'!L26*100</f>
        <v>7.75</v>
      </c>
      <c r="M26" s="29">
        <f>'Tabela-2a5anos'!M26*100</f>
        <v>7.7299999999999995</v>
      </c>
      <c r="N26" s="29">
        <f>'Tabela-2a5anos'!N26*100</f>
        <v>6.87</v>
      </c>
      <c r="O26" s="29">
        <f>'Tabela-2a5anos'!O26*100</f>
        <v>2.8041958041956302E-2</v>
      </c>
      <c r="P26" s="7">
        <v>0.43422335689376301</v>
      </c>
      <c r="Q26" s="5"/>
      <c r="R26" t="str">
        <f t="shared" si="0"/>
        <v>não</v>
      </c>
    </row>
    <row r="27" spans="1:18" x14ac:dyDescent="0.25">
      <c r="A27" s="6" t="s">
        <v>3</v>
      </c>
      <c r="B27" s="14"/>
      <c r="C27" s="29">
        <f>'Tabela-2a5anos'!C27*100</f>
        <v>6.52</v>
      </c>
      <c r="D27" s="29">
        <f>'Tabela-2a5anos'!D27*100</f>
        <v>6.4399999999999995</v>
      </c>
      <c r="E27" s="29">
        <f>'Tabela-2a5anos'!E27*100</f>
        <v>6.6000000000000005</v>
      </c>
      <c r="F27" s="29">
        <f>'Tabela-2a5anos'!F27*100</f>
        <v>7.0499999999999989</v>
      </c>
      <c r="G27" s="29">
        <f>'Tabela-2a5anos'!G27*100</f>
        <v>6.98</v>
      </c>
      <c r="H27" s="29">
        <f>'Tabela-2a5anos'!H27*100</f>
        <v>7.5</v>
      </c>
      <c r="I27" s="29">
        <f>'Tabela-2a5anos'!I27*100</f>
        <v>7.4300000000000006</v>
      </c>
      <c r="J27" s="29">
        <f>'Tabela-2a5anos'!J27*100</f>
        <v>6.79</v>
      </c>
      <c r="K27" s="29">
        <f>'Tabela-2a5anos'!K27*100</f>
        <v>7.31</v>
      </c>
      <c r="L27" s="29">
        <f>'Tabela-2a5anos'!L27*100</f>
        <v>6.2600000000000007</v>
      </c>
      <c r="M27" s="29">
        <f>'Tabela-2a5anos'!M27*100</f>
        <v>6.2</v>
      </c>
      <c r="N27" s="29">
        <f>'Tabela-2a5anos'!N27*100</f>
        <v>6.3</v>
      </c>
      <c r="O27" s="29">
        <f>'Tabela-2a5anos'!O27*100</f>
        <v>-2.2027972027975299E-2</v>
      </c>
      <c r="P27" s="7">
        <v>0.596305122829208</v>
      </c>
      <c r="Q27" s="5"/>
      <c r="R27" t="str">
        <f t="shared" si="0"/>
        <v>não</v>
      </c>
    </row>
    <row r="28" spans="1:18" x14ac:dyDescent="0.25">
      <c r="A28" s="2" t="s">
        <v>12</v>
      </c>
      <c r="B28" s="13" t="s">
        <v>18</v>
      </c>
      <c r="C28" s="29">
        <f>'Tabela-2a5anos'!C28*100</f>
        <v>2.56</v>
      </c>
      <c r="D28" s="29">
        <f>'Tabela-2a5anos'!D28*100</f>
        <v>2.41</v>
      </c>
      <c r="E28" s="29">
        <f>'Tabela-2a5anos'!E28*100</f>
        <v>2.39</v>
      </c>
      <c r="F28" s="29">
        <f>'Tabela-2a5anos'!F28*100</f>
        <v>2.21</v>
      </c>
      <c r="G28" s="29">
        <f>'Tabela-2a5anos'!G28*100</f>
        <v>2.1999999999999997</v>
      </c>
      <c r="H28" s="29">
        <f>'Tabela-2a5anos'!H28*100</f>
        <v>2.3199999999999998</v>
      </c>
      <c r="I28" s="29">
        <f>'Tabela-2a5anos'!I28*100</f>
        <v>2.25</v>
      </c>
      <c r="J28" s="29">
        <f>'Tabela-2a5anos'!J28*100</f>
        <v>1.7500000000000002</v>
      </c>
      <c r="K28" s="29">
        <f>'Tabela-2a5anos'!K28*100</f>
        <v>1.9800000000000002</v>
      </c>
      <c r="L28" s="29">
        <f>'Tabela-2a5anos'!L28*100</f>
        <v>1.6400000000000001</v>
      </c>
      <c r="M28" s="29">
        <f>'Tabela-2a5anos'!M28*100</f>
        <v>1.39</v>
      </c>
      <c r="N28" s="29">
        <f>'Tabela-2a5anos'!N28*100</f>
        <v>1.48</v>
      </c>
      <c r="O28" s="29">
        <f>'Tabela-2a5anos'!O28*100</f>
        <v>-0.100979020979025</v>
      </c>
      <c r="P28" s="4">
        <v>1.26576456836753E-5</v>
      </c>
      <c r="Q28" s="5" t="str">
        <f t="shared" si="1"/>
        <v>Queda</v>
      </c>
      <c r="R28" t="str">
        <f t="shared" si="0"/>
        <v>sim</v>
      </c>
    </row>
    <row r="29" spans="1:18" x14ac:dyDescent="0.25">
      <c r="A29" s="6" t="s">
        <v>0</v>
      </c>
      <c r="B29" s="14"/>
      <c r="C29" s="29">
        <f>'Tabela-2a5anos'!C29*100</f>
        <v>2.1999999999999997</v>
      </c>
      <c r="D29" s="29">
        <f>'Tabela-2a5anos'!D29*100</f>
        <v>2.13</v>
      </c>
      <c r="E29" s="29">
        <f>'Tabela-2a5anos'!E29*100</f>
        <v>2.1999999999999997</v>
      </c>
      <c r="F29" s="29">
        <f>'Tabela-2a5anos'!F29*100</f>
        <v>2.0699999999999998</v>
      </c>
      <c r="G29" s="29">
        <f>'Tabela-2a5anos'!G29*100</f>
        <v>2.13</v>
      </c>
      <c r="H29" s="29">
        <f>'Tabela-2a5anos'!H29*100</f>
        <v>2.04</v>
      </c>
      <c r="I29" s="29">
        <f>'Tabela-2a5anos'!I29*100</f>
        <v>2.0699999999999998</v>
      </c>
      <c r="J29" s="29">
        <f>'Tabela-2a5anos'!J29*100</f>
        <v>1.91</v>
      </c>
      <c r="K29" s="29">
        <f>'Tabela-2a5anos'!K29*100</f>
        <v>2</v>
      </c>
      <c r="L29" s="29">
        <f>'Tabela-2a5anos'!L29*100</f>
        <v>1.9900000000000002</v>
      </c>
      <c r="M29" s="29">
        <f>'Tabela-2a5anos'!M29*100</f>
        <v>1.79</v>
      </c>
      <c r="N29" s="29">
        <f>'Tabela-2a5anos'!N29*100</f>
        <v>2.06</v>
      </c>
      <c r="O29" s="29">
        <f>'Tabela-2a5anos'!O29*100</f>
        <v>-2.46503496503504E-2</v>
      </c>
      <c r="P29" s="7">
        <v>4.4575142025916397E-3</v>
      </c>
      <c r="Q29" s="5" t="str">
        <f t="shared" si="1"/>
        <v>Queda</v>
      </c>
      <c r="R29" t="str">
        <f t="shared" si="0"/>
        <v>sim</v>
      </c>
    </row>
    <row r="30" spans="1:18" x14ac:dyDescent="0.25">
      <c r="A30" s="6" t="s">
        <v>1</v>
      </c>
      <c r="B30" s="14"/>
      <c r="C30" s="29">
        <f>'Tabela-2a5anos'!C30*100</f>
        <v>61.029999999999994</v>
      </c>
      <c r="D30" s="29">
        <f>'Tabela-2a5anos'!D30*100</f>
        <v>60.8</v>
      </c>
      <c r="E30" s="29">
        <f>'Tabela-2a5anos'!E30*100</f>
        <v>60.84</v>
      </c>
      <c r="F30" s="29">
        <f>'Tabela-2a5anos'!F30*100</f>
        <v>60.519999999999996</v>
      </c>
      <c r="G30" s="29">
        <f>'Tabela-2a5anos'!G30*100</f>
        <v>60.699999999999996</v>
      </c>
      <c r="H30" s="29">
        <f>'Tabela-2a5anos'!H30*100</f>
        <v>58.78</v>
      </c>
      <c r="I30" s="29">
        <f>'Tabela-2a5anos'!I30*100</f>
        <v>58.68</v>
      </c>
      <c r="J30" s="29">
        <f>'Tabela-2a5anos'!J30*100</f>
        <v>59.18</v>
      </c>
      <c r="K30" s="29">
        <f>'Tabela-2a5anos'!K30*100</f>
        <v>60.17</v>
      </c>
      <c r="L30" s="29">
        <f>'Tabela-2a5anos'!L30*100</f>
        <v>61.23</v>
      </c>
      <c r="M30" s="29">
        <f>'Tabela-2a5anos'!M30*100</f>
        <v>61.419999999999995</v>
      </c>
      <c r="N30" s="29">
        <f>'Tabela-2a5anos'!N30*100</f>
        <v>63.61</v>
      </c>
      <c r="O30" s="29">
        <f>'Tabela-2a5anos'!O30*100</f>
        <v>0.105874125874134</v>
      </c>
      <c r="P30" s="7">
        <v>0.36784078012772897</v>
      </c>
      <c r="Q30" s="5"/>
      <c r="R30" t="str">
        <f t="shared" si="0"/>
        <v>não</v>
      </c>
    </row>
    <row r="31" spans="1:18" x14ac:dyDescent="0.25">
      <c r="A31" s="6" t="s">
        <v>13</v>
      </c>
      <c r="B31" s="14"/>
      <c r="C31" s="29">
        <f>'Tabela-2a5anos'!C31*100</f>
        <v>19.98</v>
      </c>
      <c r="D31" s="29">
        <f>'Tabela-2a5anos'!D31*100</f>
        <v>20.119999999999997</v>
      </c>
      <c r="E31" s="29">
        <f>'Tabela-2a5anos'!E31*100</f>
        <v>19.88</v>
      </c>
      <c r="F31" s="29">
        <f>'Tabela-2a5anos'!F31*100</f>
        <v>20.39</v>
      </c>
      <c r="G31" s="29">
        <f>'Tabela-2a5anos'!G31*100</f>
        <v>20.010000000000002</v>
      </c>
      <c r="H31" s="29">
        <f>'Tabela-2a5anos'!H31*100</f>
        <v>20.77</v>
      </c>
      <c r="I31" s="29">
        <f>'Tabela-2a5anos'!I31*100</f>
        <v>20.69</v>
      </c>
      <c r="J31" s="29">
        <f>'Tabela-2a5anos'!J31*100</f>
        <v>21.22</v>
      </c>
      <c r="K31" s="29">
        <f>'Tabela-2a5anos'!K31*100</f>
        <v>20.27</v>
      </c>
      <c r="L31" s="29">
        <f>'Tabela-2a5anos'!L31*100</f>
        <v>20.260000000000002</v>
      </c>
      <c r="M31" s="29">
        <f>'Tabela-2a5anos'!M31*100</f>
        <v>20.580000000000002</v>
      </c>
      <c r="N31" s="29">
        <f>'Tabela-2a5anos'!N31*100</f>
        <v>19.21</v>
      </c>
      <c r="O31" s="29">
        <f>'Tabela-2a5anos'!O31*100</f>
        <v>4.4755244755223401E-3</v>
      </c>
      <c r="P31" s="7">
        <v>0.92259709472183205</v>
      </c>
      <c r="Q31" s="5"/>
      <c r="R31" t="str">
        <f t="shared" si="0"/>
        <v>não</v>
      </c>
    </row>
    <row r="32" spans="1:18" x14ac:dyDescent="0.25">
      <c r="A32" s="6" t="s">
        <v>2</v>
      </c>
      <c r="B32" s="14"/>
      <c r="C32" s="29">
        <f>'Tabela-2a5anos'!C32*100</f>
        <v>7.88</v>
      </c>
      <c r="D32" s="29">
        <f>'Tabela-2a5anos'!D32*100</f>
        <v>8.18</v>
      </c>
      <c r="E32" s="29">
        <f>'Tabela-2a5anos'!E32*100</f>
        <v>8.19</v>
      </c>
      <c r="F32" s="29">
        <f>'Tabela-2a5anos'!F32*100</f>
        <v>8.2900000000000009</v>
      </c>
      <c r="G32" s="29">
        <f>'Tabela-2a5anos'!G32*100</f>
        <v>8.2900000000000009</v>
      </c>
      <c r="H32" s="29">
        <f>'Tabela-2a5anos'!H32*100</f>
        <v>8.83</v>
      </c>
      <c r="I32" s="29">
        <f>'Tabela-2a5anos'!I32*100</f>
        <v>8.93</v>
      </c>
      <c r="J32" s="29">
        <f>'Tabela-2a5anos'!J32*100</f>
        <v>9.08</v>
      </c>
      <c r="K32" s="29">
        <f>'Tabela-2a5anos'!K32*100</f>
        <v>8.39</v>
      </c>
      <c r="L32" s="29">
        <f>'Tabela-2a5anos'!L32*100</f>
        <v>8.4</v>
      </c>
      <c r="M32" s="29">
        <f>'Tabela-2a5anos'!M32*100</f>
        <v>8.4500000000000011</v>
      </c>
      <c r="N32" s="29">
        <f>'Tabela-2a5anos'!N32*100</f>
        <v>7.7</v>
      </c>
      <c r="O32" s="29">
        <f>'Tabela-2a5anos'!O32*100</f>
        <v>1.70979020978996E-2</v>
      </c>
      <c r="P32" s="7">
        <v>0.63679850779257097</v>
      </c>
      <c r="Q32" s="5"/>
      <c r="R32" t="str">
        <f t="shared" si="0"/>
        <v>não</v>
      </c>
    </row>
    <row r="33" spans="1:18" x14ac:dyDescent="0.25">
      <c r="A33" s="8" t="s">
        <v>3</v>
      </c>
      <c r="B33" s="15"/>
      <c r="C33" s="29">
        <f>'Tabela-2a5anos'!C33*100</f>
        <v>6.34</v>
      </c>
      <c r="D33" s="29">
        <f>'Tabela-2a5anos'!D33*100</f>
        <v>6.36</v>
      </c>
      <c r="E33" s="29">
        <f>'Tabela-2a5anos'!E33*100</f>
        <v>6.5</v>
      </c>
      <c r="F33" s="29">
        <f>'Tabela-2a5anos'!F33*100</f>
        <v>6.52</v>
      </c>
      <c r="G33" s="29">
        <f>'Tabela-2a5anos'!G33*100</f>
        <v>6.660000000000001</v>
      </c>
      <c r="H33" s="29">
        <f>'Tabela-2a5anos'!H33*100</f>
        <v>7.26</v>
      </c>
      <c r="I33" s="29">
        <f>'Tabela-2a5anos'!I33*100</f>
        <v>7.3800000000000008</v>
      </c>
      <c r="J33" s="29">
        <f>'Tabela-2a5anos'!J33*100</f>
        <v>6.8599999999999994</v>
      </c>
      <c r="K33" s="29">
        <f>'Tabela-2a5anos'!K33*100</f>
        <v>7.1800000000000006</v>
      </c>
      <c r="L33" s="29">
        <f>'Tabela-2a5anos'!L33*100</f>
        <v>6.47</v>
      </c>
      <c r="M33" s="29">
        <f>'Tabela-2a5anos'!M33*100</f>
        <v>6.36</v>
      </c>
      <c r="N33" s="29">
        <f>'Tabela-2a5anos'!N33*100</f>
        <v>5.94</v>
      </c>
      <c r="O33" s="29">
        <f>'Tabela-2a5anos'!O33*100</f>
        <v>-2.0629370629393498E-3</v>
      </c>
      <c r="P33" s="9">
        <v>0.957823008558911</v>
      </c>
      <c r="Q33" s="5"/>
      <c r="R33" t="str">
        <f t="shared" si="0"/>
        <v>não</v>
      </c>
    </row>
  </sheetData>
  <mergeCells count="13">
    <mergeCell ref="B28:B33"/>
    <mergeCell ref="Q2:Q3"/>
    <mergeCell ref="R2:R3"/>
    <mergeCell ref="B4:B9"/>
    <mergeCell ref="B10:B15"/>
    <mergeCell ref="B16:B21"/>
    <mergeCell ref="B22:B27"/>
    <mergeCell ref="A1:O1"/>
    <mergeCell ref="A2:A3"/>
    <mergeCell ref="B2:B3"/>
    <mergeCell ref="C2:N2"/>
    <mergeCell ref="O2:O3"/>
    <mergeCell ref="P2:P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Tabela-2a5anos</vt:lpstr>
      <vt:lpstr>Tabela-2a5anos%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Pereira</dc:creator>
  <cp:lastModifiedBy>Usuário do Windows</cp:lastModifiedBy>
  <dcterms:created xsi:type="dcterms:W3CDTF">2021-01-27T12:38:55Z</dcterms:created>
  <dcterms:modified xsi:type="dcterms:W3CDTF">2021-06-06T17:37:46Z</dcterms:modified>
</cp:coreProperties>
</file>