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ung-PC\Dropbox\My PC (DESKTOP-QMGT6L8)\Documents\2.Dominica\Tabelas da tendencia temporal por idade\"/>
    </mc:Choice>
  </mc:AlternateContent>
  <bookViews>
    <workbookView xWindow="0" yWindow="0" windowWidth="20490" windowHeight="7755" activeTab="1"/>
  </bookViews>
  <sheets>
    <sheet name="Tabela-Adultos" sheetId="1" r:id="rId1"/>
    <sheet name="Tabela-Adultos%" sheetId="2" r:id="rId2"/>
  </sheets>
  <calcPr calcId="152511"/>
</workbook>
</file>

<file path=xl/calcChain.xml><?xml version="1.0" encoding="utf-8"?>
<calcChain xmlns="http://schemas.openxmlformats.org/spreadsheetml/2006/main">
  <c r="C23" i="2" l="1"/>
  <c r="D23" i="2"/>
  <c r="E23" i="2"/>
  <c r="F23" i="2"/>
  <c r="G23" i="2"/>
  <c r="H23" i="2"/>
  <c r="I23" i="2"/>
  <c r="J23" i="2"/>
  <c r="K23" i="2"/>
  <c r="L23" i="2"/>
  <c r="M23" i="2"/>
  <c r="N23" i="2"/>
  <c r="O23" i="2"/>
  <c r="Q23" i="2" s="1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Q27" i="2" s="1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Q31" i="2" s="1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C6" i="2"/>
  <c r="D6" i="2"/>
  <c r="E6" i="2"/>
  <c r="F6" i="2"/>
  <c r="G6" i="2"/>
  <c r="H6" i="2"/>
  <c r="I6" i="2"/>
  <c r="J6" i="2"/>
  <c r="K6" i="2"/>
  <c r="L6" i="2"/>
  <c r="M6" i="2"/>
  <c r="N6" i="2"/>
  <c r="O6" i="2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C9" i="2"/>
  <c r="D9" i="2"/>
  <c r="E9" i="2"/>
  <c r="F9" i="2"/>
  <c r="G9" i="2"/>
  <c r="H9" i="2"/>
  <c r="I9" i="2"/>
  <c r="J9" i="2"/>
  <c r="K9" i="2"/>
  <c r="L9" i="2"/>
  <c r="M9" i="2"/>
  <c r="N9" i="2"/>
  <c r="O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D5" i="2"/>
  <c r="E5" i="2"/>
  <c r="F5" i="2"/>
  <c r="G5" i="2"/>
  <c r="H5" i="2"/>
  <c r="I5" i="2"/>
  <c r="J5" i="2"/>
  <c r="K5" i="2"/>
  <c r="L5" i="2"/>
  <c r="M5" i="2"/>
  <c r="N5" i="2"/>
  <c r="O5" i="2"/>
  <c r="Q5" i="2" s="1"/>
  <c r="C5" i="2"/>
  <c r="R34" i="2"/>
  <c r="Q34" i="2"/>
  <c r="R33" i="2"/>
  <c r="Q33" i="2"/>
  <c r="R32" i="2"/>
  <c r="Q32" i="2"/>
  <c r="R31" i="2"/>
  <c r="R30" i="2"/>
  <c r="Q30" i="2"/>
  <c r="R29" i="2"/>
  <c r="Q29" i="2"/>
  <c r="R28" i="2"/>
  <c r="Q28" i="2"/>
  <c r="R27" i="2"/>
  <c r="R26" i="2"/>
  <c r="Q26" i="2"/>
  <c r="R25" i="2"/>
  <c r="Q25" i="2"/>
  <c r="R24" i="2"/>
  <c r="Q24" i="2"/>
  <c r="R23" i="2"/>
  <c r="R22" i="2"/>
  <c r="Q22" i="2"/>
  <c r="R21" i="2"/>
  <c r="Q21" i="2"/>
  <c r="R20" i="2"/>
  <c r="Q20" i="2"/>
  <c r="R19" i="2"/>
  <c r="Q19" i="2"/>
  <c r="R18" i="2"/>
  <c r="Q18" i="2"/>
  <c r="R17" i="2"/>
  <c r="Q17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5" i="1"/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5" i="1"/>
</calcChain>
</file>

<file path=xl/sharedStrings.xml><?xml version="1.0" encoding="utf-8"?>
<sst xmlns="http://schemas.openxmlformats.org/spreadsheetml/2006/main" count="86" uniqueCount="19">
  <si>
    <t>Eutrofia</t>
  </si>
  <si>
    <t>Sobrepeso</t>
  </si>
  <si>
    <t>Estado Nutricional</t>
  </si>
  <si>
    <t>Região</t>
  </si>
  <si>
    <t>Variação anual média</t>
  </si>
  <si>
    <t>p-valor</t>
  </si>
  <si>
    <t>Ano</t>
  </si>
  <si>
    <t>Norte</t>
  </si>
  <si>
    <t>Nordeste</t>
  </si>
  <si>
    <t>Centroeste</t>
  </si>
  <si>
    <t>Sudeste</t>
  </si>
  <si>
    <t>Sul</t>
  </si>
  <si>
    <t>Tendência</t>
  </si>
  <si>
    <t>Significância?</t>
  </si>
  <si>
    <t>Prevalência e tendência temporal anual do estado nutricional de adultos por região brasileira, de 2008 a 2019. Nível de confiança de 95%.</t>
  </si>
  <si>
    <t>Baixo Peso</t>
  </si>
  <si>
    <t>Obesidade I</t>
  </si>
  <si>
    <t>Obesidade II</t>
  </si>
  <si>
    <t>Obesidade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</si>
</sst>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0" fillId="0" borderId="11" xfId="0" applyBorder="1"/>
    <xf numFmtId="11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11" fontId="0" fillId="0" borderId="0" xfId="0" applyNumberFormat="1" applyBorder="1"/>
    <xf numFmtId="0" fontId="0" fillId="0" borderId="14" xfId="0" applyBorder="1"/>
    <xf numFmtId="0" fontId="0" fillId="0" borderId="15" xfId="0" applyBorder="1"/>
    <xf numFmtId="11" fontId="0" fillId="0" borderId="15" xfId="0" applyNumberFormat="1" applyBorder="1"/>
    <xf numFmtId="0" fontId="16" fillId="33" borderId="0" xfId="0" applyFont="1" applyFill="1"/>
    <xf numFmtId="0" fontId="16" fillId="0" borderId="0" xfId="0" applyFont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wrapText="1"/>
    </xf>
    <xf numFmtId="0" fontId="0" fillId="0" borderId="0" xfId="0" applyAlignment="1">
      <alignment horizontal="left"/>
    </xf>
    <xf numFmtId="0" fontId="0" fillId="33" borderId="0" xfId="0" applyFill="1" applyAlignment="1">
      <alignment horizontal="center"/>
    </xf>
    <xf numFmtId="0" fontId="0" fillId="33" borderId="15" xfId="0" applyFill="1" applyBorder="1" applyAlignment="1">
      <alignment horizontal="center"/>
    </xf>
    <xf numFmtId="164" fontId="0" fillId="0" borderId="11" xfId="0" applyNumberForma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4"/>
  <sheetViews>
    <sheetView workbookViewId="0">
      <selection activeCell="R1" sqref="R1:R1048576"/>
    </sheetView>
  </sheetViews>
  <sheetFormatPr defaultRowHeight="15" x14ac:dyDescent="0.25"/>
  <cols>
    <col min="1" max="1" width="19.5703125" customWidth="1"/>
    <col min="2" max="2" width="14" customWidth="1"/>
    <col min="15" max="15" width="11.7109375" customWidth="1"/>
    <col min="16" max="16" width="10.42578125" customWidth="1"/>
    <col min="17" max="17" width="11.5703125" customWidth="1"/>
    <col min="18" max="18" width="13.5703125" hidden="1" customWidth="1"/>
  </cols>
  <sheetData>
    <row r="2" spans="1:18" x14ac:dyDescent="0.25">
      <c r="A2" s="18" t="s">
        <v>14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8" s="12" customFormat="1" x14ac:dyDescent="0.25">
      <c r="A3" s="16" t="s">
        <v>2</v>
      </c>
      <c r="B3" s="16" t="s">
        <v>3</v>
      </c>
      <c r="C3" s="16" t="s">
        <v>6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7" t="s">
        <v>4</v>
      </c>
      <c r="P3" s="16" t="s">
        <v>5</v>
      </c>
      <c r="Q3" s="16" t="s">
        <v>12</v>
      </c>
      <c r="R3" s="19" t="s">
        <v>13</v>
      </c>
    </row>
    <row r="4" spans="1:18" s="12" customFormat="1" x14ac:dyDescent="0.25">
      <c r="A4" s="16"/>
      <c r="B4" s="16"/>
      <c r="C4" s="11">
        <v>2008</v>
      </c>
      <c r="D4" s="11">
        <v>2009</v>
      </c>
      <c r="E4" s="11">
        <v>2010</v>
      </c>
      <c r="F4" s="11">
        <v>2011</v>
      </c>
      <c r="G4" s="11">
        <v>2012</v>
      </c>
      <c r="H4" s="11">
        <v>2013</v>
      </c>
      <c r="I4" s="11">
        <v>2014</v>
      </c>
      <c r="J4" s="11">
        <v>2015</v>
      </c>
      <c r="K4" s="11">
        <v>2016</v>
      </c>
      <c r="L4" s="11">
        <v>2017</v>
      </c>
      <c r="M4" s="11">
        <v>2018</v>
      </c>
      <c r="N4" s="11">
        <v>2019</v>
      </c>
      <c r="O4" s="17"/>
      <c r="P4" s="16"/>
      <c r="Q4" s="16"/>
      <c r="R4" s="20"/>
    </row>
    <row r="5" spans="1:18" x14ac:dyDescent="0.25">
      <c r="A5" s="1" t="s">
        <v>15</v>
      </c>
      <c r="B5" s="13" t="s">
        <v>7</v>
      </c>
      <c r="C5" s="2">
        <v>5.5052728000000002E-2</v>
      </c>
      <c r="D5" s="2">
        <v>4.3092310000000002E-2</v>
      </c>
      <c r="E5" s="2">
        <v>4.6177658000000003E-2</v>
      </c>
      <c r="F5" s="2">
        <v>4.029137E-2</v>
      </c>
      <c r="G5" s="2">
        <v>3.5148696E-2</v>
      </c>
      <c r="H5" s="2">
        <v>3.7392504999999999E-2</v>
      </c>
      <c r="I5" s="2">
        <v>3.6796236000000003E-2</v>
      </c>
      <c r="J5" s="2">
        <v>2.7621217999999999E-2</v>
      </c>
      <c r="K5" s="2">
        <v>2.8945377000000001E-2</v>
      </c>
      <c r="L5" s="2">
        <v>2.5181921999999999E-2</v>
      </c>
      <c r="M5" s="2">
        <v>2.3920064000000001E-2</v>
      </c>
      <c r="N5" s="2">
        <v>2.5365242999999999E-2</v>
      </c>
      <c r="O5" s="2">
        <v>-2.5384313601399099E-3</v>
      </c>
      <c r="P5" s="3">
        <v>3.4263932923348098E-6</v>
      </c>
      <c r="Q5" s="2" t="str">
        <f>IF(O5&lt;0,"Queda","Aumento")</f>
        <v>Queda</v>
      </c>
      <c r="R5" s="4" t="str">
        <f>IF(P5&lt;0.025,"sim","não")</f>
        <v>sim</v>
      </c>
    </row>
    <row r="6" spans="1:18" x14ac:dyDescent="0.25">
      <c r="A6" s="5" t="s">
        <v>0</v>
      </c>
      <c r="B6" s="14"/>
      <c r="C6" s="6">
        <v>0.53105148499999999</v>
      </c>
      <c r="D6" s="6">
        <v>0.52657336499999996</v>
      </c>
      <c r="E6" s="6">
        <v>0.52121283699999998</v>
      </c>
      <c r="F6" s="6">
        <v>0.50563775099999997</v>
      </c>
      <c r="G6" s="6">
        <v>0.47395499000000002</v>
      </c>
      <c r="H6" s="6">
        <v>0.46110229699999999</v>
      </c>
      <c r="I6" s="6">
        <v>0.44247234200000002</v>
      </c>
      <c r="J6" s="6">
        <v>0.40726948800000001</v>
      </c>
      <c r="K6" s="6">
        <v>0.40957212700000001</v>
      </c>
      <c r="L6" s="6">
        <v>0.40142097500000001</v>
      </c>
      <c r="M6" s="6">
        <v>0.37909322200000001</v>
      </c>
      <c r="N6" s="6">
        <v>0.36895121400000003</v>
      </c>
      <c r="O6" s="6">
        <v>-1.6251684905595101E-2</v>
      </c>
      <c r="P6" s="7">
        <v>2.0429947903290899E-9</v>
      </c>
      <c r="Q6" s="6" t="str">
        <f t="shared" ref="Q6:Q34" si="0">IF(O6&lt;0,"Queda","Aumento")</f>
        <v>Queda</v>
      </c>
      <c r="R6" s="4" t="str">
        <f t="shared" ref="R6:R34" si="1">IF(P6&lt;0.025,"sim","não")</f>
        <v>sim</v>
      </c>
    </row>
    <row r="7" spans="1:18" x14ac:dyDescent="0.25">
      <c r="A7" s="5" t="s">
        <v>1</v>
      </c>
      <c r="B7" s="14"/>
      <c r="C7" s="6">
        <v>0.28615646099999997</v>
      </c>
      <c r="D7" s="6">
        <v>0.29442722799999999</v>
      </c>
      <c r="E7" s="6">
        <v>0.29565478000000001</v>
      </c>
      <c r="F7" s="6">
        <v>0.30392065899999998</v>
      </c>
      <c r="G7" s="6">
        <v>0.31936900800000001</v>
      </c>
      <c r="H7" s="6">
        <v>0.32307281100000002</v>
      </c>
      <c r="I7" s="6">
        <v>0.330538318</v>
      </c>
      <c r="J7" s="6">
        <v>0.34810217199999999</v>
      </c>
      <c r="K7" s="6">
        <v>0.34439037700000003</v>
      </c>
      <c r="L7" s="6">
        <v>0.35156491600000001</v>
      </c>
      <c r="M7" s="6">
        <v>0.36112659400000002</v>
      </c>
      <c r="N7" s="6">
        <v>0.360566251</v>
      </c>
      <c r="O7" s="6">
        <v>7.3642885489513003E-3</v>
      </c>
      <c r="P7" s="7">
        <v>3.6000968433324799E-9</v>
      </c>
      <c r="Q7" s="6" t="str">
        <f t="shared" si="0"/>
        <v>Aumento</v>
      </c>
      <c r="R7" s="4" t="str">
        <f t="shared" si="1"/>
        <v>sim</v>
      </c>
    </row>
    <row r="8" spans="1:18" x14ac:dyDescent="0.25">
      <c r="A8" s="5" t="s">
        <v>16</v>
      </c>
      <c r="B8" s="14"/>
      <c r="C8" s="6">
        <v>9.4260600999999999E-2</v>
      </c>
      <c r="D8" s="6">
        <v>9.9684378000000004E-2</v>
      </c>
      <c r="E8" s="6">
        <v>0.100088727</v>
      </c>
      <c r="F8" s="6">
        <v>0.108583399</v>
      </c>
      <c r="G8" s="6">
        <v>0.123720144</v>
      </c>
      <c r="H8" s="6">
        <v>0.127139584</v>
      </c>
      <c r="I8" s="6">
        <v>0.135468799</v>
      </c>
      <c r="J8" s="6">
        <v>0.154442624</v>
      </c>
      <c r="K8" s="6">
        <v>0.15379001</v>
      </c>
      <c r="L8" s="6">
        <v>0.15749775999999999</v>
      </c>
      <c r="M8" s="6">
        <v>0.166255344</v>
      </c>
      <c r="N8" s="6">
        <v>0.171304496</v>
      </c>
      <c r="O8" s="6">
        <v>7.6049457342660196E-3</v>
      </c>
      <c r="P8" s="7">
        <v>2.3283136191827598E-9</v>
      </c>
      <c r="Q8" s="6" t="str">
        <f t="shared" si="0"/>
        <v>Aumento</v>
      </c>
      <c r="R8" s="4" t="str">
        <f t="shared" si="1"/>
        <v>sim</v>
      </c>
    </row>
    <row r="9" spans="1:18" x14ac:dyDescent="0.25">
      <c r="A9" s="5" t="s">
        <v>17</v>
      </c>
      <c r="B9" s="14"/>
      <c r="C9" s="6">
        <v>2.4621280999999998E-2</v>
      </c>
      <c r="D9" s="6">
        <v>2.6418265E-2</v>
      </c>
      <c r="E9" s="6">
        <v>2.6905800000000001E-2</v>
      </c>
      <c r="F9" s="6">
        <v>3.0421440000000001E-2</v>
      </c>
      <c r="G9" s="6">
        <v>3.5406483000000002E-2</v>
      </c>
      <c r="H9" s="6">
        <v>3.7937695E-2</v>
      </c>
      <c r="I9" s="6">
        <v>4.0330689000000003E-2</v>
      </c>
      <c r="J9" s="6">
        <v>4.5985911999999997E-2</v>
      </c>
      <c r="K9" s="6">
        <v>4.5559911000000002E-2</v>
      </c>
      <c r="L9" s="6">
        <v>4.7616382999999998E-2</v>
      </c>
      <c r="M9" s="6">
        <v>5.1028681999999999E-2</v>
      </c>
      <c r="N9" s="6">
        <v>5.3717517999999999E-2</v>
      </c>
      <c r="O9" s="6">
        <v>2.7844408286714301E-3</v>
      </c>
      <c r="P9" s="7">
        <v>3.4074983027076698E-10</v>
      </c>
      <c r="Q9" s="6" t="str">
        <f t="shared" si="0"/>
        <v>Aumento</v>
      </c>
      <c r="R9" s="4" t="str">
        <f t="shared" si="1"/>
        <v>sim</v>
      </c>
    </row>
    <row r="10" spans="1:18" x14ac:dyDescent="0.25">
      <c r="A10" s="8" t="s">
        <v>18</v>
      </c>
      <c r="B10" s="15"/>
      <c r="C10" s="9">
        <v>8.8574440000000008E-3</v>
      </c>
      <c r="D10" s="9">
        <v>9.8044529999999994E-3</v>
      </c>
      <c r="E10" s="9">
        <v>9.9601989999999994E-3</v>
      </c>
      <c r="F10" s="9">
        <v>1.1145380999999999E-2</v>
      </c>
      <c r="G10" s="9">
        <v>1.2400680000000001E-2</v>
      </c>
      <c r="H10" s="9">
        <v>1.3355107999999999E-2</v>
      </c>
      <c r="I10" s="9">
        <v>1.4393615E-2</v>
      </c>
      <c r="J10" s="9">
        <v>1.6578586999999999E-2</v>
      </c>
      <c r="K10" s="9">
        <v>1.7742198000000001E-2</v>
      </c>
      <c r="L10" s="9">
        <v>1.6718044000000001E-2</v>
      </c>
      <c r="M10" s="9">
        <v>1.8576094000000001E-2</v>
      </c>
      <c r="N10" s="9">
        <v>2.0095279000000001E-2</v>
      </c>
      <c r="O10" s="9">
        <v>1.03644119580423E-3</v>
      </c>
      <c r="P10" s="10">
        <v>2.4544028261515601E-9</v>
      </c>
      <c r="Q10" s="9" t="str">
        <f t="shared" si="0"/>
        <v>Aumento</v>
      </c>
      <c r="R10" s="4" t="str">
        <f t="shared" si="1"/>
        <v>sim</v>
      </c>
    </row>
    <row r="11" spans="1:18" x14ac:dyDescent="0.25">
      <c r="A11" s="1" t="s">
        <v>15</v>
      </c>
      <c r="B11" s="13" t="s">
        <v>8</v>
      </c>
      <c r="C11" s="2">
        <v>6.4260436000000004E-2</v>
      </c>
      <c r="D11" s="2">
        <v>4.7576176999999997E-2</v>
      </c>
      <c r="E11" s="2">
        <v>5.1512731999999999E-2</v>
      </c>
      <c r="F11" s="2">
        <v>4.1795448999999998E-2</v>
      </c>
      <c r="G11" s="2">
        <v>3.8042785000000003E-2</v>
      </c>
      <c r="H11" s="2">
        <v>3.7650932999999998E-2</v>
      </c>
      <c r="I11" s="2">
        <v>3.5227382000000002E-2</v>
      </c>
      <c r="J11" s="2">
        <v>2.9295266E-2</v>
      </c>
      <c r="K11" s="2">
        <v>3.0988608000000001E-2</v>
      </c>
      <c r="L11" s="2">
        <v>2.7881164E-2</v>
      </c>
      <c r="M11" s="2">
        <v>2.6541063E-2</v>
      </c>
      <c r="N11" s="2">
        <v>2.8784391999999999E-2</v>
      </c>
      <c r="O11" s="2">
        <v>-2.8939643321678702E-3</v>
      </c>
      <c r="P11" s="3">
        <v>2.9247457588817301E-5</v>
      </c>
      <c r="Q11" s="2" t="str">
        <f t="shared" si="0"/>
        <v>Queda</v>
      </c>
      <c r="R11" s="4" t="str">
        <f t="shared" si="1"/>
        <v>sim</v>
      </c>
    </row>
    <row r="12" spans="1:18" x14ac:dyDescent="0.25">
      <c r="A12" s="5" t="s">
        <v>0</v>
      </c>
      <c r="B12" s="14"/>
      <c r="C12" s="6">
        <v>0.54387484900000005</v>
      </c>
      <c r="D12" s="6">
        <v>0.54214480200000004</v>
      </c>
      <c r="E12" s="6">
        <v>0.52450820399999998</v>
      </c>
      <c r="F12" s="6">
        <v>0.50750260700000005</v>
      </c>
      <c r="G12" s="6">
        <v>0.47627061700000001</v>
      </c>
      <c r="H12" s="6">
        <v>0.457289854</v>
      </c>
      <c r="I12" s="6">
        <v>0.43254681900000003</v>
      </c>
      <c r="J12" s="6">
        <v>0.41174453599999999</v>
      </c>
      <c r="K12" s="6">
        <v>0.40877701999999999</v>
      </c>
      <c r="L12" s="6">
        <v>0.39729554</v>
      </c>
      <c r="M12" s="6">
        <v>0.37855958899999997</v>
      </c>
      <c r="N12" s="6">
        <v>0.369061841</v>
      </c>
      <c r="O12" s="6">
        <v>-1.7474293237762901E-2</v>
      </c>
      <c r="P12" s="7">
        <v>1.0019918150707999E-9</v>
      </c>
      <c r="Q12" s="6" t="str">
        <f t="shared" si="0"/>
        <v>Queda</v>
      </c>
      <c r="R12" s="4" t="str">
        <f t="shared" si="1"/>
        <v>sim</v>
      </c>
    </row>
    <row r="13" spans="1:18" x14ac:dyDescent="0.25">
      <c r="A13" s="5" t="s">
        <v>1</v>
      </c>
      <c r="B13" s="14"/>
      <c r="C13" s="6">
        <v>0.27646380700000001</v>
      </c>
      <c r="D13" s="6">
        <v>0.28658138</v>
      </c>
      <c r="E13" s="6">
        <v>0.29127188799999998</v>
      </c>
      <c r="F13" s="6">
        <v>0.30424269500000001</v>
      </c>
      <c r="G13" s="6">
        <v>0.31839008499999999</v>
      </c>
      <c r="H13" s="6">
        <v>0.32637744499999999</v>
      </c>
      <c r="I13" s="6">
        <v>0.33523518400000002</v>
      </c>
      <c r="J13" s="6">
        <v>0.34661128099999999</v>
      </c>
      <c r="K13" s="6">
        <v>0.34486012500000002</v>
      </c>
      <c r="L13" s="6">
        <v>0.35003274600000001</v>
      </c>
      <c r="M13" s="6">
        <v>0.35527824400000002</v>
      </c>
      <c r="N13" s="6">
        <v>0.35208108300000002</v>
      </c>
      <c r="O13" s="6">
        <v>7.5454415909093102E-3</v>
      </c>
      <c r="P13" s="7">
        <v>2.23490366327424E-7</v>
      </c>
      <c r="Q13" s="6" t="str">
        <f t="shared" si="0"/>
        <v>Aumento</v>
      </c>
      <c r="R13" s="4" t="str">
        <f t="shared" si="1"/>
        <v>sim</v>
      </c>
    </row>
    <row r="14" spans="1:18" x14ac:dyDescent="0.25">
      <c r="A14" s="5" t="s">
        <v>16</v>
      </c>
      <c r="B14" s="14"/>
      <c r="C14" s="6">
        <v>8.6256941000000004E-2</v>
      </c>
      <c r="D14" s="6">
        <v>9.2132328999999999E-2</v>
      </c>
      <c r="E14" s="6">
        <v>9.7836049999999994E-2</v>
      </c>
      <c r="F14" s="6">
        <v>0.106938135</v>
      </c>
      <c r="G14" s="6">
        <v>0.121719327</v>
      </c>
      <c r="H14" s="6">
        <v>0.12914851099999999</v>
      </c>
      <c r="I14" s="6">
        <v>0.140424516</v>
      </c>
      <c r="J14" s="6">
        <v>0.15204827600000001</v>
      </c>
      <c r="K14" s="6">
        <v>0.152548409</v>
      </c>
      <c r="L14" s="6">
        <v>0.15870592</v>
      </c>
      <c r="M14" s="6">
        <v>0.167537091</v>
      </c>
      <c r="N14" s="6">
        <v>0.17278402600000001</v>
      </c>
      <c r="O14" s="6">
        <v>8.3456087587415496E-3</v>
      </c>
      <c r="P14" s="7">
        <v>2.66348155704825E-10</v>
      </c>
      <c r="Q14" s="6" t="str">
        <f t="shared" si="0"/>
        <v>Aumento</v>
      </c>
      <c r="R14" s="4" t="str">
        <f t="shared" si="1"/>
        <v>sim</v>
      </c>
    </row>
    <row r="15" spans="1:18" x14ac:dyDescent="0.25">
      <c r="A15" s="5" t="s">
        <v>17</v>
      </c>
      <c r="B15" s="14"/>
      <c r="C15" s="6">
        <v>2.1477413000000001E-2</v>
      </c>
      <c r="D15" s="6">
        <v>2.3478003000000001E-2</v>
      </c>
      <c r="E15" s="6">
        <v>2.5752594E-2</v>
      </c>
      <c r="F15" s="6">
        <v>2.9093740999999999E-2</v>
      </c>
      <c r="G15" s="6">
        <v>3.3875782E-2</v>
      </c>
      <c r="H15" s="6">
        <v>3.6790715000000002E-2</v>
      </c>
      <c r="I15" s="6">
        <v>4.1595513000000001E-2</v>
      </c>
      <c r="J15" s="6">
        <v>4.4988991999999998E-2</v>
      </c>
      <c r="K15" s="6">
        <v>4.6042736000000001E-2</v>
      </c>
      <c r="L15" s="6">
        <v>4.8997421999999999E-2</v>
      </c>
      <c r="M15" s="6">
        <v>5.2904086000000003E-2</v>
      </c>
      <c r="N15" s="6">
        <v>5.5979900999999999E-2</v>
      </c>
      <c r="O15" s="6">
        <v>3.25162697202809E-3</v>
      </c>
      <c r="P15" s="7">
        <v>3.80247201653434E-12</v>
      </c>
      <c r="Q15" s="6" t="str">
        <f t="shared" si="0"/>
        <v>Aumento</v>
      </c>
      <c r="R15" s="4" t="str">
        <f t="shared" si="1"/>
        <v>sim</v>
      </c>
    </row>
    <row r="16" spans="1:18" x14ac:dyDescent="0.25">
      <c r="A16" s="8" t="s">
        <v>18</v>
      </c>
      <c r="B16" s="15"/>
      <c r="C16" s="9">
        <v>7.6665539999999999E-3</v>
      </c>
      <c r="D16" s="9">
        <v>8.0873090000000009E-3</v>
      </c>
      <c r="E16" s="9">
        <v>9.1185309999999992E-3</v>
      </c>
      <c r="F16" s="9">
        <v>1.0427373E-2</v>
      </c>
      <c r="G16" s="9">
        <v>1.1701403000000001E-2</v>
      </c>
      <c r="H16" s="9">
        <v>1.2742541E-2</v>
      </c>
      <c r="I16" s="9">
        <v>1.4970587E-2</v>
      </c>
      <c r="J16" s="9">
        <v>1.5311649E-2</v>
      </c>
      <c r="K16" s="9">
        <v>1.6783101000000002E-2</v>
      </c>
      <c r="L16" s="9">
        <v>1.7087208999999999E-2</v>
      </c>
      <c r="M16" s="9">
        <v>1.9179927999999999E-2</v>
      </c>
      <c r="N16" s="9">
        <v>2.1308757000000001E-2</v>
      </c>
      <c r="O16" s="9">
        <v>1.22558032867138E-3</v>
      </c>
      <c r="P16" s="10">
        <v>9.3046653435546799E-11</v>
      </c>
      <c r="Q16" s="9" t="str">
        <f t="shared" si="0"/>
        <v>Aumento</v>
      </c>
      <c r="R16" s="4" t="str">
        <f t="shared" si="1"/>
        <v>sim</v>
      </c>
    </row>
    <row r="17" spans="1:18" x14ac:dyDescent="0.25">
      <c r="A17" s="1" t="s">
        <v>15</v>
      </c>
      <c r="B17" s="13" t="s">
        <v>9</v>
      </c>
      <c r="C17" s="2">
        <v>5.4100000000000002E-2</v>
      </c>
      <c r="D17" s="2">
        <v>4.0300000000000002E-2</v>
      </c>
      <c r="E17" s="2">
        <v>3.9300000000000002E-2</v>
      </c>
      <c r="F17" s="2">
        <v>3.5400000000000001E-2</v>
      </c>
      <c r="G17" s="2">
        <v>3.2500000000000001E-2</v>
      </c>
      <c r="H17" s="2">
        <v>3.3799999999999997E-2</v>
      </c>
      <c r="I17" s="2">
        <v>3.3700000000000001E-2</v>
      </c>
      <c r="J17" s="2">
        <v>2.9700000000000001E-2</v>
      </c>
      <c r="K17" s="2">
        <v>2.69E-2</v>
      </c>
      <c r="L17" s="2">
        <v>2.5999999999999999E-2</v>
      </c>
      <c r="M17" s="2">
        <v>2.4E-2</v>
      </c>
      <c r="N17" s="2">
        <v>2.41E-2</v>
      </c>
      <c r="O17" s="2">
        <v>-2.1706293706293899E-3</v>
      </c>
      <c r="P17" s="3">
        <v>2.7120056359257299E-5</v>
      </c>
      <c r="Q17" s="2" t="str">
        <f t="shared" si="0"/>
        <v>Queda</v>
      </c>
      <c r="R17" s="4" t="str">
        <f t="shared" si="1"/>
        <v>sim</v>
      </c>
    </row>
    <row r="18" spans="1:18" x14ac:dyDescent="0.25">
      <c r="A18" s="5" t="s">
        <v>0</v>
      </c>
      <c r="B18" s="14"/>
      <c r="C18" s="6">
        <v>0.4914</v>
      </c>
      <c r="D18" s="6">
        <v>0.48209999999999997</v>
      </c>
      <c r="E18" s="6">
        <v>0.48309999999999997</v>
      </c>
      <c r="F18" s="6">
        <v>0.45789999999999997</v>
      </c>
      <c r="G18" s="6">
        <v>0.42149999999999999</v>
      </c>
      <c r="H18" s="6">
        <v>0.40949999999999998</v>
      </c>
      <c r="I18" s="6">
        <v>0.39489999999999997</v>
      </c>
      <c r="J18" s="6">
        <v>0.36230000000000001</v>
      </c>
      <c r="K18" s="6">
        <v>0.35670000000000002</v>
      </c>
      <c r="L18" s="6">
        <v>0.34720000000000001</v>
      </c>
      <c r="M18" s="6">
        <v>0.33650000000000002</v>
      </c>
      <c r="N18" s="6">
        <v>0.3236</v>
      </c>
      <c r="O18" s="6">
        <v>-1.6803146853147499E-2</v>
      </c>
      <c r="P18" s="7">
        <v>3.8529342247236397E-9</v>
      </c>
      <c r="Q18" s="6" t="str">
        <f t="shared" si="0"/>
        <v>Queda</v>
      </c>
      <c r="R18" s="4" t="str">
        <f t="shared" si="1"/>
        <v>sim</v>
      </c>
    </row>
    <row r="19" spans="1:18" x14ac:dyDescent="0.25">
      <c r="A19" s="5" t="s">
        <v>1</v>
      </c>
      <c r="B19" s="14"/>
      <c r="C19" s="6">
        <v>0.28860000000000002</v>
      </c>
      <c r="D19" s="6">
        <v>0.29499999999999998</v>
      </c>
      <c r="E19" s="6">
        <v>0.29270000000000002</v>
      </c>
      <c r="F19" s="6">
        <v>0.30170000000000002</v>
      </c>
      <c r="G19" s="6">
        <v>0.31530000000000002</v>
      </c>
      <c r="H19" s="6">
        <v>0.31559999999999999</v>
      </c>
      <c r="I19" s="6">
        <v>0.32200000000000001</v>
      </c>
      <c r="J19" s="6">
        <v>0.3246</v>
      </c>
      <c r="K19" s="6">
        <v>0.3286</v>
      </c>
      <c r="L19" s="6">
        <v>0.3357</v>
      </c>
      <c r="M19" s="6">
        <v>0.33829999999999999</v>
      </c>
      <c r="N19" s="6">
        <v>0.33600000000000002</v>
      </c>
      <c r="O19" s="6">
        <v>4.8283216783218301E-3</v>
      </c>
      <c r="P19" s="7">
        <v>5.0259655332391803E-8</v>
      </c>
      <c r="Q19" s="6" t="str">
        <f t="shared" si="0"/>
        <v>Aumento</v>
      </c>
      <c r="R19" s="4" t="str">
        <f t="shared" si="1"/>
        <v>sim</v>
      </c>
    </row>
    <row r="20" spans="1:18" x14ac:dyDescent="0.25">
      <c r="A20" s="5" t="s">
        <v>16</v>
      </c>
      <c r="B20" s="14"/>
      <c r="C20" s="6">
        <v>0.1134</v>
      </c>
      <c r="D20" s="6">
        <v>0.1231</v>
      </c>
      <c r="E20" s="6">
        <v>0.1235</v>
      </c>
      <c r="F20" s="6">
        <v>0.1346</v>
      </c>
      <c r="G20" s="6">
        <v>0.1507</v>
      </c>
      <c r="H20" s="6">
        <v>0.1575</v>
      </c>
      <c r="I20" s="6">
        <v>0.161</v>
      </c>
      <c r="J20" s="6">
        <v>0.17180000000000001</v>
      </c>
      <c r="K20" s="6">
        <v>0.17480000000000001</v>
      </c>
      <c r="L20" s="6">
        <v>0.1855</v>
      </c>
      <c r="M20" s="6">
        <v>0.191</v>
      </c>
      <c r="N20" s="6">
        <v>0.19869999999999999</v>
      </c>
      <c r="O20" s="6">
        <v>7.8713286713289407E-3</v>
      </c>
      <c r="P20" s="7">
        <v>7.8221649978416E-11</v>
      </c>
      <c r="Q20" s="6" t="str">
        <f t="shared" si="0"/>
        <v>Aumento</v>
      </c>
      <c r="R20" s="4" t="str">
        <f t="shared" si="1"/>
        <v>sim</v>
      </c>
    </row>
    <row r="21" spans="1:18" x14ac:dyDescent="0.25">
      <c r="A21" s="5" t="s">
        <v>17</v>
      </c>
      <c r="B21" s="14"/>
      <c r="C21" s="6">
        <v>3.6400000000000002E-2</v>
      </c>
      <c r="D21" s="6">
        <v>4.1300000000000003E-2</v>
      </c>
      <c r="E21" s="6">
        <v>4.1599999999999998E-2</v>
      </c>
      <c r="F21" s="6">
        <v>4.7800000000000002E-2</v>
      </c>
      <c r="G21" s="6">
        <v>5.4300000000000001E-2</v>
      </c>
      <c r="H21" s="6">
        <v>5.74E-2</v>
      </c>
      <c r="I21" s="6">
        <v>6.0199999999999997E-2</v>
      </c>
      <c r="J21" s="6">
        <v>6.3600000000000004E-2</v>
      </c>
      <c r="K21" s="6">
        <v>6.5699999999999995E-2</v>
      </c>
      <c r="L21" s="6">
        <v>7.1900000000000006E-2</v>
      </c>
      <c r="M21" s="6">
        <v>7.4499999999999997E-2</v>
      </c>
      <c r="N21" s="6">
        <v>7.8600000000000003E-2</v>
      </c>
      <c r="O21" s="6">
        <v>3.82972027972041E-3</v>
      </c>
      <c r="P21" s="7">
        <v>1.7925534497666698E-11</v>
      </c>
      <c r="Q21" s="6" t="str">
        <f t="shared" si="0"/>
        <v>Aumento</v>
      </c>
      <c r="R21" s="4" t="str">
        <f t="shared" si="1"/>
        <v>sim</v>
      </c>
    </row>
    <row r="22" spans="1:18" x14ac:dyDescent="0.25">
      <c r="A22" s="8" t="s">
        <v>18</v>
      </c>
      <c r="B22" s="15"/>
      <c r="C22" s="9">
        <v>1.61E-2</v>
      </c>
      <c r="D22" s="9">
        <v>1.83E-2</v>
      </c>
      <c r="E22" s="9">
        <v>1.9900000000000001E-2</v>
      </c>
      <c r="F22" s="9">
        <v>2.2700000000000001E-2</v>
      </c>
      <c r="G22" s="9">
        <v>2.5700000000000001E-2</v>
      </c>
      <c r="H22" s="9">
        <v>2.6200000000000001E-2</v>
      </c>
      <c r="I22" s="9">
        <v>2.8299999999999999E-2</v>
      </c>
      <c r="J22" s="9">
        <v>4.8099999999999997E-2</v>
      </c>
      <c r="K22" s="9">
        <v>4.7300000000000002E-2</v>
      </c>
      <c r="L22" s="9">
        <v>3.3700000000000001E-2</v>
      </c>
      <c r="M22" s="9">
        <v>3.5700000000000003E-2</v>
      </c>
      <c r="N22" s="9">
        <v>3.9E-2</v>
      </c>
      <c r="O22" s="9">
        <v>2.4384615384616202E-3</v>
      </c>
      <c r="P22" s="9">
        <v>1.1913223456922601E-3</v>
      </c>
      <c r="Q22" s="9" t="str">
        <f t="shared" si="0"/>
        <v>Aumento</v>
      </c>
      <c r="R22" s="4" t="str">
        <f t="shared" si="1"/>
        <v>sim</v>
      </c>
    </row>
    <row r="23" spans="1:18" x14ac:dyDescent="0.25">
      <c r="A23" s="1" t="s">
        <v>15</v>
      </c>
      <c r="B23" s="13" t="s">
        <v>10</v>
      </c>
      <c r="C23" s="2">
        <v>5.0900000000000001E-2</v>
      </c>
      <c r="D23" s="2">
        <v>4.1700000000000001E-2</v>
      </c>
      <c r="E23" s="2">
        <v>3.9300000000000002E-2</v>
      </c>
      <c r="F23" s="2">
        <v>3.4799999999999998E-2</v>
      </c>
      <c r="G23" s="2">
        <v>3.2099999999999997E-2</v>
      </c>
      <c r="H23" s="2">
        <v>3.2800000000000003E-2</v>
      </c>
      <c r="I23" s="2">
        <v>3.2099999999999997E-2</v>
      </c>
      <c r="J23" s="2">
        <v>2.7E-2</v>
      </c>
      <c r="K23" s="2">
        <v>2.7199999999999998E-2</v>
      </c>
      <c r="L23" s="2">
        <v>2.5600000000000001E-2</v>
      </c>
      <c r="M23" s="2">
        <v>2.4E-2</v>
      </c>
      <c r="N23" s="2">
        <v>2.4400000000000002E-2</v>
      </c>
      <c r="O23" s="2">
        <v>-2.10034965034968E-3</v>
      </c>
      <c r="P23" s="3">
        <v>7.0728153680953998E-6</v>
      </c>
      <c r="Q23" s="2" t="str">
        <f t="shared" si="0"/>
        <v>Queda</v>
      </c>
      <c r="R23" s="4" t="str">
        <f t="shared" si="1"/>
        <v>sim</v>
      </c>
    </row>
    <row r="24" spans="1:18" x14ac:dyDescent="0.25">
      <c r="A24" s="5" t="s">
        <v>0</v>
      </c>
      <c r="B24" s="14"/>
      <c r="C24" s="6">
        <v>0.47270000000000001</v>
      </c>
      <c r="D24" s="6">
        <v>0.46360000000000001</v>
      </c>
      <c r="E24" s="6">
        <v>0.44800000000000001</v>
      </c>
      <c r="F24" s="6">
        <v>0.42949999999999999</v>
      </c>
      <c r="G24" s="6">
        <v>0.40210000000000001</v>
      </c>
      <c r="H24" s="6">
        <v>0.38690000000000002</v>
      </c>
      <c r="I24" s="6">
        <v>0.37459999999999999</v>
      </c>
      <c r="J24" s="6">
        <v>0.35439999999999999</v>
      </c>
      <c r="K24" s="6">
        <v>0.34939999999999999</v>
      </c>
      <c r="L24" s="6">
        <v>0.3483</v>
      </c>
      <c r="M24" s="6">
        <v>0.3372</v>
      </c>
      <c r="N24" s="6">
        <v>0.32740000000000002</v>
      </c>
      <c r="O24" s="6">
        <v>-1.39500000000005E-2</v>
      </c>
      <c r="P24" s="7">
        <v>1.90384806686058E-8</v>
      </c>
      <c r="Q24" s="6" t="str">
        <f t="shared" si="0"/>
        <v>Queda</v>
      </c>
      <c r="R24" s="4" t="str">
        <f t="shared" si="1"/>
        <v>sim</v>
      </c>
    </row>
    <row r="25" spans="1:18" x14ac:dyDescent="0.25">
      <c r="A25" s="5" t="s">
        <v>1</v>
      </c>
      <c r="B25" s="14"/>
      <c r="C25" s="6">
        <v>0.28870000000000001</v>
      </c>
      <c r="D25" s="6">
        <v>0.2974</v>
      </c>
      <c r="E25" s="6">
        <v>0.30220000000000002</v>
      </c>
      <c r="F25" s="6">
        <v>0.30940000000000001</v>
      </c>
      <c r="G25" s="6">
        <v>0.31709999999999999</v>
      </c>
      <c r="H25" s="6">
        <v>0.32129999999999997</v>
      </c>
      <c r="I25" s="6">
        <v>0.32379999999999998</v>
      </c>
      <c r="J25" s="6">
        <v>0.32979999999999998</v>
      </c>
      <c r="K25" s="6">
        <v>0.3306</v>
      </c>
      <c r="L25" s="6">
        <v>0.32990000000000003</v>
      </c>
      <c r="M25" s="6">
        <v>0.33339999999999997</v>
      </c>
      <c r="N25" s="6">
        <v>0.3322</v>
      </c>
      <c r="O25" s="6">
        <v>3.9965034965035902E-3</v>
      </c>
      <c r="P25" s="7">
        <v>2.2393542202846298E-6</v>
      </c>
      <c r="Q25" s="6" t="str">
        <f t="shared" si="0"/>
        <v>Aumento</v>
      </c>
      <c r="R25" s="4" t="str">
        <f t="shared" si="1"/>
        <v>sim</v>
      </c>
    </row>
    <row r="26" spans="1:18" x14ac:dyDescent="0.25">
      <c r="A26" s="5" t="s">
        <v>16</v>
      </c>
      <c r="B26" s="14"/>
      <c r="C26" s="6">
        <v>0.12379999999999999</v>
      </c>
      <c r="D26" s="6">
        <v>0.12939999999999999</v>
      </c>
      <c r="E26" s="6">
        <v>0.13650000000000001</v>
      </c>
      <c r="F26" s="6">
        <v>0.1452</v>
      </c>
      <c r="G26" s="6">
        <v>0.15859999999999999</v>
      </c>
      <c r="H26" s="6">
        <v>0.1648</v>
      </c>
      <c r="I26" s="6">
        <v>0.17050000000000001</v>
      </c>
      <c r="J26" s="6">
        <v>0.18140000000000001</v>
      </c>
      <c r="K26" s="6">
        <v>0.18360000000000001</v>
      </c>
      <c r="L26" s="6">
        <v>0.18440000000000001</v>
      </c>
      <c r="M26" s="6">
        <v>0.1885</v>
      </c>
      <c r="N26" s="6">
        <v>0.19389999999999999</v>
      </c>
      <c r="O26" s="6">
        <v>6.6587412587414798E-3</v>
      </c>
      <c r="P26" s="7">
        <v>1.8626408266649501E-8</v>
      </c>
      <c r="Q26" s="6" t="str">
        <f t="shared" si="0"/>
        <v>Aumento</v>
      </c>
      <c r="R26" s="4" t="str">
        <f t="shared" si="1"/>
        <v>sim</v>
      </c>
    </row>
    <row r="27" spans="1:18" x14ac:dyDescent="0.25">
      <c r="A27" s="5" t="s">
        <v>17</v>
      </c>
      <c r="B27" s="14"/>
      <c r="C27" s="6">
        <v>4.3400000000000001E-2</v>
      </c>
      <c r="D27" s="6">
        <v>4.5999999999999999E-2</v>
      </c>
      <c r="E27" s="6">
        <v>5.0099999999999999E-2</v>
      </c>
      <c r="F27" s="6">
        <v>5.4399999999999997E-2</v>
      </c>
      <c r="G27" s="6">
        <v>6.0199999999999997E-2</v>
      </c>
      <c r="H27" s="6">
        <v>6.3E-2</v>
      </c>
      <c r="I27" s="6">
        <v>6.5799999999999997E-2</v>
      </c>
      <c r="J27" s="6">
        <v>7.1599999999999997E-2</v>
      </c>
      <c r="K27" s="6">
        <v>7.2300000000000003E-2</v>
      </c>
      <c r="L27" s="6">
        <v>7.3899999999999993E-2</v>
      </c>
      <c r="M27" s="6">
        <v>7.6499999999999999E-2</v>
      </c>
      <c r="N27" s="6">
        <v>7.9399999999999998E-2</v>
      </c>
      <c r="O27" s="6">
        <v>3.3692307692308799E-3</v>
      </c>
      <c r="P27" s="7">
        <v>1.25261576420139E-9</v>
      </c>
      <c r="Q27" s="6" t="str">
        <f t="shared" si="0"/>
        <v>Aumento</v>
      </c>
      <c r="R27" s="4" t="str">
        <f t="shared" si="1"/>
        <v>sim</v>
      </c>
    </row>
    <row r="28" spans="1:18" x14ac:dyDescent="0.25">
      <c r="A28" s="8" t="s">
        <v>18</v>
      </c>
      <c r="B28" s="15"/>
      <c r="C28" s="9">
        <v>2.06E-2</v>
      </c>
      <c r="D28" s="9">
        <v>2.1899999999999999E-2</v>
      </c>
      <c r="E28" s="9">
        <v>2.3900000000000001E-2</v>
      </c>
      <c r="F28" s="9">
        <v>2.6700000000000002E-2</v>
      </c>
      <c r="G28" s="9">
        <v>2.9899999999999999E-2</v>
      </c>
      <c r="H28" s="9">
        <v>3.1300000000000001E-2</v>
      </c>
      <c r="I28" s="9">
        <v>3.32E-2</v>
      </c>
      <c r="J28" s="9">
        <v>3.5799999999999998E-2</v>
      </c>
      <c r="K28" s="9">
        <v>3.6900000000000002E-2</v>
      </c>
      <c r="L28" s="9">
        <v>3.7900000000000003E-2</v>
      </c>
      <c r="M28" s="9">
        <v>4.0399999999999998E-2</v>
      </c>
      <c r="N28" s="9">
        <v>4.2900000000000001E-2</v>
      </c>
      <c r="O28" s="9">
        <v>2.0293706293707E-3</v>
      </c>
      <c r="P28" s="10">
        <v>1.2130958272205899E-11</v>
      </c>
      <c r="Q28" s="9" t="str">
        <f t="shared" si="0"/>
        <v>Aumento</v>
      </c>
      <c r="R28" s="4" t="str">
        <f t="shared" si="1"/>
        <v>sim</v>
      </c>
    </row>
    <row r="29" spans="1:18" x14ac:dyDescent="0.25">
      <c r="A29" s="1" t="s">
        <v>15</v>
      </c>
      <c r="B29" s="13" t="s">
        <v>11</v>
      </c>
      <c r="C29" s="2">
        <v>3.8800000000000001E-2</v>
      </c>
      <c r="D29" s="2">
        <v>3.9199999999999999E-2</v>
      </c>
      <c r="E29" s="2">
        <v>3.73E-2</v>
      </c>
      <c r="F29" s="2">
        <v>3.3700000000000001E-2</v>
      </c>
      <c r="G29" s="2">
        <v>2.6100000000000002E-2</v>
      </c>
      <c r="H29" s="2">
        <v>2.7400000000000001E-2</v>
      </c>
      <c r="I29" s="2">
        <v>2.7300000000000001E-2</v>
      </c>
      <c r="J29" s="2">
        <v>1.9400000000000001E-2</v>
      </c>
      <c r="K29" s="2">
        <v>2.0299999999999999E-2</v>
      </c>
      <c r="L29" s="2">
        <v>1.8100000000000002E-2</v>
      </c>
      <c r="M29" s="2">
        <v>1.6400000000000001E-2</v>
      </c>
      <c r="N29" s="2">
        <v>1.6400000000000001E-2</v>
      </c>
      <c r="O29" s="2">
        <v>-2.3538461538462402E-3</v>
      </c>
      <c r="P29" s="3">
        <v>2.5189583764376702E-7</v>
      </c>
      <c r="Q29" s="2" t="str">
        <f t="shared" si="0"/>
        <v>Queda</v>
      </c>
      <c r="R29" s="4" t="str">
        <f t="shared" si="1"/>
        <v>sim</v>
      </c>
    </row>
    <row r="30" spans="1:18" x14ac:dyDescent="0.25">
      <c r="A30" s="5" t="s">
        <v>0</v>
      </c>
      <c r="B30" s="14"/>
      <c r="C30" s="6">
        <v>0.4395</v>
      </c>
      <c r="D30" s="6">
        <v>0.43240000000000001</v>
      </c>
      <c r="E30" s="6">
        <v>0.4204</v>
      </c>
      <c r="F30" s="6">
        <v>0.3997</v>
      </c>
      <c r="G30" s="6">
        <v>0.37859999999999999</v>
      </c>
      <c r="H30" s="6">
        <v>0.36209999999999998</v>
      </c>
      <c r="I30" s="6">
        <v>0.35139999999999999</v>
      </c>
      <c r="J30" s="6">
        <v>0.3231</v>
      </c>
      <c r="K30" s="6">
        <v>0.32379999999999998</v>
      </c>
      <c r="L30" s="6">
        <v>0.31059999999999999</v>
      </c>
      <c r="M30" s="6">
        <v>0.3004</v>
      </c>
      <c r="N30" s="6">
        <v>0.29260000000000003</v>
      </c>
      <c r="O30" s="6">
        <v>-1.4437762237762801E-2</v>
      </c>
      <c r="P30" s="7">
        <v>6.9456106562752704E-10</v>
      </c>
      <c r="Q30" s="6" t="str">
        <f t="shared" si="0"/>
        <v>Queda</v>
      </c>
      <c r="R30" s="4" t="str">
        <f t="shared" si="1"/>
        <v>sim</v>
      </c>
    </row>
    <row r="31" spans="1:18" x14ac:dyDescent="0.25">
      <c r="A31" s="5" t="s">
        <v>1</v>
      </c>
      <c r="B31" s="14"/>
      <c r="C31" s="6">
        <v>0.30780000000000002</v>
      </c>
      <c r="D31" s="6">
        <v>0.30909999999999999</v>
      </c>
      <c r="E31" s="6">
        <v>0.3135</v>
      </c>
      <c r="F31" s="6">
        <v>0.31609999999999999</v>
      </c>
      <c r="G31" s="6">
        <v>0.32100000000000001</v>
      </c>
      <c r="H31" s="6">
        <v>0.32069999999999999</v>
      </c>
      <c r="I31" s="6">
        <v>0.3206</v>
      </c>
      <c r="J31" s="6">
        <v>0.33300000000000002</v>
      </c>
      <c r="K31" s="6">
        <v>0.33589999999999998</v>
      </c>
      <c r="L31" s="6">
        <v>0.33789999999999998</v>
      </c>
      <c r="M31" s="6">
        <v>0.33939999999999998</v>
      </c>
      <c r="N31" s="6">
        <v>0.3397</v>
      </c>
      <c r="O31" s="6">
        <v>3.2493006993008001E-3</v>
      </c>
      <c r="P31" s="7">
        <v>5.7735727082072798E-8</v>
      </c>
      <c r="Q31" s="6" t="str">
        <f t="shared" si="0"/>
        <v>Aumento</v>
      </c>
      <c r="R31" s="4" t="str">
        <f t="shared" si="1"/>
        <v>sim</v>
      </c>
    </row>
    <row r="32" spans="1:18" x14ac:dyDescent="0.25">
      <c r="A32" s="5" t="s">
        <v>16</v>
      </c>
      <c r="B32" s="14"/>
      <c r="C32" s="6">
        <v>0.1401</v>
      </c>
      <c r="D32" s="6">
        <v>0.1421</v>
      </c>
      <c r="E32" s="6">
        <v>0.14779999999999999</v>
      </c>
      <c r="F32" s="6">
        <v>0.1588</v>
      </c>
      <c r="G32" s="6">
        <v>0.17050000000000001</v>
      </c>
      <c r="H32" s="6">
        <v>0.17979999999999999</v>
      </c>
      <c r="I32" s="6">
        <v>0.1847</v>
      </c>
      <c r="J32" s="6">
        <v>0.20030000000000001</v>
      </c>
      <c r="K32" s="6">
        <v>0.19919999999999999</v>
      </c>
      <c r="L32" s="6">
        <v>0.20549999999999999</v>
      </c>
      <c r="M32" s="6">
        <v>0.2109</v>
      </c>
      <c r="N32" s="6">
        <v>0.2155</v>
      </c>
      <c r="O32" s="6">
        <v>7.5132867132869799E-3</v>
      </c>
      <c r="P32" s="7">
        <v>2.00032389312925E-9</v>
      </c>
      <c r="Q32" s="6" t="str">
        <f t="shared" si="0"/>
        <v>Aumento</v>
      </c>
      <c r="R32" s="4" t="str">
        <f t="shared" si="1"/>
        <v>sim</v>
      </c>
    </row>
    <row r="33" spans="1:18" x14ac:dyDescent="0.25">
      <c r="A33" s="5" t="s">
        <v>17</v>
      </c>
      <c r="B33" s="14"/>
      <c r="C33" s="6">
        <v>5.0599999999999999E-2</v>
      </c>
      <c r="D33" s="6">
        <v>5.1999999999999998E-2</v>
      </c>
      <c r="E33" s="6">
        <v>5.4899999999999997E-2</v>
      </c>
      <c r="F33" s="6">
        <v>6.1600000000000002E-2</v>
      </c>
      <c r="G33" s="6">
        <v>6.93E-2</v>
      </c>
      <c r="H33" s="6">
        <v>7.3099999999999998E-2</v>
      </c>
      <c r="I33" s="6">
        <v>7.6899999999999996E-2</v>
      </c>
      <c r="J33" s="6">
        <v>8.2500000000000004E-2</v>
      </c>
      <c r="K33" s="6">
        <v>8.0100000000000005E-2</v>
      </c>
      <c r="L33" s="6">
        <v>8.4699999999999998E-2</v>
      </c>
      <c r="M33" s="6">
        <v>8.7800000000000003E-2</v>
      </c>
      <c r="N33" s="6">
        <v>8.9499999999999996E-2</v>
      </c>
      <c r="O33" s="6">
        <v>3.82727272727286E-3</v>
      </c>
      <c r="P33" s="7">
        <v>2.8666264936740799E-8</v>
      </c>
      <c r="Q33" s="6" t="str">
        <f t="shared" si="0"/>
        <v>Aumento</v>
      </c>
      <c r="R33" s="4" t="str">
        <f t="shared" si="1"/>
        <v>sim</v>
      </c>
    </row>
    <row r="34" spans="1:18" x14ac:dyDescent="0.25">
      <c r="A34" s="8" t="s">
        <v>18</v>
      </c>
      <c r="B34" s="15"/>
      <c r="C34" s="9">
        <v>2.3199999999999998E-2</v>
      </c>
      <c r="D34" s="9">
        <v>2.52E-2</v>
      </c>
      <c r="E34" s="9">
        <v>2.6100000000000002E-2</v>
      </c>
      <c r="F34" s="9">
        <v>0.03</v>
      </c>
      <c r="G34" s="9">
        <v>3.4500000000000003E-2</v>
      </c>
      <c r="H34" s="9">
        <v>3.6900000000000002E-2</v>
      </c>
      <c r="I34" s="9">
        <v>3.9100000000000003E-2</v>
      </c>
      <c r="J34" s="9">
        <v>4.1700000000000001E-2</v>
      </c>
      <c r="K34" s="9">
        <v>4.0599999999999997E-2</v>
      </c>
      <c r="L34" s="9">
        <v>4.3099999999999999E-2</v>
      </c>
      <c r="M34" s="9">
        <v>4.5100000000000001E-2</v>
      </c>
      <c r="N34" s="9">
        <v>4.6300000000000001E-2</v>
      </c>
      <c r="O34" s="9">
        <v>2.19930069930077E-3</v>
      </c>
      <c r="P34" s="10">
        <v>2.4029553117897901E-8</v>
      </c>
      <c r="Q34" s="9" t="str">
        <f t="shared" si="0"/>
        <v>Aumento</v>
      </c>
      <c r="R34" s="4" t="str">
        <f t="shared" si="1"/>
        <v>sim</v>
      </c>
    </row>
  </sheetData>
  <mergeCells count="13">
    <mergeCell ref="A2:O2"/>
    <mergeCell ref="R3:R4"/>
    <mergeCell ref="B11:B16"/>
    <mergeCell ref="B17:B22"/>
    <mergeCell ref="B23:B28"/>
    <mergeCell ref="A3:A4"/>
    <mergeCell ref="B29:B34"/>
    <mergeCell ref="Q3:Q4"/>
    <mergeCell ref="O3:O4"/>
    <mergeCell ref="C3:N3"/>
    <mergeCell ref="B3:B4"/>
    <mergeCell ref="P3:P4"/>
    <mergeCell ref="B5:B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4"/>
  <sheetViews>
    <sheetView tabSelected="1" topLeftCell="A12" workbookViewId="0">
      <selection activeCell="A2" sqref="A2:Q34"/>
    </sheetView>
  </sheetViews>
  <sheetFormatPr defaultRowHeight="15" x14ac:dyDescent="0.25"/>
  <cols>
    <col min="1" max="1" width="19.5703125" customWidth="1"/>
    <col min="2" max="2" width="14" customWidth="1"/>
    <col min="15" max="15" width="11.7109375" customWidth="1"/>
    <col min="16" max="16" width="13.28515625" customWidth="1"/>
    <col min="17" max="17" width="11.5703125" customWidth="1"/>
    <col min="18" max="18" width="13.5703125" hidden="1" customWidth="1"/>
  </cols>
  <sheetData>
    <row r="2" spans="1:18" x14ac:dyDescent="0.25">
      <c r="A2" s="18" t="s">
        <v>14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8" s="12" customFormat="1" x14ac:dyDescent="0.25">
      <c r="A3" s="16" t="s">
        <v>2</v>
      </c>
      <c r="B3" s="16" t="s">
        <v>3</v>
      </c>
      <c r="C3" s="16" t="s">
        <v>6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7" t="s">
        <v>4</v>
      </c>
      <c r="P3" s="16" t="s">
        <v>5</v>
      </c>
      <c r="Q3" s="16" t="s">
        <v>12</v>
      </c>
      <c r="R3" s="19" t="s">
        <v>13</v>
      </c>
    </row>
    <row r="4" spans="1:18" s="12" customFormat="1" x14ac:dyDescent="0.25">
      <c r="A4" s="16"/>
      <c r="B4" s="16"/>
      <c r="C4" s="11">
        <v>2008</v>
      </c>
      <c r="D4" s="11">
        <v>2009</v>
      </c>
      <c r="E4" s="11">
        <v>2010</v>
      </c>
      <c r="F4" s="11">
        <v>2011</v>
      </c>
      <c r="G4" s="11">
        <v>2012</v>
      </c>
      <c r="H4" s="11">
        <v>2013</v>
      </c>
      <c r="I4" s="11">
        <v>2014</v>
      </c>
      <c r="J4" s="11">
        <v>2015</v>
      </c>
      <c r="K4" s="11">
        <v>2016</v>
      </c>
      <c r="L4" s="11">
        <v>2017</v>
      </c>
      <c r="M4" s="11">
        <v>2018</v>
      </c>
      <c r="N4" s="11">
        <v>2019</v>
      </c>
      <c r="O4" s="17"/>
      <c r="P4" s="16"/>
      <c r="Q4" s="16"/>
      <c r="R4" s="20"/>
    </row>
    <row r="5" spans="1:18" x14ac:dyDescent="0.25">
      <c r="A5" s="1" t="s">
        <v>15</v>
      </c>
      <c r="B5" s="13" t="s">
        <v>7</v>
      </c>
      <c r="C5" s="21">
        <f>'Tabela-Adultos'!C5*100</f>
        <v>5.5052728000000002</v>
      </c>
      <c r="D5" s="21">
        <f>'Tabela-Adultos'!D5*100</f>
        <v>4.3092310000000005</v>
      </c>
      <c r="E5" s="21">
        <f>'Tabela-Adultos'!E5*100</f>
        <v>4.6177657999999999</v>
      </c>
      <c r="F5" s="21">
        <f>'Tabela-Adultos'!F5*100</f>
        <v>4.0291370000000004</v>
      </c>
      <c r="G5" s="21">
        <f>'Tabela-Adultos'!G5*100</f>
        <v>3.5148695999999999</v>
      </c>
      <c r="H5" s="21">
        <f>'Tabela-Adultos'!H5*100</f>
        <v>3.7392504999999998</v>
      </c>
      <c r="I5" s="21">
        <f>'Tabela-Adultos'!I5*100</f>
        <v>3.6796236000000002</v>
      </c>
      <c r="J5" s="21">
        <f>'Tabela-Adultos'!J5*100</f>
        <v>2.7621218000000001</v>
      </c>
      <c r="K5" s="21">
        <f>'Tabela-Adultos'!K5*100</f>
        <v>2.8945377000000003</v>
      </c>
      <c r="L5" s="21">
        <f>'Tabela-Adultos'!L5*100</f>
        <v>2.5181922000000001</v>
      </c>
      <c r="M5" s="21">
        <f>'Tabela-Adultos'!M5*100</f>
        <v>2.3920064000000001</v>
      </c>
      <c r="N5" s="21">
        <f>'Tabela-Adultos'!N5*100</f>
        <v>2.5365243</v>
      </c>
      <c r="O5" s="21">
        <f>'Tabela-Adultos'!O5*100</f>
        <v>-0.253843136013991</v>
      </c>
      <c r="P5" s="3">
        <v>3.4263932923348098E-6</v>
      </c>
      <c r="Q5" s="2" t="str">
        <f>IF(O5&lt;0,"Queda","Aumento")</f>
        <v>Queda</v>
      </c>
      <c r="R5" s="4" t="str">
        <f>IF(P5&lt;0.025,"sim","não")</f>
        <v>sim</v>
      </c>
    </row>
    <row r="6" spans="1:18" x14ac:dyDescent="0.25">
      <c r="A6" s="5" t="s">
        <v>0</v>
      </c>
      <c r="B6" s="14"/>
      <c r="C6" s="21">
        <f>'Tabela-Adultos'!C6*100</f>
        <v>53.105148499999999</v>
      </c>
      <c r="D6" s="21">
        <f>'Tabela-Adultos'!D6*100</f>
        <v>52.6573365</v>
      </c>
      <c r="E6" s="21">
        <f>'Tabela-Adultos'!E6*100</f>
        <v>52.121283699999999</v>
      </c>
      <c r="F6" s="21">
        <f>'Tabela-Adultos'!F6*100</f>
        <v>50.563775099999994</v>
      </c>
      <c r="G6" s="21">
        <f>'Tabela-Adultos'!G6*100</f>
        <v>47.395499000000001</v>
      </c>
      <c r="H6" s="21">
        <f>'Tabela-Adultos'!H6*100</f>
        <v>46.110229699999998</v>
      </c>
      <c r="I6" s="21">
        <f>'Tabela-Adultos'!I6*100</f>
        <v>44.247234200000001</v>
      </c>
      <c r="J6" s="21">
        <f>'Tabela-Adultos'!J6*100</f>
        <v>40.726948800000002</v>
      </c>
      <c r="K6" s="21">
        <f>'Tabela-Adultos'!K6*100</f>
        <v>40.957212699999999</v>
      </c>
      <c r="L6" s="21">
        <f>'Tabela-Adultos'!L6*100</f>
        <v>40.142097499999998</v>
      </c>
      <c r="M6" s="21">
        <f>'Tabela-Adultos'!M6*100</f>
        <v>37.909322199999998</v>
      </c>
      <c r="N6" s="21">
        <f>'Tabela-Adultos'!N6*100</f>
        <v>36.895121400000001</v>
      </c>
      <c r="O6" s="21">
        <f>'Tabela-Adultos'!O6*100</f>
        <v>-1.6251684905595101</v>
      </c>
      <c r="P6" s="7">
        <v>2.0429947903290899E-9</v>
      </c>
      <c r="Q6" s="6" t="str">
        <f t="shared" ref="Q6:Q34" si="0">IF(O6&lt;0,"Queda","Aumento")</f>
        <v>Queda</v>
      </c>
      <c r="R6" s="4" t="str">
        <f t="shared" ref="R6:R34" si="1">IF(P6&lt;0.025,"sim","não")</f>
        <v>sim</v>
      </c>
    </row>
    <row r="7" spans="1:18" x14ac:dyDescent="0.25">
      <c r="A7" s="5" t="s">
        <v>1</v>
      </c>
      <c r="B7" s="14"/>
      <c r="C7" s="21">
        <f>'Tabela-Adultos'!C7*100</f>
        <v>28.615646099999996</v>
      </c>
      <c r="D7" s="21">
        <f>'Tabela-Adultos'!D7*100</f>
        <v>29.442722799999999</v>
      </c>
      <c r="E7" s="21">
        <f>'Tabela-Adultos'!E7*100</f>
        <v>29.565477999999999</v>
      </c>
      <c r="F7" s="21">
        <f>'Tabela-Adultos'!F7*100</f>
        <v>30.392065899999999</v>
      </c>
      <c r="G7" s="21">
        <f>'Tabela-Adultos'!G7*100</f>
        <v>31.9369008</v>
      </c>
      <c r="H7" s="21">
        <f>'Tabela-Adultos'!H7*100</f>
        <v>32.307281100000004</v>
      </c>
      <c r="I7" s="21">
        <f>'Tabela-Adultos'!I7*100</f>
        <v>33.053831799999998</v>
      </c>
      <c r="J7" s="21">
        <f>'Tabela-Adultos'!J7*100</f>
        <v>34.810217199999997</v>
      </c>
      <c r="K7" s="21">
        <f>'Tabela-Adultos'!K7*100</f>
        <v>34.4390377</v>
      </c>
      <c r="L7" s="21">
        <f>'Tabela-Adultos'!L7*100</f>
        <v>35.156491600000003</v>
      </c>
      <c r="M7" s="21">
        <f>'Tabela-Adultos'!M7*100</f>
        <v>36.112659400000005</v>
      </c>
      <c r="N7" s="21">
        <f>'Tabela-Adultos'!N7*100</f>
        <v>36.056625099999998</v>
      </c>
      <c r="O7" s="21">
        <f>'Tabela-Adultos'!O7*100</f>
        <v>0.73642885489512999</v>
      </c>
      <c r="P7" s="7">
        <v>3.6000968433324799E-9</v>
      </c>
      <c r="Q7" s="6" t="str">
        <f t="shared" si="0"/>
        <v>Aumento</v>
      </c>
      <c r="R7" s="4" t="str">
        <f t="shared" si="1"/>
        <v>sim</v>
      </c>
    </row>
    <row r="8" spans="1:18" x14ac:dyDescent="0.25">
      <c r="A8" s="5" t="s">
        <v>16</v>
      </c>
      <c r="B8" s="14"/>
      <c r="C8" s="21">
        <f>'Tabela-Adultos'!C8*100</f>
        <v>9.4260601000000008</v>
      </c>
      <c r="D8" s="21">
        <f>'Tabela-Adultos'!D8*100</f>
        <v>9.9684378000000002</v>
      </c>
      <c r="E8" s="21">
        <f>'Tabela-Adultos'!E8*100</f>
        <v>10.0088727</v>
      </c>
      <c r="F8" s="21">
        <f>'Tabela-Adultos'!F8*100</f>
        <v>10.858339899999999</v>
      </c>
      <c r="G8" s="21">
        <f>'Tabela-Adultos'!G8*100</f>
        <v>12.372014400000001</v>
      </c>
      <c r="H8" s="21">
        <f>'Tabela-Adultos'!H8*100</f>
        <v>12.713958399999999</v>
      </c>
      <c r="I8" s="21">
        <f>'Tabela-Adultos'!I8*100</f>
        <v>13.5468799</v>
      </c>
      <c r="J8" s="21">
        <f>'Tabela-Adultos'!J8*100</f>
        <v>15.4442624</v>
      </c>
      <c r="K8" s="21">
        <f>'Tabela-Adultos'!K8*100</f>
        <v>15.379001000000001</v>
      </c>
      <c r="L8" s="21">
        <f>'Tabela-Adultos'!L8*100</f>
        <v>15.749775999999999</v>
      </c>
      <c r="M8" s="21">
        <f>'Tabela-Adultos'!M8*100</f>
        <v>16.625534399999999</v>
      </c>
      <c r="N8" s="21">
        <f>'Tabela-Adultos'!N8*100</f>
        <v>17.130449599999999</v>
      </c>
      <c r="O8" s="21">
        <f>'Tabela-Adultos'!O8*100</f>
        <v>0.76049457342660198</v>
      </c>
      <c r="P8" s="7">
        <v>2.3283136191827598E-9</v>
      </c>
      <c r="Q8" s="6" t="str">
        <f t="shared" si="0"/>
        <v>Aumento</v>
      </c>
      <c r="R8" s="4" t="str">
        <f t="shared" si="1"/>
        <v>sim</v>
      </c>
    </row>
    <row r="9" spans="1:18" x14ac:dyDescent="0.25">
      <c r="A9" s="5" t="s">
        <v>17</v>
      </c>
      <c r="B9" s="14"/>
      <c r="C9" s="21">
        <f>'Tabela-Adultos'!C9*100</f>
        <v>2.4621280999999997</v>
      </c>
      <c r="D9" s="21">
        <f>'Tabela-Adultos'!D9*100</f>
        <v>2.6418265000000001</v>
      </c>
      <c r="E9" s="21">
        <f>'Tabela-Adultos'!E9*100</f>
        <v>2.6905800000000002</v>
      </c>
      <c r="F9" s="21">
        <f>'Tabela-Adultos'!F9*100</f>
        <v>3.042144</v>
      </c>
      <c r="G9" s="21">
        <f>'Tabela-Adultos'!G9*100</f>
        <v>3.5406483000000004</v>
      </c>
      <c r="H9" s="21">
        <f>'Tabela-Adultos'!H9*100</f>
        <v>3.7937695000000002</v>
      </c>
      <c r="I9" s="21">
        <f>'Tabela-Adultos'!I9*100</f>
        <v>4.0330689</v>
      </c>
      <c r="J9" s="21">
        <f>'Tabela-Adultos'!J9*100</f>
        <v>4.5985911999999995</v>
      </c>
      <c r="K9" s="21">
        <f>'Tabela-Adultos'!K9*100</f>
        <v>4.5559911</v>
      </c>
      <c r="L9" s="21">
        <f>'Tabela-Adultos'!L9*100</f>
        <v>4.7616382999999995</v>
      </c>
      <c r="M9" s="21">
        <f>'Tabela-Adultos'!M9*100</f>
        <v>5.1028681999999996</v>
      </c>
      <c r="N9" s="21">
        <f>'Tabela-Adultos'!N9*100</f>
        <v>5.3717518000000002</v>
      </c>
      <c r="O9" s="21">
        <f>'Tabela-Adultos'!O9*100</f>
        <v>0.27844408286714301</v>
      </c>
      <c r="P9" s="7">
        <v>3.4074983027076698E-10</v>
      </c>
      <c r="Q9" s="6" t="str">
        <f t="shared" si="0"/>
        <v>Aumento</v>
      </c>
      <c r="R9" s="4" t="str">
        <f t="shared" si="1"/>
        <v>sim</v>
      </c>
    </row>
    <row r="10" spans="1:18" x14ac:dyDescent="0.25">
      <c r="A10" s="8" t="s">
        <v>18</v>
      </c>
      <c r="B10" s="15"/>
      <c r="C10" s="21">
        <f>'Tabela-Adultos'!C10*100</f>
        <v>0.8857444000000001</v>
      </c>
      <c r="D10" s="21">
        <f>'Tabela-Adultos'!D10*100</f>
        <v>0.98044529999999996</v>
      </c>
      <c r="E10" s="21">
        <f>'Tabela-Adultos'!E10*100</f>
        <v>0.99601989999999996</v>
      </c>
      <c r="F10" s="21">
        <f>'Tabela-Adultos'!F10*100</f>
        <v>1.1145380999999999</v>
      </c>
      <c r="G10" s="21">
        <f>'Tabela-Adultos'!G10*100</f>
        <v>1.2400680000000002</v>
      </c>
      <c r="H10" s="21">
        <f>'Tabela-Adultos'!H10*100</f>
        <v>1.3355108</v>
      </c>
      <c r="I10" s="21">
        <f>'Tabela-Adultos'!I10*100</f>
        <v>1.4393615</v>
      </c>
      <c r="J10" s="21">
        <f>'Tabela-Adultos'!J10*100</f>
        <v>1.6578586999999998</v>
      </c>
      <c r="K10" s="21">
        <f>'Tabela-Adultos'!K10*100</f>
        <v>1.7742198</v>
      </c>
      <c r="L10" s="21">
        <f>'Tabela-Adultos'!L10*100</f>
        <v>1.6718044000000001</v>
      </c>
      <c r="M10" s="21">
        <f>'Tabela-Adultos'!M10*100</f>
        <v>1.8576094000000001</v>
      </c>
      <c r="N10" s="21">
        <f>'Tabela-Adultos'!N10*100</f>
        <v>2.0095279000000001</v>
      </c>
      <c r="O10" s="21">
        <f>'Tabela-Adultos'!O10*100</f>
        <v>0.10364411958042299</v>
      </c>
      <c r="P10" s="10">
        <v>2.4544028261515601E-9</v>
      </c>
      <c r="Q10" s="9" t="str">
        <f t="shared" si="0"/>
        <v>Aumento</v>
      </c>
      <c r="R10" s="4" t="str">
        <f t="shared" si="1"/>
        <v>sim</v>
      </c>
    </row>
    <row r="11" spans="1:18" x14ac:dyDescent="0.25">
      <c r="A11" s="1" t="s">
        <v>15</v>
      </c>
      <c r="B11" s="13" t="s">
        <v>8</v>
      </c>
      <c r="C11" s="21">
        <f>'Tabela-Adultos'!C11*100</f>
        <v>6.4260436000000007</v>
      </c>
      <c r="D11" s="21">
        <f>'Tabela-Adultos'!D11*100</f>
        <v>4.7576176999999999</v>
      </c>
      <c r="E11" s="21">
        <f>'Tabela-Adultos'!E11*100</f>
        <v>5.1512731999999994</v>
      </c>
      <c r="F11" s="21">
        <f>'Tabela-Adultos'!F11*100</f>
        <v>4.1795448999999998</v>
      </c>
      <c r="G11" s="21">
        <f>'Tabela-Adultos'!G11*100</f>
        <v>3.8042785000000001</v>
      </c>
      <c r="H11" s="21">
        <f>'Tabela-Adultos'!H11*100</f>
        <v>3.7650932999999998</v>
      </c>
      <c r="I11" s="21">
        <f>'Tabela-Adultos'!I11*100</f>
        <v>3.5227382</v>
      </c>
      <c r="J11" s="21">
        <f>'Tabela-Adultos'!J11*100</f>
        <v>2.9295266</v>
      </c>
      <c r="K11" s="21">
        <f>'Tabela-Adultos'!K11*100</f>
        <v>3.0988608000000002</v>
      </c>
      <c r="L11" s="21">
        <f>'Tabela-Adultos'!L11*100</f>
        <v>2.7881163999999998</v>
      </c>
      <c r="M11" s="21">
        <f>'Tabela-Adultos'!M11*100</f>
        <v>2.6541063</v>
      </c>
      <c r="N11" s="21">
        <f>'Tabela-Adultos'!N11*100</f>
        <v>2.8784391999999999</v>
      </c>
      <c r="O11" s="21">
        <f>'Tabela-Adultos'!O11*100</f>
        <v>-0.28939643321678704</v>
      </c>
      <c r="P11" s="3">
        <v>2.9247457588817301E-5</v>
      </c>
      <c r="Q11" s="2" t="str">
        <f t="shared" si="0"/>
        <v>Queda</v>
      </c>
      <c r="R11" s="4" t="str">
        <f t="shared" si="1"/>
        <v>sim</v>
      </c>
    </row>
    <row r="12" spans="1:18" x14ac:dyDescent="0.25">
      <c r="A12" s="5" t="s">
        <v>0</v>
      </c>
      <c r="B12" s="14"/>
      <c r="C12" s="21">
        <f>'Tabela-Adultos'!C12*100</f>
        <v>54.387484900000004</v>
      </c>
      <c r="D12" s="21">
        <f>'Tabela-Adultos'!D12*100</f>
        <v>54.214480200000004</v>
      </c>
      <c r="E12" s="21">
        <f>'Tabela-Adultos'!E12*100</f>
        <v>52.450820399999998</v>
      </c>
      <c r="F12" s="21">
        <f>'Tabela-Adultos'!F12*100</f>
        <v>50.750260700000005</v>
      </c>
      <c r="G12" s="21">
        <f>'Tabela-Adultos'!G12*100</f>
        <v>47.627061699999999</v>
      </c>
      <c r="H12" s="21">
        <f>'Tabela-Adultos'!H12*100</f>
        <v>45.728985399999999</v>
      </c>
      <c r="I12" s="21">
        <f>'Tabela-Adultos'!I12*100</f>
        <v>43.254681900000001</v>
      </c>
      <c r="J12" s="21">
        <f>'Tabela-Adultos'!J12*100</f>
        <v>41.1744536</v>
      </c>
      <c r="K12" s="21">
        <f>'Tabela-Adultos'!K12*100</f>
        <v>40.877701999999999</v>
      </c>
      <c r="L12" s="21">
        <f>'Tabela-Adultos'!L12*100</f>
        <v>39.729554</v>
      </c>
      <c r="M12" s="21">
        <f>'Tabela-Adultos'!M12*100</f>
        <v>37.855958899999997</v>
      </c>
      <c r="N12" s="21">
        <f>'Tabela-Adultos'!N12*100</f>
        <v>36.906184099999997</v>
      </c>
      <c r="O12" s="21">
        <f>'Tabela-Adultos'!O12*100</f>
        <v>-1.7474293237762901</v>
      </c>
      <c r="P12" s="7">
        <v>1.0019918150707999E-9</v>
      </c>
      <c r="Q12" s="6" t="str">
        <f t="shared" si="0"/>
        <v>Queda</v>
      </c>
      <c r="R12" s="4" t="str">
        <f t="shared" si="1"/>
        <v>sim</v>
      </c>
    </row>
    <row r="13" spans="1:18" x14ac:dyDescent="0.25">
      <c r="A13" s="5" t="s">
        <v>1</v>
      </c>
      <c r="B13" s="14"/>
      <c r="C13" s="21">
        <f>'Tabela-Adultos'!C13*100</f>
        <v>27.646380700000002</v>
      </c>
      <c r="D13" s="21">
        <f>'Tabela-Adultos'!D13*100</f>
        <v>28.658138000000001</v>
      </c>
      <c r="E13" s="21">
        <f>'Tabela-Adultos'!E13*100</f>
        <v>29.127188799999999</v>
      </c>
      <c r="F13" s="21">
        <f>'Tabela-Adultos'!F13*100</f>
        <v>30.424269500000001</v>
      </c>
      <c r="G13" s="21">
        <f>'Tabela-Adultos'!G13*100</f>
        <v>31.839008499999998</v>
      </c>
      <c r="H13" s="21">
        <f>'Tabela-Adultos'!H13*100</f>
        <v>32.637744499999997</v>
      </c>
      <c r="I13" s="21">
        <f>'Tabela-Adultos'!I13*100</f>
        <v>33.5235184</v>
      </c>
      <c r="J13" s="21">
        <f>'Tabela-Adultos'!J13*100</f>
        <v>34.661128099999999</v>
      </c>
      <c r="K13" s="21">
        <f>'Tabela-Adultos'!K13*100</f>
        <v>34.486012500000001</v>
      </c>
      <c r="L13" s="21">
        <f>'Tabela-Adultos'!L13*100</f>
        <v>35.003274599999997</v>
      </c>
      <c r="M13" s="21">
        <f>'Tabela-Adultos'!M13*100</f>
        <v>35.5278244</v>
      </c>
      <c r="N13" s="21">
        <f>'Tabela-Adultos'!N13*100</f>
        <v>35.208108299999999</v>
      </c>
      <c r="O13" s="21">
        <f>'Tabela-Adultos'!O13*100</f>
        <v>0.75454415909093098</v>
      </c>
      <c r="P13" s="7">
        <v>2.23490366327424E-7</v>
      </c>
      <c r="Q13" s="6" t="str">
        <f t="shared" si="0"/>
        <v>Aumento</v>
      </c>
      <c r="R13" s="4" t="str">
        <f t="shared" si="1"/>
        <v>sim</v>
      </c>
    </row>
    <row r="14" spans="1:18" x14ac:dyDescent="0.25">
      <c r="A14" s="5" t="s">
        <v>16</v>
      </c>
      <c r="B14" s="14"/>
      <c r="C14" s="21">
        <f>'Tabela-Adultos'!C14*100</f>
        <v>8.6256941000000005</v>
      </c>
      <c r="D14" s="21">
        <f>'Tabela-Adultos'!D14*100</f>
        <v>9.2132328999999995</v>
      </c>
      <c r="E14" s="21">
        <f>'Tabela-Adultos'!E14*100</f>
        <v>9.7836049999999997</v>
      </c>
      <c r="F14" s="21">
        <f>'Tabela-Adultos'!F14*100</f>
        <v>10.693813500000001</v>
      </c>
      <c r="G14" s="21">
        <f>'Tabela-Adultos'!G14*100</f>
        <v>12.171932700000001</v>
      </c>
      <c r="H14" s="21">
        <f>'Tabela-Adultos'!H14*100</f>
        <v>12.9148511</v>
      </c>
      <c r="I14" s="21">
        <f>'Tabela-Adultos'!I14*100</f>
        <v>14.0424516</v>
      </c>
      <c r="J14" s="21">
        <f>'Tabela-Adultos'!J14*100</f>
        <v>15.204827600000002</v>
      </c>
      <c r="K14" s="21">
        <f>'Tabela-Adultos'!K14*100</f>
        <v>15.2548409</v>
      </c>
      <c r="L14" s="21">
        <f>'Tabela-Adultos'!L14*100</f>
        <v>15.870592</v>
      </c>
      <c r="M14" s="21">
        <f>'Tabela-Adultos'!M14*100</f>
        <v>16.753709099999998</v>
      </c>
      <c r="N14" s="21">
        <f>'Tabela-Adultos'!N14*100</f>
        <v>17.2784026</v>
      </c>
      <c r="O14" s="21">
        <f>'Tabela-Adultos'!O14*100</f>
        <v>0.83456087587415495</v>
      </c>
      <c r="P14" s="7">
        <v>2.66348155704825E-10</v>
      </c>
      <c r="Q14" s="6" t="str">
        <f t="shared" si="0"/>
        <v>Aumento</v>
      </c>
      <c r="R14" s="4" t="str">
        <f t="shared" si="1"/>
        <v>sim</v>
      </c>
    </row>
    <row r="15" spans="1:18" x14ac:dyDescent="0.25">
      <c r="A15" s="5" t="s">
        <v>17</v>
      </c>
      <c r="B15" s="14"/>
      <c r="C15" s="21">
        <f>'Tabela-Adultos'!C15*100</f>
        <v>2.1477412999999999</v>
      </c>
      <c r="D15" s="21">
        <f>'Tabela-Adultos'!D15*100</f>
        <v>2.3478003000000003</v>
      </c>
      <c r="E15" s="21">
        <f>'Tabela-Adultos'!E15*100</f>
        <v>2.5752594000000002</v>
      </c>
      <c r="F15" s="21">
        <f>'Tabela-Adultos'!F15*100</f>
        <v>2.9093741</v>
      </c>
      <c r="G15" s="21">
        <f>'Tabela-Adultos'!G15*100</f>
        <v>3.3875782000000001</v>
      </c>
      <c r="H15" s="21">
        <f>'Tabela-Adultos'!H15*100</f>
        <v>3.6790715000000001</v>
      </c>
      <c r="I15" s="21">
        <f>'Tabela-Adultos'!I15*100</f>
        <v>4.1595513000000004</v>
      </c>
      <c r="J15" s="21">
        <f>'Tabela-Adultos'!J15*100</f>
        <v>4.4988991999999994</v>
      </c>
      <c r="K15" s="21">
        <f>'Tabela-Adultos'!K15*100</f>
        <v>4.6042736</v>
      </c>
      <c r="L15" s="21">
        <f>'Tabela-Adultos'!L15*100</f>
        <v>4.8997421999999995</v>
      </c>
      <c r="M15" s="21">
        <f>'Tabela-Adultos'!M15*100</f>
        <v>5.2904086000000001</v>
      </c>
      <c r="N15" s="21">
        <f>'Tabela-Adultos'!N15*100</f>
        <v>5.5979900999999996</v>
      </c>
      <c r="O15" s="21">
        <f>'Tabela-Adultos'!O15*100</f>
        <v>0.32516269720280899</v>
      </c>
      <c r="P15" s="7">
        <v>3.80247201653434E-12</v>
      </c>
      <c r="Q15" s="6" t="str">
        <f t="shared" si="0"/>
        <v>Aumento</v>
      </c>
      <c r="R15" s="4" t="str">
        <f t="shared" si="1"/>
        <v>sim</v>
      </c>
    </row>
    <row r="16" spans="1:18" x14ac:dyDescent="0.25">
      <c r="A16" s="8" t="s">
        <v>18</v>
      </c>
      <c r="B16" s="15"/>
      <c r="C16" s="21">
        <f>'Tabela-Adultos'!C16*100</f>
        <v>0.76665539999999999</v>
      </c>
      <c r="D16" s="21">
        <f>'Tabela-Adultos'!D16*100</f>
        <v>0.80873090000000003</v>
      </c>
      <c r="E16" s="21">
        <f>'Tabela-Adultos'!E16*100</f>
        <v>0.91185309999999986</v>
      </c>
      <c r="F16" s="21">
        <f>'Tabela-Adultos'!F16*100</f>
        <v>1.0427373</v>
      </c>
      <c r="G16" s="21">
        <f>'Tabela-Adultos'!G16*100</f>
        <v>1.1701403000000001</v>
      </c>
      <c r="H16" s="21">
        <f>'Tabela-Adultos'!H16*100</f>
        <v>1.2742541000000001</v>
      </c>
      <c r="I16" s="21">
        <f>'Tabela-Adultos'!I16*100</f>
        <v>1.4970587</v>
      </c>
      <c r="J16" s="21">
        <f>'Tabela-Adultos'!J16*100</f>
        <v>1.5311649000000001</v>
      </c>
      <c r="K16" s="21">
        <f>'Tabela-Adultos'!K16*100</f>
        <v>1.6783101000000002</v>
      </c>
      <c r="L16" s="21">
        <f>'Tabela-Adultos'!L16*100</f>
        <v>1.7087208999999999</v>
      </c>
      <c r="M16" s="21">
        <f>'Tabela-Adultos'!M16*100</f>
        <v>1.9179927999999999</v>
      </c>
      <c r="N16" s="21">
        <f>'Tabela-Adultos'!N16*100</f>
        <v>2.1308757000000003</v>
      </c>
      <c r="O16" s="21">
        <f>'Tabela-Adultos'!O16*100</f>
        <v>0.122558032867138</v>
      </c>
      <c r="P16" s="10">
        <v>9.3046653435546799E-11</v>
      </c>
      <c r="Q16" s="9" t="str">
        <f t="shared" si="0"/>
        <v>Aumento</v>
      </c>
      <c r="R16" s="4" t="str">
        <f t="shared" si="1"/>
        <v>sim</v>
      </c>
    </row>
    <row r="17" spans="1:18" x14ac:dyDescent="0.25">
      <c r="A17" s="1" t="s">
        <v>15</v>
      </c>
      <c r="B17" s="13" t="s">
        <v>9</v>
      </c>
      <c r="C17" s="21">
        <f>'Tabela-Adultos'!C17*100</f>
        <v>5.41</v>
      </c>
      <c r="D17" s="21">
        <f>'Tabela-Adultos'!D17*100</f>
        <v>4.03</v>
      </c>
      <c r="E17" s="21">
        <f>'Tabela-Adultos'!E17*100</f>
        <v>3.93</v>
      </c>
      <c r="F17" s="21">
        <f>'Tabela-Adultos'!F17*100</f>
        <v>3.54</v>
      </c>
      <c r="G17" s="21">
        <f>'Tabela-Adultos'!G17*100</f>
        <v>3.25</v>
      </c>
      <c r="H17" s="21">
        <f>'Tabela-Adultos'!H17*100</f>
        <v>3.38</v>
      </c>
      <c r="I17" s="21">
        <f>'Tabela-Adultos'!I17*100</f>
        <v>3.37</v>
      </c>
      <c r="J17" s="21">
        <f>'Tabela-Adultos'!J17*100</f>
        <v>2.97</v>
      </c>
      <c r="K17" s="21">
        <f>'Tabela-Adultos'!K17*100</f>
        <v>2.69</v>
      </c>
      <c r="L17" s="21">
        <f>'Tabela-Adultos'!L17*100</f>
        <v>2.6</v>
      </c>
      <c r="M17" s="21">
        <f>'Tabela-Adultos'!M17*100</f>
        <v>2.4</v>
      </c>
      <c r="N17" s="21">
        <f>'Tabela-Adultos'!N17*100</f>
        <v>2.41</v>
      </c>
      <c r="O17" s="21">
        <f>'Tabela-Adultos'!O17*100</f>
        <v>-0.217062937062939</v>
      </c>
      <c r="P17" s="3">
        <v>2.7120056359257299E-5</v>
      </c>
      <c r="Q17" s="2" t="str">
        <f t="shared" si="0"/>
        <v>Queda</v>
      </c>
      <c r="R17" s="4" t="str">
        <f t="shared" si="1"/>
        <v>sim</v>
      </c>
    </row>
    <row r="18" spans="1:18" x14ac:dyDescent="0.25">
      <c r="A18" s="5" t="s">
        <v>0</v>
      </c>
      <c r="B18" s="14"/>
      <c r="C18" s="21">
        <f>'Tabela-Adultos'!C18*100</f>
        <v>49.14</v>
      </c>
      <c r="D18" s="21">
        <f>'Tabela-Adultos'!D18*100</f>
        <v>48.209999999999994</v>
      </c>
      <c r="E18" s="21">
        <f>'Tabela-Adultos'!E18*100</f>
        <v>48.309999999999995</v>
      </c>
      <c r="F18" s="21">
        <f>'Tabela-Adultos'!F18*100</f>
        <v>45.79</v>
      </c>
      <c r="G18" s="21">
        <f>'Tabela-Adultos'!G18*100</f>
        <v>42.15</v>
      </c>
      <c r="H18" s="21">
        <f>'Tabela-Adultos'!H18*100</f>
        <v>40.949999999999996</v>
      </c>
      <c r="I18" s="21">
        <f>'Tabela-Adultos'!I18*100</f>
        <v>39.489999999999995</v>
      </c>
      <c r="J18" s="21">
        <f>'Tabela-Adultos'!J18*100</f>
        <v>36.230000000000004</v>
      </c>
      <c r="K18" s="21">
        <f>'Tabela-Adultos'!K18*100</f>
        <v>35.67</v>
      </c>
      <c r="L18" s="21">
        <f>'Tabela-Adultos'!L18*100</f>
        <v>34.72</v>
      </c>
      <c r="M18" s="21">
        <f>'Tabela-Adultos'!M18*100</f>
        <v>33.650000000000006</v>
      </c>
      <c r="N18" s="21">
        <f>'Tabela-Adultos'!N18*100</f>
        <v>32.36</v>
      </c>
      <c r="O18" s="21">
        <f>'Tabela-Adultos'!O18*100</f>
        <v>-1.6803146853147499</v>
      </c>
      <c r="P18" s="7">
        <v>3.8529342247236397E-9</v>
      </c>
      <c r="Q18" s="6" t="str">
        <f t="shared" si="0"/>
        <v>Queda</v>
      </c>
      <c r="R18" s="4" t="str">
        <f t="shared" si="1"/>
        <v>sim</v>
      </c>
    </row>
    <row r="19" spans="1:18" x14ac:dyDescent="0.25">
      <c r="A19" s="5" t="s">
        <v>1</v>
      </c>
      <c r="B19" s="14"/>
      <c r="C19" s="21">
        <f>'Tabela-Adultos'!C19*100</f>
        <v>28.860000000000003</v>
      </c>
      <c r="D19" s="21">
        <f>'Tabela-Adultos'!D19*100</f>
        <v>29.5</v>
      </c>
      <c r="E19" s="21">
        <f>'Tabela-Adultos'!E19*100</f>
        <v>29.270000000000003</v>
      </c>
      <c r="F19" s="21">
        <f>'Tabela-Adultos'!F19*100</f>
        <v>30.17</v>
      </c>
      <c r="G19" s="21">
        <f>'Tabela-Adultos'!G19*100</f>
        <v>31.53</v>
      </c>
      <c r="H19" s="21">
        <f>'Tabela-Adultos'!H19*100</f>
        <v>31.56</v>
      </c>
      <c r="I19" s="21">
        <f>'Tabela-Adultos'!I19*100</f>
        <v>32.200000000000003</v>
      </c>
      <c r="J19" s="21">
        <f>'Tabela-Adultos'!J19*100</f>
        <v>32.46</v>
      </c>
      <c r="K19" s="21">
        <f>'Tabela-Adultos'!K19*100</f>
        <v>32.86</v>
      </c>
      <c r="L19" s="21">
        <f>'Tabela-Adultos'!L19*100</f>
        <v>33.57</v>
      </c>
      <c r="M19" s="21">
        <f>'Tabela-Adultos'!M19*100</f>
        <v>33.83</v>
      </c>
      <c r="N19" s="21">
        <f>'Tabela-Adultos'!N19*100</f>
        <v>33.6</v>
      </c>
      <c r="O19" s="21">
        <f>'Tabela-Adultos'!O19*100</f>
        <v>0.48283216783218302</v>
      </c>
      <c r="P19" s="7">
        <v>5.0259655332391803E-8</v>
      </c>
      <c r="Q19" s="6" t="str">
        <f t="shared" si="0"/>
        <v>Aumento</v>
      </c>
      <c r="R19" s="4" t="str">
        <f t="shared" si="1"/>
        <v>sim</v>
      </c>
    </row>
    <row r="20" spans="1:18" x14ac:dyDescent="0.25">
      <c r="A20" s="5" t="s">
        <v>16</v>
      </c>
      <c r="B20" s="14"/>
      <c r="C20" s="21">
        <f>'Tabela-Adultos'!C20*100</f>
        <v>11.34</v>
      </c>
      <c r="D20" s="21">
        <f>'Tabela-Adultos'!D20*100</f>
        <v>12.31</v>
      </c>
      <c r="E20" s="21">
        <f>'Tabela-Adultos'!E20*100</f>
        <v>12.35</v>
      </c>
      <c r="F20" s="21">
        <f>'Tabela-Adultos'!F20*100</f>
        <v>13.459999999999999</v>
      </c>
      <c r="G20" s="21">
        <f>'Tabela-Adultos'!G20*100</f>
        <v>15.07</v>
      </c>
      <c r="H20" s="21">
        <f>'Tabela-Adultos'!H20*100</f>
        <v>15.75</v>
      </c>
      <c r="I20" s="21">
        <f>'Tabela-Adultos'!I20*100</f>
        <v>16.100000000000001</v>
      </c>
      <c r="J20" s="21">
        <f>'Tabela-Adultos'!J20*100</f>
        <v>17.18</v>
      </c>
      <c r="K20" s="21">
        <f>'Tabela-Adultos'!K20*100</f>
        <v>17.48</v>
      </c>
      <c r="L20" s="21">
        <f>'Tabela-Adultos'!L20*100</f>
        <v>18.55</v>
      </c>
      <c r="M20" s="21">
        <f>'Tabela-Adultos'!M20*100</f>
        <v>19.100000000000001</v>
      </c>
      <c r="N20" s="21">
        <f>'Tabela-Adultos'!N20*100</f>
        <v>19.869999999999997</v>
      </c>
      <c r="O20" s="21">
        <f>'Tabela-Adultos'!O20*100</f>
        <v>0.7871328671328941</v>
      </c>
      <c r="P20" s="7">
        <v>7.8221649978416E-11</v>
      </c>
      <c r="Q20" s="6" t="str">
        <f t="shared" si="0"/>
        <v>Aumento</v>
      </c>
      <c r="R20" s="4" t="str">
        <f t="shared" si="1"/>
        <v>sim</v>
      </c>
    </row>
    <row r="21" spans="1:18" x14ac:dyDescent="0.25">
      <c r="A21" s="5" t="s">
        <v>17</v>
      </c>
      <c r="B21" s="14"/>
      <c r="C21" s="21">
        <f>'Tabela-Adultos'!C21*100</f>
        <v>3.64</v>
      </c>
      <c r="D21" s="21">
        <f>'Tabela-Adultos'!D21*100</f>
        <v>4.1300000000000008</v>
      </c>
      <c r="E21" s="21">
        <f>'Tabela-Adultos'!E21*100</f>
        <v>4.16</v>
      </c>
      <c r="F21" s="21">
        <f>'Tabela-Adultos'!F21*100</f>
        <v>4.78</v>
      </c>
      <c r="G21" s="21">
        <f>'Tabela-Adultos'!G21*100</f>
        <v>5.43</v>
      </c>
      <c r="H21" s="21">
        <f>'Tabela-Adultos'!H21*100</f>
        <v>5.74</v>
      </c>
      <c r="I21" s="21">
        <f>'Tabela-Adultos'!I21*100</f>
        <v>6.02</v>
      </c>
      <c r="J21" s="21">
        <f>'Tabela-Adultos'!J21*100</f>
        <v>6.36</v>
      </c>
      <c r="K21" s="21">
        <f>'Tabela-Adultos'!K21*100</f>
        <v>6.5699999999999994</v>
      </c>
      <c r="L21" s="21">
        <f>'Tabela-Adultos'!L21*100</f>
        <v>7.19</v>
      </c>
      <c r="M21" s="21">
        <f>'Tabela-Adultos'!M21*100</f>
        <v>7.4499999999999993</v>
      </c>
      <c r="N21" s="21">
        <f>'Tabela-Adultos'!N21*100</f>
        <v>7.86</v>
      </c>
      <c r="O21" s="21">
        <f>'Tabela-Adultos'!O21*100</f>
        <v>0.382972027972041</v>
      </c>
      <c r="P21" s="7">
        <v>1.7925534497666698E-11</v>
      </c>
      <c r="Q21" s="6" t="str">
        <f t="shared" si="0"/>
        <v>Aumento</v>
      </c>
      <c r="R21" s="4" t="str">
        <f t="shared" si="1"/>
        <v>sim</v>
      </c>
    </row>
    <row r="22" spans="1:18" x14ac:dyDescent="0.25">
      <c r="A22" s="8" t="s">
        <v>18</v>
      </c>
      <c r="B22" s="15"/>
      <c r="C22" s="21">
        <f>'Tabela-Adultos'!C22*100</f>
        <v>1.6099999999999999</v>
      </c>
      <c r="D22" s="21">
        <f>'Tabela-Adultos'!D22*100</f>
        <v>1.83</v>
      </c>
      <c r="E22" s="21">
        <f>'Tabela-Adultos'!E22*100</f>
        <v>1.9900000000000002</v>
      </c>
      <c r="F22" s="21">
        <f>'Tabela-Adultos'!F22*100</f>
        <v>2.27</v>
      </c>
      <c r="G22" s="21">
        <f>'Tabela-Adultos'!G22*100</f>
        <v>2.5700000000000003</v>
      </c>
      <c r="H22" s="21">
        <f>'Tabela-Adultos'!H22*100</f>
        <v>2.62</v>
      </c>
      <c r="I22" s="21">
        <f>'Tabela-Adultos'!I22*100</f>
        <v>2.83</v>
      </c>
      <c r="J22" s="21">
        <f>'Tabela-Adultos'!J22*100</f>
        <v>4.8099999999999996</v>
      </c>
      <c r="K22" s="21">
        <f>'Tabela-Adultos'!K22*100</f>
        <v>4.7300000000000004</v>
      </c>
      <c r="L22" s="21">
        <f>'Tabela-Adultos'!L22*100</f>
        <v>3.37</v>
      </c>
      <c r="M22" s="21">
        <f>'Tabela-Adultos'!M22*100</f>
        <v>3.5700000000000003</v>
      </c>
      <c r="N22" s="21">
        <f>'Tabela-Adultos'!N22*100</f>
        <v>3.9</v>
      </c>
      <c r="O22" s="21">
        <f>'Tabela-Adultos'!O22*100</f>
        <v>0.24384615384616201</v>
      </c>
      <c r="P22" s="9">
        <v>1.1913223456922601E-3</v>
      </c>
      <c r="Q22" s="9" t="str">
        <f t="shared" si="0"/>
        <v>Aumento</v>
      </c>
      <c r="R22" s="4" t="str">
        <f t="shared" si="1"/>
        <v>sim</v>
      </c>
    </row>
    <row r="23" spans="1:18" x14ac:dyDescent="0.25">
      <c r="A23" s="1" t="s">
        <v>15</v>
      </c>
      <c r="B23" s="13" t="s">
        <v>10</v>
      </c>
      <c r="C23" s="21">
        <f>'Tabela-Adultos'!C23*100</f>
        <v>5.09</v>
      </c>
      <c r="D23" s="21">
        <f>'Tabela-Adultos'!D23*100</f>
        <v>4.17</v>
      </c>
      <c r="E23" s="21">
        <f>'Tabela-Adultos'!E23*100</f>
        <v>3.93</v>
      </c>
      <c r="F23" s="21">
        <f>'Tabela-Adultos'!F23*100</f>
        <v>3.4799999999999995</v>
      </c>
      <c r="G23" s="21">
        <f>'Tabela-Adultos'!G23*100</f>
        <v>3.2099999999999995</v>
      </c>
      <c r="H23" s="21">
        <f>'Tabela-Adultos'!H23*100</f>
        <v>3.2800000000000002</v>
      </c>
      <c r="I23" s="21">
        <f>'Tabela-Adultos'!I23*100</f>
        <v>3.2099999999999995</v>
      </c>
      <c r="J23" s="21">
        <f>'Tabela-Adultos'!J23*100</f>
        <v>2.7</v>
      </c>
      <c r="K23" s="21">
        <f>'Tabela-Adultos'!K23*100</f>
        <v>2.7199999999999998</v>
      </c>
      <c r="L23" s="21">
        <f>'Tabela-Adultos'!L23*100</f>
        <v>2.56</v>
      </c>
      <c r="M23" s="21">
        <f>'Tabela-Adultos'!M23*100</f>
        <v>2.4</v>
      </c>
      <c r="N23" s="21">
        <f>'Tabela-Adultos'!N23*100</f>
        <v>2.44</v>
      </c>
      <c r="O23" s="21">
        <f>'Tabela-Adultos'!O23*100</f>
        <v>-0.21003496503496799</v>
      </c>
      <c r="P23" s="3">
        <v>7.0728153680953998E-6</v>
      </c>
      <c r="Q23" s="2" t="str">
        <f t="shared" si="0"/>
        <v>Queda</v>
      </c>
      <c r="R23" s="4" t="str">
        <f t="shared" si="1"/>
        <v>sim</v>
      </c>
    </row>
    <row r="24" spans="1:18" x14ac:dyDescent="0.25">
      <c r="A24" s="5" t="s">
        <v>0</v>
      </c>
      <c r="B24" s="14"/>
      <c r="C24" s="21">
        <f>'Tabela-Adultos'!C24*100</f>
        <v>47.27</v>
      </c>
      <c r="D24" s="21">
        <f>'Tabela-Adultos'!D24*100</f>
        <v>46.36</v>
      </c>
      <c r="E24" s="21">
        <f>'Tabela-Adultos'!E24*100</f>
        <v>44.800000000000004</v>
      </c>
      <c r="F24" s="21">
        <f>'Tabela-Adultos'!F24*100</f>
        <v>42.95</v>
      </c>
      <c r="G24" s="21">
        <f>'Tabela-Adultos'!G24*100</f>
        <v>40.21</v>
      </c>
      <c r="H24" s="21">
        <f>'Tabela-Adultos'!H24*100</f>
        <v>38.690000000000005</v>
      </c>
      <c r="I24" s="21">
        <f>'Tabela-Adultos'!I24*100</f>
        <v>37.46</v>
      </c>
      <c r="J24" s="21">
        <f>'Tabela-Adultos'!J24*100</f>
        <v>35.44</v>
      </c>
      <c r="K24" s="21">
        <f>'Tabela-Adultos'!K24*100</f>
        <v>34.94</v>
      </c>
      <c r="L24" s="21">
        <f>'Tabela-Adultos'!L24*100</f>
        <v>34.83</v>
      </c>
      <c r="M24" s="21">
        <f>'Tabela-Adultos'!M24*100</f>
        <v>33.72</v>
      </c>
      <c r="N24" s="21">
        <f>'Tabela-Adultos'!N24*100</f>
        <v>32.74</v>
      </c>
      <c r="O24" s="21">
        <f>'Tabela-Adultos'!O24*100</f>
        <v>-1.39500000000005</v>
      </c>
      <c r="P24" s="7">
        <v>1.90384806686058E-8</v>
      </c>
      <c r="Q24" s="6" t="str">
        <f t="shared" si="0"/>
        <v>Queda</v>
      </c>
      <c r="R24" s="4" t="str">
        <f t="shared" si="1"/>
        <v>sim</v>
      </c>
    </row>
    <row r="25" spans="1:18" x14ac:dyDescent="0.25">
      <c r="A25" s="5" t="s">
        <v>1</v>
      </c>
      <c r="B25" s="14"/>
      <c r="C25" s="21">
        <f>'Tabela-Adultos'!C25*100</f>
        <v>28.87</v>
      </c>
      <c r="D25" s="21">
        <f>'Tabela-Adultos'!D25*100</f>
        <v>29.74</v>
      </c>
      <c r="E25" s="21">
        <f>'Tabela-Adultos'!E25*100</f>
        <v>30.220000000000002</v>
      </c>
      <c r="F25" s="21">
        <f>'Tabela-Adultos'!F25*100</f>
        <v>30.94</v>
      </c>
      <c r="G25" s="21">
        <f>'Tabela-Adultos'!G25*100</f>
        <v>31.71</v>
      </c>
      <c r="H25" s="21">
        <f>'Tabela-Adultos'!H25*100</f>
        <v>32.129999999999995</v>
      </c>
      <c r="I25" s="21">
        <f>'Tabela-Adultos'!I25*100</f>
        <v>32.379999999999995</v>
      </c>
      <c r="J25" s="21">
        <f>'Tabela-Adultos'!J25*100</f>
        <v>32.979999999999997</v>
      </c>
      <c r="K25" s="21">
        <f>'Tabela-Adultos'!K25*100</f>
        <v>33.06</v>
      </c>
      <c r="L25" s="21">
        <f>'Tabela-Adultos'!L25*100</f>
        <v>32.99</v>
      </c>
      <c r="M25" s="21">
        <f>'Tabela-Adultos'!M25*100</f>
        <v>33.339999999999996</v>
      </c>
      <c r="N25" s="21">
        <f>'Tabela-Adultos'!N25*100</f>
        <v>33.22</v>
      </c>
      <c r="O25" s="21">
        <f>'Tabela-Adultos'!O25*100</f>
        <v>0.399650349650359</v>
      </c>
      <c r="P25" s="7">
        <v>2.2393542202846298E-6</v>
      </c>
      <c r="Q25" s="6" t="str">
        <f t="shared" si="0"/>
        <v>Aumento</v>
      </c>
      <c r="R25" s="4" t="str">
        <f t="shared" si="1"/>
        <v>sim</v>
      </c>
    </row>
    <row r="26" spans="1:18" x14ac:dyDescent="0.25">
      <c r="A26" s="5" t="s">
        <v>16</v>
      </c>
      <c r="B26" s="14"/>
      <c r="C26" s="21">
        <f>'Tabela-Adultos'!C26*100</f>
        <v>12.379999999999999</v>
      </c>
      <c r="D26" s="21">
        <f>'Tabela-Adultos'!D26*100</f>
        <v>12.94</v>
      </c>
      <c r="E26" s="21">
        <f>'Tabela-Adultos'!E26*100</f>
        <v>13.65</v>
      </c>
      <c r="F26" s="21">
        <f>'Tabela-Adultos'!F26*100</f>
        <v>14.52</v>
      </c>
      <c r="G26" s="21">
        <f>'Tabela-Adultos'!G26*100</f>
        <v>15.86</v>
      </c>
      <c r="H26" s="21">
        <f>'Tabela-Adultos'!H26*100</f>
        <v>16.48</v>
      </c>
      <c r="I26" s="21">
        <f>'Tabela-Adultos'!I26*100</f>
        <v>17.05</v>
      </c>
      <c r="J26" s="21">
        <f>'Tabela-Adultos'!J26*100</f>
        <v>18.14</v>
      </c>
      <c r="K26" s="21">
        <f>'Tabela-Adultos'!K26*100</f>
        <v>18.360000000000003</v>
      </c>
      <c r="L26" s="21">
        <f>'Tabela-Adultos'!L26*100</f>
        <v>18.440000000000001</v>
      </c>
      <c r="M26" s="21">
        <f>'Tabela-Adultos'!M26*100</f>
        <v>18.850000000000001</v>
      </c>
      <c r="N26" s="21">
        <f>'Tabela-Adultos'!N26*100</f>
        <v>19.39</v>
      </c>
      <c r="O26" s="21">
        <f>'Tabela-Adultos'!O26*100</f>
        <v>0.66587412587414796</v>
      </c>
      <c r="P26" s="7">
        <v>1.8626408266649501E-8</v>
      </c>
      <c r="Q26" s="6" t="str">
        <f t="shared" si="0"/>
        <v>Aumento</v>
      </c>
      <c r="R26" s="4" t="str">
        <f t="shared" si="1"/>
        <v>sim</v>
      </c>
    </row>
    <row r="27" spans="1:18" x14ac:dyDescent="0.25">
      <c r="A27" s="5" t="s">
        <v>17</v>
      </c>
      <c r="B27" s="14"/>
      <c r="C27" s="21">
        <f>'Tabela-Adultos'!C27*100</f>
        <v>4.34</v>
      </c>
      <c r="D27" s="21">
        <f>'Tabela-Adultos'!D27*100</f>
        <v>4.5999999999999996</v>
      </c>
      <c r="E27" s="21">
        <f>'Tabela-Adultos'!E27*100</f>
        <v>5.01</v>
      </c>
      <c r="F27" s="21">
        <f>'Tabela-Adultos'!F27*100</f>
        <v>5.4399999999999995</v>
      </c>
      <c r="G27" s="21">
        <f>'Tabela-Adultos'!G27*100</f>
        <v>6.02</v>
      </c>
      <c r="H27" s="21">
        <f>'Tabela-Adultos'!H27*100</f>
        <v>6.3</v>
      </c>
      <c r="I27" s="21">
        <f>'Tabela-Adultos'!I27*100</f>
        <v>6.58</v>
      </c>
      <c r="J27" s="21">
        <f>'Tabela-Adultos'!J27*100</f>
        <v>7.16</v>
      </c>
      <c r="K27" s="21">
        <f>'Tabela-Adultos'!K27*100</f>
        <v>7.23</v>
      </c>
      <c r="L27" s="21">
        <f>'Tabela-Adultos'!L27*100</f>
        <v>7.39</v>
      </c>
      <c r="M27" s="21">
        <f>'Tabela-Adultos'!M27*100</f>
        <v>7.6499999999999995</v>
      </c>
      <c r="N27" s="21">
        <f>'Tabela-Adultos'!N27*100</f>
        <v>7.9399999999999995</v>
      </c>
      <c r="O27" s="21">
        <f>'Tabela-Adultos'!O27*100</f>
        <v>0.33692307692308798</v>
      </c>
      <c r="P27" s="7">
        <v>1.25261576420139E-9</v>
      </c>
      <c r="Q27" s="6" t="str">
        <f t="shared" si="0"/>
        <v>Aumento</v>
      </c>
      <c r="R27" s="4" t="str">
        <f t="shared" si="1"/>
        <v>sim</v>
      </c>
    </row>
    <row r="28" spans="1:18" x14ac:dyDescent="0.25">
      <c r="A28" s="8" t="s">
        <v>18</v>
      </c>
      <c r="B28" s="15"/>
      <c r="C28" s="21">
        <f>'Tabela-Adultos'!C28*100</f>
        <v>2.06</v>
      </c>
      <c r="D28" s="21">
        <f>'Tabela-Adultos'!D28*100</f>
        <v>2.19</v>
      </c>
      <c r="E28" s="21">
        <f>'Tabela-Adultos'!E28*100</f>
        <v>2.39</v>
      </c>
      <c r="F28" s="21">
        <f>'Tabela-Adultos'!F28*100</f>
        <v>2.67</v>
      </c>
      <c r="G28" s="21">
        <f>'Tabela-Adultos'!G28*100</f>
        <v>2.9899999999999998</v>
      </c>
      <c r="H28" s="21">
        <f>'Tabela-Adultos'!H28*100</f>
        <v>3.1300000000000003</v>
      </c>
      <c r="I28" s="21">
        <f>'Tabela-Adultos'!I28*100</f>
        <v>3.32</v>
      </c>
      <c r="J28" s="21">
        <f>'Tabela-Adultos'!J28*100</f>
        <v>3.58</v>
      </c>
      <c r="K28" s="21">
        <f>'Tabela-Adultos'!K28*100</f>
        <v>3.6900000000000004</v>
      </c>
      <c r="L28" s="21">
        <f>'Tabela-Adultos'!L28*100</f>
        <v>3.7900000000000005</v>
      </c>
      <c r="M28" s="21">
        <f>'Tabela-Adultos'!M28*100</f>
        <v>4.04</v>
      </c>
      <c r="N28" s="21">
        <f>'Tabela-Adultos'!N28*100</f>
        <v>4.29</v>
      </c>
      <c r="O28" s="21">
        <f>'Tabela-Adultos'!O28*100</f>
        <v>0.20293706293707001</v>
      </c>
      <c r="P28" s="10">
        <v>1.2130958272205899E-11</v>
      </c>
      <c r="Q28" s="9" t="str">
        <f t="shared" si="0"/>
        <v>Aumento</v>
      </c>
      <c r="R28" s="4" t="str">
        <f t="shared" si="1"/>
        <v>sim</v>
      </c>
    </row>
    <row r="29" spans="1:18" x14ac:dyDescent="0.25">
      <c r="A29" s="1" t="s">
        <v>15</v>
      </c>
      <c r="B29" s="13" t="s">
        <v>11</v>
      </c>
      <c r="C29" s="21">
        <f>'Tabela-Adultos'!C29*100</f>
        <v>3.88</v>
      </c>
      <c r="D29" s="21">
        <f>'Tabela-Adultos'!D29*100</f>
        <v>3.92</v>
      </c>
      <c r="E29" s="21">
        <f>'Tabela-Adultos'!E29*100</f>
        <v>3.73</v>
      </c>
      <c r="F29" s="21">
        <f>'Tabela-Adultos'!F29*100</f>
        <v>3.37</v>
      </c>
      <c r="G29" s="21">
        <f>'Tabela-Adultos'!G29*100</f>
        <v>2.6100000000000003</v>
      </c>
      <c r="H29" s="21">
        <f>'Tabela-Adultos'!H29*100</f>
        <v>2.74</v>
      </c>
      <c r="I29" s="21">
        <f>'Tabela-Adultos'!I29*100</f>
        <v>2.73</v>
      </c>
      <c r="J29" s="21">
        <f>'Tabela-Adultos'!J29*100</f>
        <v>1.94</v>
      </c>
      <c r="K29" s="21">
        <f>'Tabela-Adultos'!K29*100</f>
        <v>2.0299999999999998</v>
      </c>
      <c r="L29" s="21">
        <f>'Tabela-Adultos'!L29*100</f>
        <v>1.81</v>
      </c>
      <c r="M29" s="21">
        <f>'Tabela-Adultos'!M29*100</f>
        <v>1.6400000000000001</v>
      </c>
      <c r="N29" s="21">
        <f>'Tabela-Adultos'!N29*100</f>
        <v>1.6400000000000001</v>
      </c>
      <c r="O29" s="21">
        <f>'Tabela-Adultos'!O29*100</f>
        <v>-0.23538461538462402</v>
      </c>
      <c r="P29" s="3">
        <v>2.5189583764376702E-7</v>
      </c>
      <c r="Q29" s="2" t="str">
        <f t="shared" si="0"/>
        <v>Queda</v>
      </c>
      <c r="R29" s="4" t="str">
        <f t="shared" si="1"/>
        <v>sim</v>
      </c>
    </row>
    <row r="30" spans="1:18" x14ac:dyDescent="0.25">
      <c r="A30" s="5" t="s">
        <v>0</v>
      </c>
      <c r="B30" s="14"/>
      <c r="C30" s="21">
        <f>'Tabela-Adultos'!C30*100</f>
        <v>43.95</v>
      </c>
      <c r="D30" s="21">
        <f>'Tabela-Adultos'!D30*100</f>
        <v>43.24</v>
      </c>
      <c r="E30" s="21">
        <f>'Tabela-Adultos'!E30*100</f>
        <v>42.04</v>
      </c>
      <c r="F30" s="21">
        <f>'Tabela-Adultos'!F30*100</f>
        <v>39.97</v>
      </c>
      <c r="G30" s="21">
        <f>'Tabela-Adultos'!G30*100</f>
        <v>37.86</v>
      </c>
      <c r="H30" s="21">
        <f>'Tabela-Adultos'!H30*100</f>
        <v>36.21</v>
      </c>
      <c r="I30" s="21">
        <f>'Tabela-Adultos'!I30*100</f>
        <v>35.14</v>
      </c>
      <c r="J30" s="21">
        <f>'Tabela-Adultos'!J30*100</f>
        <v>32.31</v>
      </c>
      <c r="K30" s="21">
        <f>'Tabela-Adultos'!K30*100</f>
        <v>32.379999999999995</v>
      </c>
      <c r="L30" s="21">
        <f>'Tabela-Adultos'!L30*100</f>
        <v>31.06</v>
      </c>
      <c r="M30" s="21">
        <f>'Tabela-Adultos'!M30*100</f>
        <v>30.04</v>
      </c>
      <c r="N30" s="21">
        <f>'Tabela-Adultos'!N30*100</f>
        <v>29.26</v>
      </c>
      <c r="O30" s="21">
        <f>'Tabela-Adultos'!O30*100</f>
        <v>-1.4437762237762801</v>
      </c>
      <c r="P30" s="7">
        <v>6.9456106562752704E-10</v>
      </c>
      <c r="Q30" s="6" t="str">
        <f t="shared" si="0"/>
        <v>Queda</v>
      </c>
      <c r="R30" s="4" t="str">
        <f t="shared" si="1"/>
        <v>sim</v>
      </c>
    </row>
    <row r="31" spans="1:18" x14ac:dyDescent="0.25">
      <c r="A31" s="5" t="s">
        <v>1</v>
      </c>
      <c r="B31" s="14"/>
      <c r="C31" s="21">
        <f>'Tabela-Adultos'!C31*100</f>
        <v>30.78</v>
      </c>
      <c r="D31" s="21">
        <f>'Tabela-Adultos'!D31*100</f>
        <v>30.91</v>
      </c>
      <c r="E31" s="21">
        <f>'Tabela-Adultos'!E31*100</f>
        <v>31.35</v>
      </c>
      <c r="F31" s="21">
        <f>'Tabela-Adultos'!F31*100</f>
        <v>31.61</v>
      </c>
      <c r="G31" s="21">
        <f>'Tabela-Adultos'!G31*100</f>
        <v>32.1</v>
      </c>
      <c r="H31" s="21">
        <f>'Tabela-Adultos'!H31*100</f>
        <v>32.07</v>
      </c>
      <c r="I31" s="21">
        <f>'Tabela-Adultos'!I31*100</f>
        <v>32.06</v>
      </c>
      <c r="J31" s="21">
        <f>'Tabela-Adultos'!J31*100</f>
        <v>33.300000000000004</v>
      </c>
      <c r="K31" s="21">
        <f>'Tabela-Adultos'!K31*100</f>
        <v>33.589999999999996</v>
      </c>
      <c r="L31" s="21">
        <f>'Tabela-Adultos'!L31*100</f>
        <v>33.79</v>
      </c>
      <c r="M31" s="21">
        <f>'Tabela-Adultos'!M31*100</f>
        <v>33.94</v>
      </c>
      <c r="N31" s="21">
        <f>'Tabela-Adultos'!N31*100</f>
        <v>33.97</v>
      </c>
      <c r="O31" s="21">
        <f>'Tabela-Adultos'!O31*100</f>
        <v>0.32493006993008</v>
      </c>
      <c r="P31" s="7">
        <v>5.7735727082072798E-8</v>
      </c>
      <c r="Q31" s="6" t="str">
        <f t="shared" si="0"/>
        <v>Aumento</v>
      </c>
      <c r="R31" s="4" t="str">
        <f t="shared" si="1"/>
        <v>sim</v>
      </c>
    </row>
    <row r="32" spans="1:18" x14ac:dyDescent="0.25">
      <c r="A32" s="5" t="s">
        <v>16</v>
      </c>
      <c r="B32" s="14"/>
      <c r="C32" s="21">
        <f>'Tabela-Adultos'!C32*100</f>
        <v>14.01</v>
      </c>
      <c r="D32" s="21">
        <f>'Tabela-Adultos'!D32*100</f>
        <v>14.21</v>
      </c>
      <c r="E32" s="21">
        <f>'Tabela-Adultos'!E32*100</f>
        <v>14.78</v>
      </c>
      <c r="F32" s="21">
        <f>'Tabela-Adultos'!F32*100</f>
        <v>15.879999999999999</v>
      </c>
      <c r="G32" s="21">
        <f>'Tabela-Adultos'!G32*100</f>
        <v>17.05</v>
      </c>
      <c r="H32" s="21">
        <f>'Tabela-Adultos'!H32*100</f>
        <v>17.98</v>
      </c>
      <c r="I32" s="21">
        <f>'Tabela-Adultos'!I32*100</f>
        <v>18.47</v>
      </c>
      <c r="J32" s="21">
        <f>'Tabela-Adultos'!J32*100</f>
        <v>20.03</v>
      </c>
      <c r="K32" s="21">
        <f>'Tabela-Adultos'!K32*100</f>
        <v>19.919999999999998</v>
      </c>
      <c r="L32" s="21">
        <f>'Tabela-Adultos'!L32*100</f>
        <v>20.549999999999997</v>
      </c>
      <c r="M32" s="21">
        <f>'Tabela-Adultos'!M32*100</f>
        <v>21.09</v>
      </c>
      <c r="N32" s="21">
        <f>'Tabela-Adultos'!N32*100</f>
        <v>21.55</v>
      </c>
      <c r="O32" s="21">
        <f>'Tabela-Adultos'!O32*100</f>
        <v>0.75132867132869796</v>
      </c>
      <c r="P32" s="7">
        <v>2.00032389312925E-9</v>
      </c>
      <c r="Q32" s="6" t="str">
        <f t="shared" si="0"/>
        <v>Aumento</v>
      </c>
      <c r="R32" s="4" t="str">
        <f t="shared" si="1"/>
        <v>sim</v>
      </c>
    </row>
    <row r="33" spans="1:18" x14ac:dyDescent="0.25">
      <c r="A33" s="5" t="s">
        <v>17</v>
      </c>
      <c r="B33" s="14"/>
      <c r="C33" s="21">
        <f>'Tabela-Adultos'!C33*100</f>
        <v>5.0599999999999996</v>
      </c>
      <c r="D33" s="21">
        <f>'Tabela-Adultos'!D33*100</f>
        <v>5.2</v>
      </c>
      <c r="E33" s="21">
        <f>'Tabela-Adultos'!E33*100</f>
        <v>5.4899999999999993</v>
      </c>
      <c r="F33" s="21">
        <f>'Tabela-Adultos'!F33*100</f>
        <v>6.16</v>
      </c>
      <c r="G33" s="21">
        <f>'Tabela-Adultos'!G33*100</f>
        <v>6.93</v>
      </c>
      <c r="H33" s="21">
        <f>'Tabela-Adultos'!H33*100</f>
        <v>7.31</v>
      </c>
      <c r="I33" s="21">
        <f>'Tabela-Adultos'!I33*100</f>
        <v>7.6899999999999995</v>
      </c>
      <c r="J33" s="21">
        <f>'Tabela-Adultos'!J33*100</f>
        <v>8.25</v>
      </c>
      <c r="K33" s="21">
        <f>'Tabela-Adultos'!K33*100</f>
        <v>8.01</v>
      </c>
      <c r="L33" s="21">
        <f>'Tabela-Adultos'!L33*100</f>
        <v>8.4699999999999989</v>
      </c>
      <c r="M33" s="21">
        <f>'Tabela-Adultos'!M33*100</f>
        <v>8.7800000000000011</v>
      </c>
      <c r="N33" s="21">
        <f>'Tabela-Adultos'!N33*100</f>
        <v>8.9499999999999993</v>
      </c>
      <c r="O33" s="21">
        <f>'Tabela-Adultos'!O33*100</f>
        <v>0.38272727272728602</v>
      </c>
      <c r="P33" s="7">
        <v>2.8666264936740799E-8</v>
      </c>
      <c r="Q33" s="6" t="str">
        <f t="shared" si="0"/>
        <v>Aumento</v>
      </c>
      <c r="R33" s="4" t="str">
        <f t="shared" si="1"/>
        <v>sim</v>
      </c>
    </row>
    <row r="34" spans="1:18" x14ac:dyDescent="0.25">
      <c r="A34" s="8" t="s">
        <v>18</v>
      </c>
      <c r="B34" s="15"/>
      <c r="C34" s="21">
        <f>'Tabela-Adultos'!C34*100</f>
        <v>2.3199999999999998</v>
      </c>
      <c r="D34" s="21">
        <f>'Tabela-Adultos'!D34*100</f>
        <v>2.52</v>
      </c>
      <c r="E34" s="21">
        <f>'Tabela-Adultos'!E34*100</f>
        <v>2.6100000000000003</v>
      </c>
      <c r="F34" s="21">
        <f>'Tabela-Adultos'!F34*100</f>
        <v>3</v>
      </c>
      <c r="G34" s="21">
        <f>'Tabela-Adultos'!G34*100</f>
        <v>3.45</v>
      </c>
      <c r="H34" s="21">
        <f>'Tabela-Adultos'!H34*100</f>
        <v>3.6900000000000004</v>
      </c>
      <c r="I34" s="21">
        <f>'Tabela-Adultos'!I34*100</f>
        <v>3.91</v>
      </c>
      <c r="J34" s="21">
        <f>'Tabela-Adultos'!J34*100</f>
        <v>4.17</v>
      </c>
      <c r="K34" s="21">
        <f>'Tabela-Adultos'!K34*100</f>
        <v>4.0599999999999996</v>
      </c>
      <c r="L34" s="21">
        <f>'Tabela-Adultos'!L34*100</f>
        <v>4.3099999999999996</v>
      </c>
      <c r="M34" s="21">
        <f>'Tabela-Adultos'!M34*100</f>
        <v>4.51</v>
      </c>
      <c r="N34" s="21">
        <f>'Tabela-Adultos'!N34*100</f>
        <v>4.63</v>
      </c>
      <c r="O34" s="21">
        <f>'Tabela-Adultos'!O34*100</f>
        <v>0.21993006993007699</v>
      </c>
      <c r="P34" s="10">
        <v>2.4029553117897901E-8</v>
      </c>
      <c r="Q34" s="9" t="str">
        <f t="shared" si="0"/>
        <v>Aumento</v>
      </c>
      <c r="R34" s="4" t="str">
        <f t="shared" si="1"/>
        <v>sim</v>
      </c>
    </row>
  </sheetData>
  <mergeCells count="13">
    <mergeCell ref="B29:B34"/>
    <mergeCell ref="Q3:Q4"/>
    <mergeCell ref="R3:R4"/>
    <mergeCell ref="B5:B10"/>
    <mergeCell ref="B11:B16"/>
    <mergeCell ref="B17:B22"/>
    <mergeCell ref="B23:B28"/>
    <mergeCell ref="A2:O2"/>
    <mergeCell ref="A3:A4"/>
    <mergeCell ref="B3:B4"/>
    <mergeCell ref="C3:N3"/>
    <mergeCell ref="O3:O4"/>
    <mergeCell ref="P3:P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Tabela-Adultos</vt:lpstr>
      <vt:lpstr>Tabela-Adultos%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Pereira</dc:creator>
  <cp:lastModifiedBy>Usuário do Windows</cp:lastModifiedBy>
  <dcterms:created xsi:type="dcterms:W3CDTF">2021-01-21T18:57:32Z</dcterms:created>
  <dcterms:modified xsi:type="dcterms:W3CDTF">2021-06-06T17:45:32Z</dcterms:modified>
</cp:coreProperties>
</file>