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-PC\Dropbox\My PC (DESKTOP-QMGT6L8)\Documents\2.Dominica\Tabelas da tendencia temporal por idade\"/>
    </mc:Choice>
  </mc:AlternateContent>
  <bookViews>
    <workbookView xWindow="0" yWindow="0" windowWidth="20490" windowHeight="7755" activeTab="1"/>
  </bookViews>
  <sheets>
    <sheet name="Tabela-Idosos" sheetId="1" r:id="rId1"/>
    <sheet name="Tabela-Idosos%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D4" i="2"/>
  <c r="E4" i="2"/>
  <c r="F4" i="2"/>
  <c r="G4" i="2"/>
  <c r="H4" i="2"/>
  <c r="I4" i="2"/>
  <c r="J4" i="2"/>
  <c r="K4" i="2"/>
  <c r="L4" i="2"/>
  <c r="M4" i="2"/>
  <c r="N4" i="2"/>
  <c r="O4" i="2"/>
  <c r="Q4" i="2" s="1"/>
  <c r="C4" i="2"/>
  <c r="R18" i="2"/>
  <c r="Q18" i="2"/>
  <c r="R17" i="2"/>
  <c r="R16" i="2"/>
  <c r="R15" i="2"/>
  <c r="Q15" i="2"/>
  <c r="R14" i="2"/>
  <c r="Q14" i="2"/>
  <c r="R13" i="2"/>
  <c r="Q13" i="2"/>
  <c r="R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</calcChain>
</file>

<file path=xl/sharedStrings.xml><?xml version="1.0" encoding="utf-8"?>
<sst xmlns="http://schemas.openxmlformats.org/spreadsheetml/2006/main" count="56" uniqueCount="16">
  <si>
    <t>Eutrofia</t>
  </si>
  <si>
    <t>Sobrepeso</t>
  </si>
  <si>
    <t>Estado nutricional</t>
  </si>
  <si>
    <t>Região</t>
  </si>
  <si>
    <t>p-valor</t>
  </si>
  <si>
    <t>Tendência</t>
  </si>
  <si>
    <t>Significância?</t>
  </si>
  <si>
    <t>Ano</t>
  </si>
  <si>
    <t>Norte</t>
  </si>
  <si>
    <t>Baixo peso</t>
  </si>
  <si>
    <t>Nordeste</t>
  </si>
  <si>
    <t>Centroeste</t>
  </si>
  <si>
    <t>Sudeste</t>
  </si>
  <si>
    <t>Sul</t>
  </si>
  <si>
    <t>Prevalência e tendência temporal anual do estado nutricional de idosos por região brasileira, de 2008 a 2019. Nível de confiança de 95%.</t>
  </si>
  <si>
    <t>Variação anual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</si>
</sst>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6" fillId="33" borderId="14" xfId="0" applyFont="1" applyFill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164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R1" sqref="R1:R1048576"/>
    </sheetView>
  </sheetViews>
  <sheetFormatPr defaultRowHeight="15" x14ac:dyDescent="0.25"/>
  <cols>
    <col min="1" max="1" width="18" customWidth="1"/>
    <col min="2" max="2" width="10.7109375" customWidth="1"/>
    <col min="15" max="15" width="12" customWidth="1"/>
    <col min="17" max="17" width="11.7109375" customWidth="1"/>
    <col min="18" max="18" width="13.42578125" hidden="1" customWidth="1"/>
  </cols>
  <sheetData>
    <row r="1" spans="1:18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8" s="1" customFormat="1" x14ac:dyDescent="0.25">
      <c r="A2" s="19" t="s">
        <v>2</v>
      </c>
      <c r="B2" s="18" t="s">
        <v>3</v>
      </c>
      <c r="C2" s="18" t="s">
        <v>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6" t="s">
        <v>15</v>
      </c>
      <c r="P2" s="18" t="s">
        <v>4</v>
      </c>
      <c r="Q2" s="18" t="s">
        <v>5</v>
      </c>
      <c r="R2" s="23" t="s">
        <v>6</v>
      </c>
    </row>
    <row r="3" spans="1:18" x14ac:dyDescent="0.25">
      <c r="A3" s="20"/>
      <c r="B3" s="21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17"/>
      <c r="P3" s="21"/>
      <c r="Q3" s="21"/>
      <c r="R3" s="24"/>
    </row>
    <row r="4" spans="1:18" x14ac:dyDescent="0.25">
      <c r="A4" s="3" t="s">
        <v>9</v>
      </c>
      <c r="B4" s="13" t="s">
        <v>8</v>
      </c>
      <c r="C4" s="4">
        <v>0.20144815099999999</v>
      </c>
      <c r="D4" s="4">
        <v>0.202825804</v>
      </c>
      <c r="E4" s="4">
        <v>0.18498574600000001</v>
      </c>
      <c r="F4" s="4">
        <v>0.18820395700000001</v>
      </c>
      <c r="G4" s="4">
        <v>0.189530686</v>
      </c>
      <c r="H4" s="4">
        <v>0.172299383</v>
      </c>
      <c r="I4" s="4">
        <v>0.17499468400000001</v>
      </c>
      <c r="J4" s="4">
        <v>0.137849893</v>
      </c>
      <c r="K4" s="4">
        <v>0.14018581299999999</v>
      </c>
      <c r="L4" s="4">
        <v>0.13432343999999999</v>
      </c>
      <c r="M4" s="4">
        <v>0.12670300400000001</v>
      </c>
      <c r="N4" s="4">
        <v>0.124966598</v>
      </c>
      <c r="O4" s="4">
        <v>-7.9492175629373892E-3</v>
      </c>
      <c r="P4" s="5">
        <v>8.01455771485391E-7</v>
      </c>
      <c r="Q4" s="4" t="str">
        <f>IF(O4&lt;0,"Queda","Aumento")</f>
        <v>Queda</v>
      </c>
      <c r="R4" s="6" t="str">
        <f>IF(P4&lt;0.025,"sim","não")</f>
        <v>sim</v>
      </c>
    </row>
    <row r="5" spans="1:18" x14ac:dyDescent="0.25">
      <c r="A5" s="7" t="s">
        <v>0</v>
      </c>
      <c r="B5" s="14"/>
      <c r="C5" s="8">
        <v>0.42953193699999997</v>
      </c>
      <c r="D5" s="8">
        <v>0.42935489900000001</v>
      </c>
      <c r="E5" s="8">
        <v>0.42176116600000002</v>
      </c>
      <c r="F5" s="8">
        <v>0.41605783899999998</v>
      </c>
      <c r="G5" s="8">
        <v>0.41189616600000001</v>
      </c>
      <c r="H5" s="8">
        <v>0.40540123500000003</v>
      </c>
      <c r="I5" s="8">
        <v>0.39864625399999998</v>
      </c>
      <c r="J5" s="8">
        <v>0.38514867000000003</v>
      </c>
      <c r="K5" s="8">
        <v>0.38680432300000001</v>
      </c>
      <c r="L5" s="8">
        <v>0.385432143</v>
      </c>
      <c r="M5" s="8">
        <v>0.381274575</v>
      </c>
      <c r="N5" s="8">
        <v>0.38049345299999998</v>
      </c>
      <c r="O5" s="8">
        <v>-5.1038966783218797E-3</v>
      </c>
      <c r="P5" s="9">
        <v>3.5853711015850999E-8</v>
      </c>
      <c r="Q5" s="8" t="str">
        <f t="shared" ref="Q5:Q18" si="0">IF(O5&lt;0,"Queda","Aumento")</f>
        <v>Queda</v>
      </c>
      <c r="R5" s="6" t="str">
        <f t="shared" ref="R5:R18" si="1">IF(P5&lt;0.025,"sim","não")</f>
        <v>sim</v>
      </c>
    </row>
    <row r="6" spans="1:18" x14ac:dyDescent="0.25">
      <c r="A6" s="10" t="s">
        <v>1</v>
      </c>
      <c r="B6" s="15"/>
      <c r="C6" s="11">
        <v>0.36901991200000001</v>
      </c>
      <c r="D6" s="11">
        <v>0.36781929699999999</v>
      </c>
      <c r="E6" s="11">
        <v>0.39325308799999997</v>
      </c>
      <c r="F6" s="11">
        <v>0.39573820399999998</v>
      </c>
      <c r="G6" s="11">
        <v>0.39857314799999999</v>
      </c>
      <c r="H6" s="11">
        <v>0.42229938299999997</v>
      </c>
      <c r="I6" s="11">
        <v>0.42635906200000001</v>
      </c>
      <c r="J6" s="11">
        <v>0.47700143699999997</v>
      </c>
      <c r="K6" s="11">
        <v>0.473009864</v>
      </c>
      <c r="L6" s="11">
        <v>0.48024441699999998</v>
      </c>
      <c r="M6" s="11">
        <v>0.49202242099999999</v>
      </c>
      <c r="N6" s="11">
        <v>0.49453994800000001</v>
      </c>
      <c r="O6" s="11">
        <v>1.30531141993012E-2</v>
      </c>
      <c r="P6" s="12">
        <v>9.2082523335127495E-8</v>
      </c>
      <c r="Q6" s="11" t="str">
        <f t="shared" si="0"/>
        <v>Aumento</v>
      </c>
      <c r="R6" s="6" t="str">
        <f t="shared" si="1"/>
        <v>sim</v>
      </c>
    </row>
    <row r="7" spans="1:18" x14ac:dyDescent="0.25">
      <c r="A7" s="3" t="s">
        <v>9</v>
      </c>
      <c r="B7" s="13" t="s">
        <v>10</v>
      </c>
      <c r="C7" s="4">
        <v>0.204215852</v>
      </c>
      <c r="D7" s="4">
        <v>0.21625968700000001</v>
      </c>
      <c r="E7" s="4">
        <v>0.19507348399999999</v>
      </c>
      <c r="F7" s="4">
        <v>0.185911994</v>
      </c>
      <c r="G7" s="4">
        <v>0.17662371900000001</v>
      </c>
      <c r="H7" s="4">
        <v>0.19840614600000001</v>
      </c>
      <c r="I7" s="4">
        <v>0.175481518</v>
      </c>
      <c r="J7" s="4">
        <v>0.15571176</v>
      </c>
      <c r="K7" s="4">
        <v>0.15394213500000001</v>
      </c>
      <c r="L7" s="4">
        <v>0.14799093599999999</v>
      </c>
      <c r="M7" s="4">
        <v>0.138793683</v>
      </c>
      <c r="N7" s="4">
        <v>0.13936407000000001</v>
      </c>
      <c r="O7" s="4">
        <v>-6.94283662237792E-3</v>
      </c>
      <c r="P7" s="5">
        <v>4.0937460184248397E-6</v>
      </c>
      <c r="Q7" s="4" t="str">
        <f t="shared" si="0"/>
        <v>Queda</v>
      </c>
      <c r="R7" s="6" t="str">
        <f t="shared" si="1"/>
        <v>sim</v>
      </c>
    </row>
    <row r="8" spans="1:18" x14ac:dyDescent="0.25">
      <c r="A8" s="7" t="s">
        <v>0</v>
      </c>
      <c r="B8" s="14"/>
      <c r="C8" s="8">
        <v>0.40708263099999997</v>
      </c>
      <c r="D8" s="8">
        <v>0.41745869299999999</v>
      </c>
      <c r="E8" s="8">
        <v>0.40372593699999998</v>
      </c>
      <c r="F8" s="8">
        <v>0.41121362700000003</v>
      </c>
      <c r="G8" s="8">
        <v>0.41028767300000002</v>
      </c>
      <c r="H8" s="8">
        <v>0.41468930599999998</v>
      </c>
      <c r="I8" s="8">
        <v>0.39952453999999998</v>
      </c>
      <c r="J8" s="8">
        <v>0.40315124699999999</v>
      </c>
      <c r="K8" s="8">
        <v>0.405284541</v>
      </c>
      <c r="L8" s="8">
        <v>0.40159466199999999</v>
      </c>
      <c r="M8" s="8">
        <v>0.39558757300000003</v>
      </c>
      <c r="N8" s="8">
        <v>0.39798646199999999</v>
      </c>
      <c r="O8" s="8">
        <v>-1.3218053776224701E-3</v>
      </c>
      <c r="P8" s="8">
        <v>1.0119891185224401E-2</v>
      </c>
      <c r="Q8" s="8" t="str">
        <f t="shared" si="0"/>
        <v>Queda</v>
      </c>
      <c r="R8" s="6" t="str">
        <f t="shared" si="1"/>
        <v>sim</v>
      </c>
    </row>
    <row r="9" spans="1:18" x14ac:dyDescent="0.25">
      <c r="A9" s="10" t="s">
        <v>1</v>
      </c>
      <c r="B9" s="15"/>
      <c r="C9" s="11">
        <v>0.38870151800000002</v>
      </c>
      <c r="D9" s="11">
        <v>0.36628161999999997</v>
      </c>
      <c r="E9" s="11">
        <v>0.40120057999999997</v>
      </c>
      <c r="F9" s="11">
        <v>0.402874379</v>
      </c>
      <c r="G9" s="11">
        <v>0.41308860800000002</v>
      </c>
      <c r="H9" s="11">
        <v>0.38690454800000001</v>
      </c>
      <c r="I9" s="11">
        <v>0.42499394099999999</v>
      </c>
      <c r="J9" s="11">
        <v>0.44113699299999998</v>
      </c>
      <c r="K9" s="11">
        <v>0.44077332400000002</v>
      </c>
      <c r="L9" s="11">
        <v>0.45041440199999999</v>
      </c>
      <c r="M9" s="11">
        <v>0.46561874399999997</v>
      </c>
      <c r="N9" s="11">
        <v>0.46264946800000001</v>
      </c>
      <c r="O9" s="11">
        <v>8.2646419335667999E-3</v>
      </c>
      <c r="P9" s="12">
        <v>1.50340446889197E-5</v>
      </c>
      <c r="Q9" s="11" t="str">
        <f t="shared" si="0"/>
        <v>Aumento</v>
      </c>
      <c r="R9" s="6" t="str">
        <f t="shared" si="1"/>
        <v>sim</v>
      </c>
    </row>
    <row r="10" spans="1:18" x14ac:dyDescent="0.25">
      <c r="A10" s="3" t="s">
        <v>9</v>
      </c>
      <c r="B10" s="13" t="s">
        <v>11</v>
      </c>
      <c r="C10" s="4">
        <v>0.1918</v>
      </c>
      <c r="D10" s="4">
        <v>0.17349999999999999</v>
      </c>
      <c r="E10" s="4">
        <v>0.1744</v>
      </c>
      <c r="F10" s="4">
        <v>0.15620000000000001</v>
      </c>
      <c r="G10" s="4">
        <v>0.14699999999999999</v>
      </c>
      <c r="H10" s="4">
        <v>0.15509999999999999</v>
      </c>
      <c r="I10" s="4">
        <v>0.1522</v>
      </c>
      <c r="J10" s="4">
        <v>0.12989999999999999</v>
      </c>
      <c r="K10" s="4">
        <v>0.12820000000000001</v>
      </c>
      <c r="L10" s="4">
        <v>0.1283</v>
      </c>
      <c r="M10" s="4">
        <v>0.12189999999999999</v>
      </c>
      <c r="N10" s="4">
        <v>0.1162</v>
      </c>
      <c r="O10" s="4">
        <v>-6.3388111888113604E-3</v>
      </c>
      <c r="P10" s="5">
        <v>5.4682948865390904E-7</v>
      </c>
      <c r="Q10" s="4" t="str">
        <f t="shared" si="0"/>
        <v>Queda</v>
      </c>
      <c r="R10" s="6" t="str">
        <f t="shared" si="1"/>
        <v>sim</v>
      </c>
    </row>
    <row r="11" spans="1:18" x14ac:dyDescent="0.25">
      <c r="A11" s="7" t="s">
        <v>0</v>
      </c>
      <c r="B11" s="14"/>
      <c r="C11" s="8">
        <v>0.39929999999999999</v>
      </c>
      <c r="D11" s="8">
        <v>0.39660000000000001</v>
      </c>
      <c r="E11" s="8">
        <v>0.39460000000000001</v>
      </c>
      <c r="F11" s="8">
        <v>0.39250000000000002</v>
      </c>
      <c r="G11" s="8">
        <v>0.37909999999999999</v>
      </c>
      <c r="H11" s="8">
        <v>0.38009999999999999</v>
      </c>
      <c r="I11" s="8">
        <v>0.36499999999999999</v>
      </c>
      <c r="J11" s="8">
        <v>0.3427</v>
      </c>
      <c r="K11" s="8">
        <v>0.35099999999999998</v>
      </c>
      <c r="L11" s="8">
        <v>0.35870000000000002</v>
      </c>
      <c r="M11" s="8">
        <v>0.35639999999999999</v>
      </c>
      <c r="N11" s="8">
        <v>0.35510000000000003</v>
      </c>
      <c r="O11" s="8">
        <v>-5.0038461538463499E-3</v>
      </c>
      <c r="P11" s="9">
        <v>7.5777651636364405E-5</v>
      </c>
      <c r="Q11" s="8" t="str">
        <f t="shared" si="0"/>
        <v>Queda</v>
      </c>
      <c r="R11" s="6" t="str">
        <f t="shared" si="1"/>
        <v>sim</v>
      </c>
    </row>
    <row r="12" spans="1:18" x14ac:dyDescent="0.25">
      <c r="A12" s="10" t="s">
        <v>1</v>
      </c>
      <c r="B12" s="15"/>
      <c r="C12" s="11">
        <v>0.40889999999999999</v>
      </c>
      <c r="D12" s="11">
        <v>0.42980000000000002</v>
      </c>
      <c r="E12" s="11">
        <v>0.43090000000000001</v>
      </c>
      <c r="F12" s="11">
        <v>0.45129999999999998</v>
      </c>
      <c r="G12" s="11">
        <v>0.47389999999999999</v>
      </c>
      <c r="H12" s="11">
        <v>0.46479999999999999</v>
      </c>
      <c r="I12" s="11">
        <v>0.48280000000000001</v>
      </c>
      <c r="J12" s="11">
        <v>0.52749999999999997</v>
      </c>
      <c r="K12" s="11">
        <v>0.52080000000000004</v>
      </c>
      <c r="L12" s="11">
        <v>0.51300000000000001</v>
      </c>
      <c r="M12" s="11">
        <v>0.52180000000000004</v>
      </c>
      <c r="N12" s="11">
        <v>0.52869999999999995</v>
      </c>
      <c r="O12" s="11">
        <v>1.13524475524479E-2</v>
      </c>
      <c r="P12" s="12">
        <v>1.36322585342501E-6</v>
      </c>
      <c r="Q12" s="11" t="str">
        <f t="shared" si="0"/>
        <v>Aumento</v>
      </c>
      <c r="R12" s="6" t="str">
        <f t="shared" si="1"/>
        <v>sim</v>
      </c>
    </row>
    <row r="13" spans="1:18" x14ac:dyDescent="0.25">
      <c r="A13" s="3" t="s">
        <v>9</v>
      </c>
      <c r="B13" s="13" t="s">
        <v>12</v>
      </c>
      <c r="C13" s="4">
        <v>0.19570000000000001</v>
      </c>
      <c r="D13" s="4">
        <v>0.1996</v>
      </c>
      <c r="E13" s="4">
        <v>0.1822</v>
      </c>
      <c r="F13" s="4">
        <v>0.1741</v>
      </c>
      <c r="G13" s="4">
        <v>0.16389999999999999</v>
      </c>
      <c r="H13" s="4">
        <v>0.1736</v>
      </c>
      <c r="I13" s="4">
        <v>0.17030000000000001</v>
      </c>
      <c r="J13" s="4">
        <v>0.14410000000000001</v>
      </c>
      <c r="K13" s="4">
        <v>0.13980000000000001</v>
      </c>
      <c r="L13" s="4">
        <v>0.14080000000000001</v>
      </c>
      <c r="M13" s="4">
        <v>0.13469999999999999</v>
      </c>
      <c r="N13" s="4">
        <v>0.13039999999999999</v>
      </c>
      <c r="O13" s="4">
        <v>-6.3860139860142297E-3</v>
      </c>
      <c r="P13" s="5">
        <v>6.6933501991768997E-7</v>
      </c>
      <c r="Q13" s="4" t="str">
        <f t="shared" si="0"/>
        <v>Queda</v>
      </c>
      <c r="R13" s="6" t="str">
        <f t="shared" si="1"/>
        <v>sim</v>
      </c>
    </row>
    <row r="14" spans="1:18" x14ac:dyDescent="0.25">
      <c r="A14" s="7" t="s">
        <v>0</v>
      </c>
      <c r="B14" s="14"/>
      <c r="C14" s="8">
        <v>0.38300000000000001</v>
      </c>
      <c r="D14" s="8">
        <v>0.3952</v>
      </c>
      <c r="E14" s="8">
        <v>0.3881</v>
      </c>
      <c r="F14" s="8">
        <v>0.38490000000000002</v>
      </c>
      <c r="G14" s="8">
        <v>0.38229999999999997</v>
      </c>
      <c r="H14" s="8">
        <v>0.38640000000000002</v>
      </c>
      <c r="I14" s="8">
        <v>0.38569999999999999</v>
      </c>
      <c r="J14" s="8">
        <v>0.37259999999999999</v>
      </c>
      <c r="K14" s="8">
        <v>0.3705</v>
      </c>
      <c r="L14" s="8">
        <v>0.37240000000000001</v>
      </c>
      <c r="M14" s="8">
        <v>0.36840000000000001</v>
      </c>
      <c r="N14" s="8">
        <v>0.36509999999999998</v>
      </c>
      <c r="O14" s="8">
        <v>-2.2720279720281301E-3</v>
      </c>
      <c r="P14" s="8">
        <v>1.98052394045201E-4</v>
      </c>
      <c r="Q14" s="8" t="str">
        <f t="shared" si="0"/>
        <v>Queda</v>
      </c>
      <c r="R14" s="6" t="str">
        <f t="shared" si="1"/>
        <v>sim</v>
      </c>
    </row>
    <row r="15" spans="1:18" x14ac:dyDescent="0.25">
      <c r="A15" s="10" t="s">
        <v>1</v>
      </c>
      <c r="B15" s="15"/>
      <c r="C15" s="11">
        <v>0.42130000000000001</v>
      </c>
      <c r="D15" s="11">
        <v>0.4052</v>
      </c>
      <c r="E15" s="11">
        <v>0.42970000000000003</v>
      </c>
      <c r="F15" s="11">
        <v>0.441</v>
      </c>
      <c r="G15" s="11">
        <v>0.45379999999999998</v>
      </c>
      <c r="H15" s="11">
        <v>0.44</v>
      </c>
      <c r="I15" s="11">
        <v>0.44400000000000001</v>
      </c>
      <c r="J15" s="11">
        <v>0.48330000000000001</v>
      </c>
      <c r="K15" s="11">
        <v>0.48970000000000002</v>
      </c>
      <c r="L15" s="11">
        <v>0.48670000000000002</v>
      </c>
      <c r="M15" s="11">
        <v>0.49690000000000001</v>
      </c>
      <c r="N15" s="11">
        <v>0.50449999999999995</v>
      </c>
      <c r="O15" s="11">
        <v>8.65559440559476E-3</v>
      </c>
      <c r="P15" s="12">
        <v>2.59561445932178E-6</v>
      </c>
      <c r="Q15" s="11" t="str">
        <f t="shared" si="0"/>
        <v>Aumento</v>
      </c>
      <c r="R15" s="6" t="str">
        <f t="shared" si="1"/>
        <v>sim</v>
      </c>
    </row>
    <row r="16" spans="1:18" x14ac:dyDescent="0.25">
      <c r="A16" s="3" t="s">
        <v>9</v>
      </c>
      <c r="B16" s="13" t="s">
        <v>13</v>
      </c>
      <c r="C16" s="4">
        <v>0.13120000000000001</v>
      </c>
      <c r="D16" s="4">
        <v>0.13669999999999999</v>
      </c>
      <c r="E16" s="4">
        <v>0.12590000000000001</v>
      </c>
      <c r="F16" s="4">
        <v>0.1085</v>
      </c>
      <c r="G16" s="4">
        <v>0.1061</v>
      </c>
      <c r="H16" s="4">
        <v>0.106</v>
      </c>
      <c r="I16" s="4">
        <v>0.113</v>
      </c>
      <c r="J16" s="4">
        <v>9.5899999999999999E-2</v>
      </c>
      <c r="K16" s="4">
        <v>0.1046</v>
      </c>
      <c r="L16" s="4">
        <v>9.69E-2</v>
      </c>
      <c r="M16" s="4">
        <v>8.9099999999999999E-2</v>
      </c>
      <c r="N16" s="4">
        <v>8.9200000000000002E-2</v>
      </c>
      <c r="O16" s="4">
        <v>-3.9737762237763699E-3</v>
      </c>
      <c r="P16" s="5">
        <v>3.1961924255218402E-5</v>
      </c>
      <c r="Q16" s="4" t="str">
        <f t="shared" si="0"/>
        <v>Queda</v>
      </c>
      <c r="R16" s="6" t="str">
        <f t="shared" si="1"/>
        <v>sim</v>
      </c>
    </row>
    <row r="17" spans="1:18" x14ac:dyDescent="0.25">
      <c r="A17" s="7" t="s">
        <v>0</v>
      </c>
      <c r="B17" s="14"/>
      <c r="C17" s="8">
        <v>0.36420000000000002</v>
      </c>
      <c r="D17" s="8">
        <v>0.36499999999999999</v>
      </c>
      <c r="E17" s="8">
        <v>0.36840000000000001</v>
      </c>
      <c r="F17" s="8">
        <v>0.3498</v>
      </c>
      <c r="G17" s="8">
        <v>0.34250000000000003</v>
      </c>
      <c r="H17" s="8">
        <v>0.33189999999999997</v>
      </c>
      <c r="I17" s="8">
        <v>0.32490000000000002</v>
      </c>
      <c r="J17" s="8">
        <v>0.32800000000000001</v>
      </c>
      <c r="K17" s="8">
        <v>0.33800000000000002</v>
      </c>
      <c r="L17" s="8">
        <v>0.33179999999999998</v>
      </c>
      <c r="M17" s="8">
        <v>0.32619999999999999</v>
      </c>
      <c r="N17" s="8">
        <v>0.3246</v>
      </c>
      <c r="O17" s="8">
        <v>-4.0227272727274199E-3</v>
      </c>
      <c r="P17" s="8">
        <v>2.09567631944187E-4</v>
      </c>
      <c r="Q17" s="8" t="str">
        <f t="shared" si="0"/>
        <v>Queda</v>
      </c>
      <c r="R17" s="6" t="str">
        <f t="shared" si="1"/>
        <v>sim</v>
      </c>
    </row>
    <row r="18" spans="1:18" x14ac:dyDescent="0.25">
      <c r="A18" s="10" t="s">
        <v>1</v>
      </c>
      <c r="B18" s="15"/>
      <c r="C18" s="11">
        <v>0.50460000000000005</v>
      </c>
      <c r="D18" s="11">
        <v>0.49830000000000002</v>
      </c>
      <c r="E18" s="11">
        <v>0.50570000000000004</v>
      </c>
      <c r="F18" s="11">
        <v>0.54169999999999996</v>
      </c>
      <c r="G18" s="11">
        <v>0.5514</v>
      </c>
      <c r="H18" s="11">
        <v>0.56210000000000004</v>
      </c>
      <c r="I18" s="11">
        <v>0.56210000000000004</v>
      </c>
      <c r="J18" s="11">
        <v>0.57609999999999995</v>
      </c>
      <c r="K18" s="11">
        <v>0.55740000000000001</v>
      </c>
      <c r="L18" s="11">
        <v>0.57130000000000003</v>
      </c>
      <c r="M18" s="11">
        <v>0.5847</v>
      </c>
      <c r="N18" s="11">
        <v>0.58609999999999995</v>
      </c>
      <c r="O18" s="11">
        <v>7.99265734265759E-3</v>
      </c>
      <c r="P18" s="12">
        <v>2.0504497576945601E-5</v>
      </c>
      <c r="Q18" s="11" t="str">
        <f t="shared" si="0"/>
        <v>Aumento</v>
      </c>
      <c r="R18" s="6" t="str">
        <f t="shared" si="1"/>
        <v>sim</v>
      </c>
    </row>
  </sheetData>
  <mergeCells count="13">
    <mergeCell ref="A1:O1"/>
    <mergeCell ref="R2:R3"/>
    <mergeCell ref="B4:B6"/>
    <mergeCell ref="B7:B9"/>
    <mergeCell ref="B10:B12"/>
    <mergeCell ref="P2:P3"/>
    <mergeCell ref="Q2:Q3"/>
    <mergeCell ref="B13:B15"/>
    <mergeCell ref="B16:B18"/>
    <mergeCell ref="O2:O3"/>
    <mergeCell ref="C2:N2"/>
    <mergeCell ref="A2:A3"/>
    <mergeCell ref="B2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sqref="A1:Q18"/>
    </sheetView>
  </sheetViews>
  <sheetFormatPr defaultRowHeight="15" x14ac:dyDescent="0.25"/>
  <cols>
    <col min="1" max="1" width="18" customWidth="1"/>
    <col min="2" max="2" width="10.7109375" customWidth="1"/>
    <col min="15" max="15" width="12" customWidth="1"/>
    <col min="17" max="17" width="11.7109375" customWidth="1"/>
    <col min="18" max="18" width="13.42578125" hidden="1" customWidth="1"/>
  </cols>
  <sheetData>
    <row r="1" spans="1:18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8" s="1" customFormat="1" x14ac:dyDescent="0.25">
      <c r="A2" s="19" t="s">
        <v>2</v>
      </c>
      <c r="B2" s="18" t="s">
        <v>3</v>
      </c>
      <c r="C2" s="18" t="s">
        <v>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6" t="s">
        <v>15</v>
      </c>
      <c r="P2" s="18" t="s">
        <v>4</v>
      </c>
      <c r="Q2" s="18" t="s">
        <v>5</v>
      </c>
      <c r="R2" s="23" t="s">
        <v>6</v>
      </c>
    </row>
    <row r="3" spans="1:18" x14ac:dyDescent="0.25">
      <c r="A3" s="20"/>
      <c r="B3" s="21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17"/>
      <c r="P3" s="21"/>
      <c r="Q3" s="21"/>
      <c r="R3" s="24"/>
    </row>
    <row r="4" spans="1:18" x14ac:dyDescent="0.25">
      <c r="A4" s="3" t="s">
        <v>9</v>
      </c>
      <c r="B4" s="13" t="s">
        <v>8</v>
      </c>
      <c r="C4" s="25">
        <f>'Tabela-Idosos'!C4*100</f>
        <v>20.144815099999999</v>
      </c>
      <c r="D4" s="25">
        <f>'Tabela-Idosos'!D4*100</f>
        <v>20.282580400000001</v>
      </c>
      <c r="E4" s="25">
        <f>'Tabela-Idosos'!E4*100</f>
        <v>18.498574600000001</v>
      </c>
      <c r="F4" s="25">
        <f>'Tabela-Idosos'!F4*100</f>
        <v>18.820395699999999</v>
      </c>
      <c r="G4" s="25">
        <f>'Tabela-Idosos'!G4*100</f>
        <v>18.953068600000002</v>
      </c>
      <c r="H4" s="25">
        <f>'Tabela-Idosos'!H4*100</f>
        <v>17.229938300000001</v>
      </c>
      <c r="I4" s="25">
        <f>'Tabela-Idosos'!I4*100</f>
        <v>17.499468400000001</v>
      </c>
      <c r="J4" s="25">
        <f>'Tabela-Idosos'!J4*100</f>
        <v>13.784989299999999</v>
      </c>
      <c r="K4" s="25">
        <f>'Tabela-Idosos'!K4*100</f>
        <v>14.018581299999999</v>
      </c>
      <c r="L4" s="25">
        <f>'Tabela-Idosos'!L4*100</f>
        <v>13.432343999999999</v>
      </c>
      <c r="M4" s="25">
        <f>'Tabela-Idosos'!M4*100</f>
        <v>12.6703004</v>
      </c>
      <c r="N4" s="25">
        <f>'Tabela-Idosos'!N4*100</f>
        <v>12.4966598</v>
      </c>
      <c r="O4" s="25">
        <f>'Tabela-Idosos'!O4*100</f>
        <v>-0.79492175629373896</v>
      </c>
      <c r="P4" s="5">
        <v>8.01455771485391E-7</v>
      </c>
      <c r="Q4" s="4" t="str">
        <f>IF(O4&lt;0,"Queda","Aumento")</f>
        <v>Queda</v>
      </c>
      <c r="R4" s="6" t="str">
        <f>IF(P4&lt;0.025,"sim","não")</f>
        <v>sim</v>
      </c>
    </row>
    <row r="5" spans="1:18" x14ac:dyDescent="0.25">
      <c r="A5" s="7" t="s">
        <v>0</v>
      </c>
      <c r="B5" s="14"/>
      <c r="C5" s="25">
        <f>'Tabela-Idosos'!C5*100</f>
        <v>42.9531937</v>
      </c>
      <c r="D5" s="25">
        <f>'Tabela-Idosos'!D5*100</f>
        <v>42.9354899</v>
      </c>
      <c r="E5" s="25">
        <f>'Tabela-Idosos'!E5*100</f>
        <v>42.1761166</v>
      </c>
      <c r="F5" s="25">
        <f>'Tabela-Idosos'!F5*100</f>
        <v>41.605783899999999</v>
      </c>
      <c r="G5" s="25">
        <f>'Tabela-Idosos'!G5*100</f>
        <v>41.189616600000001</v>
      </c>
      <c r="H5" s="25">
        <f>'Tabela-Idosos'!H5*100</f>
        <v>40.5401235</v>
      </c>
      <c r="I5" s="25">
        <f>'Tabela-Idosos'!I5*100</f>
        <v>39.864625399999994</v>
      </c>
      <c r="J5" s="25">
        <f>'Tabela-Idosos'!J5*100</f>
        <v>38.514867000000002</v>
      </c>
      <c r="K5" s="25">
        <f>'Tabela-Idosos'!K5*100</f>
        <v>38.6804323</v>
      </c>
      <c r="L5" s="25">
        <f>'Tabela-Idosos'!L5*100</f>
        <v>38.543214300000002</v>
      </c>
      <c r="M5" s="25">
        <f>'Tabela-Idosos'!M5*100</f>
        <v>38.127457499999998</v>
      </c>
      <c r="N5" s="25">
        <f>'Tabela-Idosos'!N5*100</f>
        <v>38.049345299999999</v>
      </c>
      <c r="O5" s="25">
        <f>'Tabela-Idosos'!O5*100</f>
        <v>-0.51038966783218798</v>
      </c>
      <c r="P5" s="9">
        <v>3.5853711015850999E-8</v>
      </c>
      <c r="Q5" s="8" t="str">
        <f t="shared" ref="Q5:Q18" si="0">IF(O5&lt;0,"Queda","Aumento")</f>
        <v>Queda</v>
      </c>
      <c r="R5" s="6" t="str">
        <f t="shared" ref="R5:R18" si="1">IF(P5&lt;0.025,"sim","não")</f>
        <v>sim</v>
      </c>
    </row>
    <row r="6" spans="1:18" x14ac:dyDescent="0.25">
      <c r="A6" s="10" t="s">
        <v>1</v>
      </c>
      <c r="B6" s="15"/>
      <c r="C6" s="25">
        <f>'Tabela-Idosos'!C6*100</f>
        <v>36.901991199999998</v>
      </c>
      <c r="D6" s="25">
        <f>'Tabela-Idosos'!D6*100</f>
        <v>36.781929699999999</v>
      </c>
      <c r="E6" s="25">
        <f>'Tabela-Idosos'!E6*100</f>
        <v>39.325308799999995</v>
      </c>
      <c r="F6" s="25">
        <f>'Tabela-Idosos'!F6*100</f>
        <v>39.573820399999995</v>
      </c>
      <c r="G6" s="25">
        <f>'Tabela-Idosos'!G6*100</f>
        <v>39.857314799999997</v>
      </c>
      <c r="H6" s="25">
        <f>'Tabela-Idosos'!H6*100</f>
        <v>42.229938300000001</v>
      </c>
      <c r="I6" s="25">
        <f>'Tabela-Idosos'!I6*100</f>
        <v>42.635906200000001</v>
      </c>
      <c r="J6" s="25">
        <f>'Tabela-Idosos'!J6*100</f>
        <v>47.700143699999998</v>
      </c>
      <c r="K6" s="25">
        <f>'Tabela-Idosos'!K6*100</f>
        <v>47.300986399999999</v>
      </c>
      <c r="L6" s="25">
        <f>'Tabela-Idosos'!L6*100</f>
        <v>48.024441699999997</v>
      </c>
      <c r="M6" s="25">
        <f>'Tabela-Idosos'!M6*100</f>
        <v>49.202242099999999</v>
      </c>
      <c r="N6" s="25">
        <f>'Tabela-Idosos'!N6*100</f>
        <v>49.453994800000004</v>
      </c>
      <c r="O6" s="25">
        <f>'Tabela-Idosos'!O6*100</f>
        <v>1.3053114199301199</v>
      </c>
      <c r="P6" s="12">
        <v>9.2082523335127495E-8</v>
      </c>
      <c r="Q6" s="11" t="str">
        <f t="shared" si="0"/>
        <v>Aumento</v>
      </c>
      <c r="R6" s="6" t="str">
        <f t="shared" si="1"/>
        <v>sim</v>
      </c>
    </row>
    <row r="7" spans="1:18" x14ac:dyDescent="0.25">
      <c r="A7" s="3" t="s">
        <v>9</v>
      </c>
      <c r="B7" s="13" t="s">
        <v>10</v>
      </c>
      <c r="C7" s="25">
        <f>'Tabela-Idosos'!C7*100</f>
        <v>20.421585199999999</v>
      </c>
      <c r="D7" s="25">
        <f>'Tabela-Idosos'!D7*100</f>
        <v>21.625968700000001</v>
      </c>
      <c r="E7" s="25">
        <f>'Tabela-Idosos'!E7*100</f>
        <v>19.507348399999998</v>
      </c>
      <c r="F7" s="25">
        <f>'Tabela-Idosos'!F7*100</f>
        <v>18.591199400000001</v>
      </c>
      <c r="G7" s="25">
        <f>'Tabela-Idosos'!G7*100</f>
        <v>17.6623719</v>
      </c>
      <c r="H7" s="25">
        <f>'Tabela-Idosos'!H7*100</f>
        <v>19.840614600000002</v>
      </c>
      <c r="I7" s="25">
        <f>'Tabela-Idosos'!I7*100</f>
        <v>17.548151799999999</v>
      </c>
      <c r="J7" s="25">
        <f>'Tabela-Idosos'!J7*100</f>
        <v>15.571176000000001</v>
      </c>
      <c r="K7" s="25">
        <f>'Tabela-Idosos'!K7*100</f>
        <v>15.394213500000001</v>
      </c>
      <c r="L7" s="25">
        <f>'Tabela-Idosos'!L7*100</f>
        <v>14.799093599999999</v>
      </c>
      <c r="M7" s="25">
        <f>'Tabela-Idosos'!M7*100</f>
        <v>13.879368299999999</v>
      </c>
      <c r="N7" s="25">
        <f>'Tabela-Idosos'!N7*100</f>
        <v>13.936407000000001</v>
      </c>
      <c r="O7" s="25">
        <f>'Tabela-Idosos'!O7*100</f>
        <v>-0.69428366223779203</v>
      </c>
      <c r="P7" s="5">
        <v>4.0937460184248397E-6</v>
      </c>
      <c r="Q7" s="4" t="str">
        <f t="shared" si="0"/>
        <v>Queda</v>
      </c>
      <c r="R7" s="6" t="str">
        <f t="shared" si="1"/>
        <v>sim</v>
      </c>
    </row>
    <row r="8" spans="1:18" x14ac:dyDescent="0.25">
      <c r="A8" s="7" t="s">
        <v>0</v>
      </c>
      <c r="B8" s="14"/>
      <c r="C8" s="25">
        <f>'Tabela-Idosos'!C8*100</f>
        <v>40.708263099999996</v>
      </c>
      <c r="D8" s="25">
        <f>'Tabela-Idosos'!D8*100</f>
        <v>41.745869300000003</v>
      </c>
      <c r="E8" s="25">
        <f>'Tabela-Idosos'!E8*100</f>
        <v>40.372593699999996</v>
      </c>
      <c r="F8" s="25">
        <f>'Tabela-Idosos'!F8*100</f>
        <v>41.121362700000006</v>
      </c>
      <c r="G8" s="25">
        <f>'Tabela-Idosos'!G8*100</f>
        <v>41.028767299999998</v>
      </c>
      <c r="H8" s="25">
        <f>'Tabela-Idosos'!H8*100</f>
        <v>41.4689306</v>
      </c>
      <c r="I8" s="25">
        <f>'Tabela-Idosos'!I8*100</f>
        <v>39.952453999999996</v>
      </c>
      <c r="J8" s="25">
        <f>'Tabela-Idosos'!J8*100</f>
        <v>40.315124699999998</v>
      </c>
      <c r="K8" s="25">
        <f>'Tabela-Idosos'!K8*100</f>
        <v>40.528454099999998</v>
      </c>
      <c r="L8" s="25">
        <f>'Tabela-Idosos'!L8*100</f>
        <v>40.159466199999997</v>
      </c>
      <c r="M8" s="25">
        <f>'Tabela-Idosos'!M8*100</f>
        <v>39.558757300000003</v>
      </c>
      <c r="N8" s="25">
        <f>'Tabela-Idosos'!N8*100</f>
        <v>39.7986462</v>
      </c>
      <c r="O8" s="25">
        <f>'Tabela-Idosos'!O8*100</f>
        <v>-0.132180537762247</v>
      </c>
      <c r="P8" s="8">
        <v>1.0119891185224401E-2</v>
      </c>
      <c r="Q8" s="8" t="str">
        <f t="shared" si="0"/>
        <v>Queda</v>
      </c>
      <c r="R8" s="6" t="str">
        <f t="shared" si="1"/>
        <v>sim</v>
      </c>
    </row>
    <row r="9" spans="1:18" x14ac:dyDescent="0.25">
      <c r="A9" s="10" t="s">
        <v>1</v>
      </c>
      <c r="B9" s="15"/>
      <c r="C9" s="25">
        <f>'Tabela-Idosos'!C9*100</f>
        <v>38.870151800000002</v>
      </c>
      <c r="D9" s="25">
        <f>'Tabela-Idosos'!D9*100</f>
        <v>36.628161999999996</v>
      </c>
      <c r="E9" s="25">
        <f>'Tabela-Idosos'!E9*100</f>
        <v>40.120058</v>
      </c>
      <c r="F9" s="25">
        <f>'Tabela-Idosos'!F9*100</f>
        <v>40.2874379</v>
      </c>
      <c r="G9" s="25">
        <f>'Tabela-Idosos'!G9*100</f>
        <v>41.308860800000005</v>
      </c>
      <c r="H9" s="25">
        <f>'Tabela-Idosos'!H9*100</f>
        <v>38.690454800000005</v>
      </c>
      <c r="I9" s="25">
        <f>'Tabela-Idosos'!I9*100</f>
        <v>42.499394099999996</v>
      </c>
      <c r="J9" s="25">
        <f>'Tabela-Idosos'!J9*100</f>
        <v>44.1136993</v>
      </c>
      <c r="K9" s="25">
        <f>'Tabela-Idosos'!K9*100</f>
        <v>44.077332400000003</v>
      </c>
      <c r="L9" s="25">
        <f>'Tabela-Idosos'!L9*100</f>
        <v>45.041440199999997</v>
      </c>
      <c r="M9" s="25">
        <f>'Tabela-Idosos'!M9*100</f>
        <v>46.561874400000001</v>
      </c>
      <c r="N9" s="25">
        <f>'Tabela-Idosos'!N9*100</f>
        <v>46.264946800000004</v>
      </c>
      <c r="O9" s="25">
        <f>'Tabela-Idosos'!O9*100</f>
        <v>0.82646419335667998</v>
      </c>
      <c r="P9" s="12">
        <v>1.50340446889197E-5</v>
      </c>
      <c r="Q9" s="11" t="str">
        <f t="shared" si="0"/>
        <v>Aumento</v>
      </c>
      <c r="R9" s="6" t="str">
        <f t="shared" si="1"/>
        <v>sim</v>
      </c>
    </row>
    <row r="10" spans="1:18" x14ac:dyDescent="0.25">
      <c r="A10" s="3" t="s">
        <v>9</v>
      </c>
      <c r="B10" s="13" t="s">
        <v>11</v>
      </c>
      <c r="C10" s="25">
        <f>'Tabela-Idosos'!C10*100</f>
        <v>19.18</v>
      </c>
      <c r="D10" s="25">
        <f>'Tabela-Idosos'!D10*100</f>
        <v>17.349999999999998</v>
      </c>
      <c r="E10" s="25">
        <f>'Tabela-Idosos'!E10*100</f>
        <v>17.440000000000001</v>
      </c>
      <c r="F10" s="25">
        <f>'Tabela-Idosos'!F10*100</f>
        <v>15.620000000000001</v>
      </c>
      <c r="G10" s="25">
        <f>'Tabela-Idosos'!G10*100</f>
        <v>14.7</v>
      </c>
      <c r="H10" s="25">
        <f>'Tabela-Idosos'!H10*100</f>
        <v>15.509999999999998</v>
      </c>
      <c r="I10" s="25">
        <f>'Tabela-Idosos'!I10*100</f>
        <v>15.22</v>
      </c>
      <c r="J10" s="25">
        <f>'Tabela-Idosos'!J10*100</f>
        <v>12.989999999999998</v>
      </c>
      <c r="K10" s="25">
        <f>'Tabela-Idosos'!K10*100</f>
        <v>12.82</v>
      </c>
      <c r="L10" s="25">
        <f>'Tabela-Idosos'!L10*100</f>
        <v>12.83</v>
      </c>
      <c r="M10" s="25">
        <f>'Tabela-Idosos'!M10*100</f>
        <v>12.19</v>
      </c>
      <c r="N10" s="25">
        <f>'Tabela-Idosos'!N10*100</f>
        <v>11.62</v>
      </c>
      <c r="O10" s="25">
        <f>'Tabela-Idosos'!O10*100</f>
        <v>-0.63388111888113607</v>
      </c>
      <c r="P10" s="5">
        <v>5.4682948865390904E-7</v>
      </c>
      <c r="Q10" s="4" t="str">
        <f t="shared" si="0"/>
        <v>Queda</v>
      </c>
      <c r="R10" s="6" t="str">
        <f t="shared" si="1"/>
        <v>sim</v>
      </c>
    </row>
    <row r="11" spans="1:18" x14ac:dyDescent="0.25">
      <c r="A11" s="7" t="s">
        <v>0</v>
      </c>
      <c r="B11" s="14"/>
      <c r="C11" s="25">
        <f>'Tabela-Idosos'!C11*100</f>
        <v>39.93</v>
      </c>
      <c r="D11" s="25">
        <f>'Tabela-Idosos'!D11*100</f>
        <v>39.660000000000004</v>
      </c>
      <c r="E11" s="25">
        <f>'Tabela-Idosos'!E11*100</f>
        <v>39.46</v>
      </c>
      <c r="F11" s="25">
        <f>'Tabela-Idosos'!F11*100</f>
        <v>39.25</v>
      </c>
      <c r="G11" s="25">
        <f>'Tabela-Idosos'!G11*100</f>
        <v>37.909999999999997</v>
      </c>
      <c r="H11" s="25">
        <f>'Tabela-Idosos'!H11*100</f>
        <v>38.01</v>
      </c>
      <c r="I11" s="25">
        <f>'Tabela-Idosos'!I11*100</f>
        <v>36.5</v>
      </c>
      <c r="J11" s="25">
        <f>'Tabela-Idosos'!J11*100</f>
        <v>34.270000000000003</v>
      </c>
      <c r="K11" s="25">
        <f>'Tabela-Idosos'!K11*100</f>
        <v>35.099999999999994</v>
      </c>
      <c r="L11" s="25">
        <f>'Tabela-Idosos'!L11*100</f>
        <v>35.870000000000005</v>
      </c>
      <c r="M11" s="25">
        <f>'Tabela-Idosos'!M11*100</f>
        <v>35.64</v>
      </c>
      <c r="N11" s="25">
        <f>'Tabela-Idosos'!N11*100</f>
        <v>35.510000000000005</v>
      </c>
      <c r="O11" s="25">
        <f>'Tabela-Idosos'!O11*100</f>
        <v>-0.50038461538463497</v>
      </c>
      <c r="P11" s="9">
        <v>7.5777651636364405E-5</v>
      </c>
      <c r="Q11" s="8" t="str">
        <f t="shared" si="0"/>
        <v>Queda</v>
      </c>
      <c r="R11" s="6" t="str">
        <f t="shared" si="1"/>
        <v>sim</v>
      </c>
    </row>
    <row r="12" spans="1:18" x14ac:dyDescent="0.25">
      <c r="A12" s="10" t="s">
        <v>1</v>
      </c>
      <c r="B12" s="15"/>
      <c r="C12" s="25">
        <f>'Tabela-Idosos'!C12*100</f>
        <v>40.89</v>
      </c>
      <c r="D12" s="25">
        <f>'Tabela-Idosos'!D12*100</f>
        <v>42.980000000000004</v>
      </c>
      <c r="E12" s="25">
        <f>'Tabela-Idosos'!E12*100</f>
        <v>43.09</v>
      </c>
      <c r="F12" s="25">
        <f>'Tabela-Idosos'!F12*100</f>
        <v>45.129999999999995</v>
      </c>
      <c r="G12" s="25">
        <f>'Tabela-Idosos'!G12*100</f>
        <v>47.39</v>
      </c>
      <c r="H12" s="25">
        <f>'Tabela-Idosos'!H12*100</f>
        <v>46.48</v>
      </c>
      <c r="I12" s="25">
        <f>'Tabela-Idosos'!I12*100</f>
        <v>48.28</v>
      </c>
      <c r="J12" s="25">
        <f>'Tabela-Idosos'!J12*100</f>
        <v>52.75</v>
      </c>
      <c r="K12" s="25">
        <f>'Tabela-Idosos'!K12*100</f>
        <v>52.080000000000005</v>
      </c>
      <c r="L12" s="25">
        <f>'Tabela-Idosos'!L12*100</f>
        <v>51.300000000000004</v>
      </c>
      <c r="M12" s="25">
        <f>'Tabela-Idosos'!M12*100</f>
        <v>52.180000000000007</v>
      </c>
      <c r="N12" s="25">
        <f>'Tabela-Idosos'!N12*100</f>
        <v>52.87</v>
      </c>
      <c r="O12" s="25">
        <f>'Tabela-Idosos'!O12*100</f>
        <v>1.13524475524479</v>
      </c>
      <c r="P12" s="12">
        <v>1.36322585342501E-6</v>
      </c>
      <c r="Q12" s="11" t="str">
        <f t="shared" si="0"/>
        <v>Aumento</v>
      </c>
      <c r="R12" s="6" t="str">
        <f t="shared" si="1"/>
        <v>sim</v>
      </c>
    </row>
    <row r="13" spans="1:18" x14ac:dyDescent="0.25">
      <c r="A13" s="3" t="s">
        <v>9</v>
      </c>
      <c r="B13" s="13" t="s">
        <v>12</v>
      </c>
      <c r="C13" s="25">
        <f>'Tabela-Idosos'!C13*100</f>
        <v>19.57</v>
      </c>
      <c r="D13" s="25">
        <f>'Tabela-Idosos'!D13*100</f>
        <v>19.96</v>
      </c>
      <c r="E13" s="25">
        <f>'Tabela-Idosos'!E13*100</f>
        <v>18.22</v>
      </c>
      <c r="F13" s="25">
        <f>'Tabela-Idosos'!F13*100</f>
        <v>17.41</v>
      </c>
      <c r="G13" s="25">
        <f>'Tabela-Idosos'!G13*100</f>
        <v>16.39</v>
      </c>
      <c r="H13" s="25">
        <f>'Tabela-Idosos'!H13*100</f>
        <v>17.36</v>
      </c>
      <c r="I13" s="25">
        <f>'Tabela-Idosos'!I13*100</f>
        <v>17.03</v>
      </c>
      <c r="J13" s="25">
        <f>'Tabela-Idosos'!J13*100</f>
        <v>14.41</v>
      </c>
      <c r="K13" s="25">
        <f>'Tabela-Idosos'!K13*100</f>
        <v>13.98</v>
      </c>
      <c r="L13" s="25">
        <f>'Tabela-Idosos'!L13*100</f>
        <v>14.08</v>
      </c>
      <c r="M13" s="25">
        <f>'Tabela-Idosos'!M13*100</f>
        <v>13.469999999999999</v>
      </c>
      <c r="N13" s="25">
        <f>'Tabela-Idosos'!N13*100</f>
        <v>13.04</v>
      </c>
      <c r="O13" s="25">
        <f>'Tabela-Idosos'!O13*100</f>
        <v>-0.63860139860142295</v>
      </c>
      <c r="P13" s="5">
        <v>6.6933501991768997E-7</v>
      </c>
      <c r="Q13" s="4" t="str">
        <f t="shared" si="0"/>
        <v>Queda</v>
      </c>
      <c r="R13" s="6" t="str">
        <f t="shared" si="1"/>
        <v>sim</v>
      </c>
    </row>
    <row r="14" spans="1:18" x14ac:dyDescent="0.25">
      <c r="A14" s="7" t="s">
        <v>0</v>
      </c>
      <c r="B14" s="14"/>
      <c r="C14" s="25">
        <f>'Tabela-Idosos'!C14*100</f>
        <v>38.299999999999997</v>
      </c>
      <c r="D14" s="25">
        <f>'Tabela-Idosos'!D14*100</f>
        <v>39.519999999999996</v>
      </c>
      <c r="E14" s="25">
        <f>'Tabela-Idosos'!E14*100</f>
        <v>38.81</v>
      </c>
      <c r="F14" s="25">
        <f>'Tabela-Idosos'!F14*100</f>
        <v>38.49</v>
      </c>
      <c r="G14" s="25">
        <f>'Tabela-Idosos'!G14*100</f>
        <v>38.229999999999997</v>
      </c>
      <c r="H14" s="25">
        <f>'Tabela-Idosos'!H14*100</f>
        <v>38.64</v>
      </c>
      <c r="I14" s="25">
        <f>'Tabela-Idosos'!I14*100</f>
        <v>38.57</v>
      </c>
      <c r="J14" s="25">
        <f>'Tabela-Idosos'!J14*100</f>
        <v>37.26</v>
      </c>
      <c r="K14" s="25">
        <f>'Tabela-Idosos'!K14*100</f>
        <v>37.049999999999997</v>
      </c>
      <c r="L14" s="25">
        <f>'Tabela-Idosos'!L14*100</f>
        <v>37.24</v>
      </c>
      <c r="M14" s="25">
        <f>'Tabela-Idosos'!M14*100</f>
        <v>36.840000000000003</v>
      </c>
      <c r="N14" s="25">
        <f>'Tabela-Idosos'!N14*100</f>
        <v>36.51</v>
      </c>
      <c r="O14" s="25">
        <f>'Tabela-Idosos'!O14*100</f>
        <v>-0.227202797202813</v>
      </c>
      <c r="P14" s="8">
        <v>1.98052394045201E-4</v>
      </c>
      <c r="Q14" s="8" t="str">
        <f t="shared" si="0"/>
        <v>Queda</v>
      </c>
      <c r="R14" s="6" t="str">
        <f t="shared" si="1"/>
        <v>sim</v>
      </c>
    </row>
    <row r="15" spans="1:18" x14ac:dyDescent="0.25">
      <c r="A15" s="10" t="s">
        <v>1</v>
      </c>
      <c r="B15" s="15"/>
      <c r="C15" s="25">
        <f>'Tabela-Idosos'!C15*100</f>
        <v>42.13</v>
      </c>
      <c r="D15" s="25">
        <f>'Tabela-Idosos'!D15*100</f>
        <v>40.520000000000003</v>
      </c>
      <c r="E15" s="25">
        <f>'Tabela-Idosos'!E15*100</f>
        <v>42.970000000000006</v>
      </c>
      <c r="F15" s="25">
        <f>'Tabela-Idosos'!F15*100</f>
        <v>44.1</v>
      </c>
      <c r="G15" s="25">
        <f>'Tabela-Idosos'!G15*100</f>
        <v>45.379999999999995</v>
      </c>
      <c r="H15" s="25">
        <f>'Tabela-Idosos'!H15*100</f>
        <v>44</v>
      </c>
      <c r="I15" s="25">
        <f>'Tabela-Idosos'!I15*100</f>
        <v>44.4</v>
      </c>
      <c r="J15" s="25">
        <f>'Tabela-Idosos'!J15*100</f>
        <v>48.33</v>
      </c>
      <c r="K15" s="25">
        <f>'Tabela-Idosos'!K15*100</f>
        <v>48.97</v>
      </c>
      <c r="L15" s="25">
        <f>'Tabela-Idosos'!L15*100</f>
        <v>48.67</v>
      </c>
      <c r="M15" s="25">
        <f>'Tabela-Idosos'!M15*100</f>
        <v>49.69</v>
      </c>
      <c r="N15" s="25">
        <f>'Tabela-Idosos'!N15*100</f>
        <v>50.449999999999996</v>
      </c>
      <c r="O15" s="25">
        <f>'Tabela-Idosos'!O15*100</f>
        <v>0.86555944055947598</v>
      </c>
      <c r="P15" s="12">
        <v>2.59561445932178E-6</v>
      </c>
      <c r="Q15" s="11" t="str">
        <f t="shared" si="0"/>
        <v>Aumento</v>
      </c>
      <c r="R15" s="6" t="str">
        <f t="shared" si="1"/>
        <v>sim</v>
      </c>
    </row>
    <row r="16" spans="1:18" x14ac:dyDescent="0.25">
      <c r="A16" s="3" t="s">
        <v>9</v>
      </c>
      <c r="B16" s="13" t="s">
        <v>13</v>
      </c>
      <c r="C16" s="25">
        <f>'Tabela-Idosos'!C16*100</f>
        <v>13.120000000000001</v>
      </c>
      <c r="D16" s="25">
        <f>'Tabela-Idosos'!D16*100</f>
        <v>13.669999999999998</v>
      </c>
      <c r="E16" s="25">
        <f>'Tabela-Idosos'!E16*100</f>
        <v>12.590000000000002</v>
      </c>
      <c r="F16" s="25">
        <f>'Tabela-Idosos'!F16*100</f>
        <v>10.85</v>
      </c>
      <c r="G16" s="25">
        <f>'Tabela-Idosos'!G16*100</f>
        <v>10.61</v>
      </c>
      <c r="H16" s="25">
        <f>'Tabela-Idosos'!H16*100</f>
        <v>10.6</v>
      </c>
      <c r="I16" s="25">
        <f>'Tabela-Idosos'!I16*100</f>
        <v>11.3</v>
      </c>
      <c r="J16" s="25">
        <f>'Tabela-Idosos'!J16*100</f>
        <v>9.59</v>
      </c>
      <c r="K16" s="25">
        <f>'Tabela-Idosos'!K16*100</f>
        <v>10.459999999999999</v>
      </c>
      <c r="L16" s="25">
        <f>'Tabela-Idosos'!L16*100</f>
        <v>9.69</v>
      </c>
      <c r="M16" s="25">
        <f>'Tabela-Idosos'!M16*100</f>
        <v>8.91</v>
      </c>
      <c r="N16" s="25">
        <f>'Tabela-Idosos'!N16*100</f>
        <v>8.92</v>
      </c>
      <c r="O16" s="25">
        <f>'Tabela-Idosos'!O16*100</f>
        <v>-0.39737762237763696</v>
      </c>
      <c r="P16" s="5">
        <v>3.1961924255218402E-5</v>
      </c>
      <c r="Q16" s="4" t="str">
        <f t="shared" si="0"/>
        <v>Queda</v>
      </c>
      <c r="R16" s="6" t="str">
        <f t="shared" si="1"/>
        <v>sim</v>
      </c>
    </row>
    <row r="17" spans="1:18" x14ac:dyDescent="0.25">
      <c r="A17" s="7" t="s">
        <v>0</v>
      </c>
      <c r="B17" s="14"/>
      <c r="C17" s="25">
        <f>'Tabela-Idosos'!C17*100</f>
        <v>36.42</v>
      </c>
      <c r="D17" s="25">
        <f>'Tabela-Idosos'!D17*100</f>
        <v>36.5</v>
      </c>
      <c r="E17" s="25">
        <f>'Tabela-Idosos'!E17*100</f>
        <v>36.840000000000003</v>
      </c>
      <c r="F17" s="25">
        <f>'Tabela-Idosos'!F17*100</f>
        <v>34.979999999999997</v>
      </c>
      <c r="G17" s="25">
        <f>'Tabela-Idosos'!G17*100</f>
        <v>34.25</v>
      </c>
      <c r="H17" s="25">
        <f>'Tabela-Idosos'!H17*100</f>
        <v>33.19</v>
      </c>
      <c r="I17" s="25">
        <f>'Tabela-Idosos'!I17*100</f>
        <v>32.49</v>
      </c>
      <c r="J17" s="25">
        <f>'Tabela-Idosos'!J17*100</f>
        <v>32.800000000000004</v>
      </c>
      <c r="K17" s="25">
        <f>'Tabela-Idosos'!K17*100</f>
        <v>33.800000000000004</v>
      </c>
      <c r="L17" s="25">
        <f>'Tabela-Idosos'!L17*100</f>
        <v>33.18</v>
      </c>
      <c r="M17" s="25">
        <f>'Tabela-Idosos'!M17*100</f>
        <v>32.619999999999997</v>
      </c>
      <c r="N17" s="25">
        <f>'Tabela-Idosos'!N17*100</f>
        <v>32.46</v>
      </c>
      <c r="O17" s="25">
        <f>'Tabela-Idosos'!O17*100</f>
        <v>-0.40227272727274199</v>
      </c>
      <c r="P17" s="8">
        <v>2.09567631944187E-4</v>
      </c>
      <c r="Q17" s="8" t="str">
        <f t="shared" si="0"/>
        <v>Queda</v>
      </c>
      <c r="R17" s="6" t="str">
        <f t="shared" si="1"/>
        <v>sim</v>
      </c>
    </row>
    <row r="18" spans="1:18" x14ac:dyDescent="0.25">
      <c r="A18" s="10" t="s">
        <v>1</v>
      </c>
      <c r="B18" s="15"/>
      <c r="C18" s="25">
        <f>'Tabela-Idosos'!C18*100</f>
        <v>50.460000000000008</v>
      </c>
      <c r="D18" s="25">
        <f>'Tabela-Idosos'!D18*100</f>
        <v>49.830000000000005</v>
      </c>
      <c r="E18" s="25">
        <f>'Tabela-Idosos'!E18*100</f>
        <v>50.570000000000007</v>
      </c>
      <c r="F18" s="25">
        <f>'Tabela-Idosos'!F18*100</f>
        <v>54.169999999999995</v>
      </c>
      <c r="G18" s="25">
        <f>'Tabela-Idosos'!G18*100</f>
        <v>55.14</v>
      </c>
      <c r="H18" s="25">
        <f>'Tabela-Idosos'!H18*100</f>
        <v>56.210000000000008</v>
      </c>
      <c r="I18" s="25">
        <f>'Tabela-Idosos'!I18*100</f>
        <v>56.210000000000008</v>
      </c>
      <c r="J18" s="25">
        <f>'Tabela-Idosos'!J18*100</f>
        <v>57.609999999999992</v>
      </c>
      <c r="K18" s="25">
        <f>'Tabela-Idosos'!K18*100</f>
        <v>55.74</v>
      </c>
      <c r="L18" s="25">
        <f>'Tabela-Idosos'!L18*100</f>
        <v>57.13</v>
      </c>
      <c r="M18" s="25">
        <f>'Tabela-Idosos'!M18*100</f>
        <v>58.47</v>
      </c>
      <c r="N18" s="25">
        <f>'Tabela-Idosos'!N18*100</f>
        <v>58.609999999999992</v>
      </c>
      <c r="O18" s="25">
        <f>'Tabela-Idosos'!O18*100</f>
        <v>0.79926573426575898</v>
      </c>
      <c r="P18" s="12">
        <v>2.0504497576945601E-5</v>
      </c>
      <c r="Q18" s="11" t="str">
        <f t="shared" si="0"/>
        <v>Aumento</v>
      </c>
      <c r="R18" s="6" t="str">
        <f t="shared" si="1"/>
        <v>sim</v>
      </c>
    </row>
  </sheetData>
  <mergeCells count="13">
    <mergeCell ref="B16:B18"/>
    <mergeCell ref="Q2:Q3"/>
    <mergeCell ref="R2:R3"/>
    <mergeCell ref="B4:B6"/>
    <mergeCell ref="B7:B9"/>
    <mergeCell ref="B10:B12"/>
    <mergeCell ref="B13:B15"/>
    <mergeCell ref="A1:O1"/>
    <mergeCell ref="A2:A3"/>
    <mergeCell ref="B2:B3"/>
    <mergeCell ref="C2:N2"/>
    <mergeCell ref="O2:O3"/>
    <mergeCell ref="P2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Tabela-Idosos</vt:lpstr>
      <vt:lpstr>Tabela-Idosos%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Usuário do Windows</cp:lastModifiedBy>
  <dcterms:created xsi:type="dcterms:W3CDTF">2021-01-21T19:25:05Z</dcterms:created>
  <dcterms:modified xsi:type="dcterms:W3CDTF">2021-06-06T17:48:09Z</dcterms:modified>
</cp:coreProperties>
</file>