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-PC\Dropbox\My PC (DESKTOP-QMGT6L8)\Documents\2.Dominica\Tabelas da tendencia temporal por idade\"/>
    </mc:Choice>
  </mc:AlternateContent>
  <bookViews>
    <workbookView xWindow="0" yWindow="0" windowWidth="20490" windowHeight="7755" activeTab="1"/>
  </bookViews>
  <sheets>
    <sheet name="Tabela-Jovens" sheetId="1" r:id="rId1"/>
    <sheet name="Tabela-Jovens%" sheetId="2" r:id="rId2"/>
  </sheets>
  <calcPr calcId="152511"/>
</workbook>
</file>

<file path=xl/calcChain.xml><?xml version="1.0" encoding="utf-8"?>
<calcChain xmlns="http://schemas.openxmlformats.org/spreadsheetml/2006/main">
  <c r="C16" i="2" l="1"/>
  <c r="D16" i="2"/>
  <c r="E16" i="2"/>
  <c r="F16" i="2"/>
  <c r="G16" i="2"/>
  <c r="H16" i="2"/>
  <c r="I16" i="2"/>
  <c r="J16" i="2"/>
  <c r="K16" i="2"/>
  <c r="L16" i="2"/>
  <c r="M16" i="2"/>
  <c r="N16" i="2"/>
  <c r="O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Q27" i="2" s="1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Q13" i="2" s="1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C5" i="2"/>
  <c r="D5" i="2"/>
  <c r="E5" i="2"/>
  <c r="F5" i="2"/>
  <c r="G5" i="2"/>
  <c r="H5" i="2"/>
  <c r="I5" i="2"/>
  <c r="J5" i="2"/>
  <c r="K5" i="2"/>
  <c r="L5" i="2"/>
  <c r="M5" i="2"/>
  <c r="N5" i="2"/>
  <c r="O5" i="2"/>
  <c r="C6" i="2"/>
  <c r="D6" i="2"/>
  <c r="E6" i="2"/>
  <c r="F6" i="2"/>
  <c r="G6" i="2"/>
  <c r="H6" i="2"/>
  <c r="I6" i="2"/>
  <c r="J6" i="2"/>
  <c r="K6" i="2"/>
  <c r="L6" i="2"/>
  <c r="M6" i="2"/>
  <c r="N6" i="2"/>
  <c r="O6" i="2"/>
  <c r="C7" i="2"/>
  <c r="D7" i="2"/>
  <c r="E7" i="2"/>
  <c r="F7" i="2"/>
  <c r="G7" i="2"/>
  <c r="H7" i="2"/>
  <c r="I7" i="2"/>
  <c r="J7" i="2"/>
  <c r="K7" i="2"/>
  <c r="L7" i="2"/>
  <c r="M7" i="2"/>
  <c r="N7" i="2"/>
  <c r="O7" i="2"/>
  <c r="Q7" i="2" s="1"/>
  <c r="C8" i="2"/>
  <c r="D8" i="2"/>
  <c r="E8" i="2"/>
  <c r="F8" i="2"/>
  <c r="G8" i="2"/>
  <c r="H8" i="2"/>
  <c r="I8" i="2"/>
  <c r="J8" i="2"/>
  <c r="K8" i="2"/>
  <c r="L8" i="2"/>
  <c r="M8" i="2"/>
  <c r="N8" i="2"/>
  <c r="O8" i="2"/>
  <c r="C9" i="2"/>
  <c r="D9" i="2"/>
  <c r="E9" i="2"/>
  <c r="F9" i="2"/>
  <c r="G9" i="2"/>
  <c r="H9" i="2"/>
  <c r="I9" i="2"/>
  <c r="J9" i="2"/>
  <c r="K9" i="2"/>
  <c r="L9" i="2"/>
  <c r="M9" i="2"/>
  <c r="N9" i="2"/>
  <c r="O9" i="2"/>
  <c r="D4" i="2"/>
  <c r="E4" i="2"/>
  <c r="F4" i="2"/>
  <c r="G4" i="2"/>
  <c r="H4" i="2"/>
  <c r="I4" i="2"/>
  <c r="J4" i="2"/>
  <c r="K4" i="2"/>
  <c r="L4" i="2"/>
  <c r="M4" i="2"/>
  <c r="N4" i="2"/>
  <c r="O4" i="2"/>
  <c r="C4" i="2"/>
  <c r="R33" i="2"/>
  <c r="Q33" i="2"/>
  <c r="R32" i="2"/>
  <c r="Q32" i="2"/>
  <c r="R31" i="2"/>
  <c r="Q31" i="2"/>
  <c r="R30" i="2"/>
  <c r="Q30" i="2"/>
  <c r="R29" i="2"/>
  <c r="R28" i="2"/>
  <c r="Q28" i="2"/>
  <c r="R27" i="2"/>
  <c r="R26" i="2"/>
  <c r="Q26" i="2"/>
  <c r="R25" i="2"/>
  <c r="Q25" i="2"/>
  <c r="R24" i="2"/>
  <c r="Q24" i="2"/>
  <c r="R23" i="2"/>
  <c r="R22" i="2"/>
  <c r="Q22" i="2"/>
  <c r="R21" i="2"/>
  <c r="Q21" i="2"/>
  <c r="R20" i="2"/>
  <c r="Q20" i="2"/>
  <c r="R19" i="2"/>
  <c r="Q19" i="2"/>
  <c r="R18" i="2"/>
  <c r="Q18" i="2"/>
  <c r="R17" i="2"/>
  <c r="R16" i="2"/>
  <c r="R15" i="2"/>
  <c r="Q15" i="2"/>
  <c r="R14" i="2"/>
  <c r="Q14" i="2"/>
  <c r="R13" i="2"/>
  <c r="R12" i="2"/>
  <c r="Q12" i="2"/>
  <c r="R11" i="2"/>
  <c r="R10" i="2"/>
  <c r="R9" i="2"/>
  <c r="Q9" i="2"/>
  <c r="R8" i="2"/>
  <c r="Q8" i="2"/>
  <c r="R7" i="2"/>
  <c r="R6" i="2"/>
  <c r="Q6" i="2"/>
  <c r="R5" i="2"/>
  <c r="R4" i="2"/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4" i="1"/>
  <c r="Q6" i="1" l="1"/>
  <c r="Q7" i="1"/>
  <c r="Q8" i="1"/>
  <c r="Q9" i="1"/>
  <c r="Q12" i="1"/>
  <c r="Q13" i="1"/>
  <c r="Q14" i="1"/>
  <c r="Q15" i="1"/>
  <c r="Q18" i="1"/>
  <c r="Q19" i="1"/>
  <c r="Q20" i="1"/>
  <c r="Q21" i="1"/>
  <c r="Q22" i="1"/>
  <c r="Q24" i="1"/>
  <c r="Q25" i="1"/>
  <c r="Q26" i="1"/>
  <c r="Q27" i="1"/>
  <c r="Q28" i="1"/>
  <c r="Q30" i="1"/>
  <c r="Q31" i="1"/>
  <c r="Q32" i="1"/>
  <c r="Q33" i="1"/>
</calcChain>
</file>

<file path=xl/sharedStrings.xml><?xml version="1.0" encoding="utf-8"?>
<sst xmlns="http://schemas.openxmlformats.org/spreadsheetml/2006/main" count="86" uniqueCount="19">
  <si>
    <t>Magreza</t>
  </si>
  <si>
    <t>Eutrofia</t>
  </si>
  <si>
    <t>Sobrepeso</t>
  </si>
  <si>
    <t>Obesidade</t>
  </si>
  <si>
    <t>Estado nutricional</t>
  </si>
  <si>
    <t>Norte</t>
  </si>
  <si>
    <t>Nordeste</t>
  </si>
  <si>
    <t>Região</t>
  </si>
  <si>
    <t>Centroeste</t>
  </si>
  <si>
    <t>Sudeste</t>
  </si>
  <si>
    <t>Sul</t>
  </si>
  <si>
    <t>Magreza extrema</t>
  </si>
  <si>
    <t>Obesidade severa</t>
  </si>
  <si>
    <t>Variação anual média</t>
  </si>
  <si>
    <t>p-valor</t>
  </si>
  <si>
    <t>Tendência</t>
  </si>
  <si>
    <t>Significancia</t>
  </si>
  <si>
    <t>Prevalência e tendência temporal anual do estado nutricional de jovens por região brasileira, de 2008 a 2019. Nível de confiança de 95%.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</si>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</sst>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6" fillId="33" borderId="0" xfId="0" applyFont="1" applyFill="1"/>
    <xf numFmtId="11" fontId="0" fillId="0" borderId="0" xfId="0" applyNumberFormat="1" applyBorder="1"/>
    <xf numFmtId="0" fontId="0" fillId="0" borderId="19" xfId="0" applyBorder="1"/>
    <xf numFmtId="0" fontId="0" fillId="0" borderId="20" xfId="0" applyBorder="1"/>
    <xf numFmtId="11" fontId="0" fillId="0" borderId="19" xfId="0" applyNumberFormat="1" applyBorder="1"/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16" fillId="33" borderId="18" xfId="0" applyFont="1" applyFill="1" applyBorder="1"/>
    <xf numFmtId="0" fontId="16" fillId="33" borderId="11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left"/>
    </xf>
    <xf numFmtId="0" fontId="0" fillId="33" borderId="25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16" fillId="33" borderId="11" xfId="0" applyFont="1" applyFill="1" applyBorder="1" applyAlignment="1">
      <alignment horizontal="center" wrapText="1"/>
    </xf>
    <xf numFmtId="0" fontId="16" fillId="33" borderId="16" xfId="0" applyFont="1" applyFill="1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B1" workbookViewId="0">
      <selection activeCell="R11" sqref="R1:R1048576"/>
    </sheetView>
  </sheetViews>
  <sheetFormatPr defaultRowHeight="15" x14ac:dyDescent="0.25"/>
  <cols>
    <col min="1" max="1" width="22.7109375" customWidth="1"/>
    <col min="2" max="2" width="11" customWidth="1"/>
    <col min="15" max="15" width="15.7109375" customWidth="1"/>
    <col min="16" max="16" width="12.85546875" customWidth="1"/>
    <col min="17" max="17" width="10.42578125" customWidth="1"/>
    <col min="18" max="18" width="15.5703125" hidden="1" customWidth="1"/>
  </cols>
  <sheetData>
    <row r="1" spans="1:18" x14ac:dyDescent="0.25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8" x14ac:dyDescent="0.25">
      <c r="A2" s="19" t="s">
        <v>4</v>
      </c>
      <c r="B2" s="15" t="s">
        <v>7</v>
      </c>
      <c r="C2" s="26" t="s">
        <v>18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29" t="s">
        <v>13</v>
      </c>
      <c r="P2" s="15" t="s">
        <v>14</v>
      </c>
      <c r="Q2" s="17" t="s">
        <v>15</v>
      </c>
    </row>
    <row r="3" spans="1:18" s="6" customFormat="1" x14ac:dyDescent="0.25">
      <c r="A3" s="20"/>
      <c r="B3" s="16"/>
      <c r="C3" s="14">
        <v>2008</v>
      </c>
      <c r="D3" s="14">
        <v>2009</v>
      </c>
      <c r="E3" s="14">
        <v>2010</v>
      </c>
      <c r="F3" s="14">
        <v>2011</v>
      </c>
      <c r="G3" s="14">
        <v>2012</v>
      </c>
      <c r="H3" s="14">
        <v>2013</v>
      </c>
      <c r="I3" s="14">
        <v>2014</v>
      </c>
      <c r="J3" s="14">
        <v>2015</v>
      </c>
      <c r="K3" s="14">
        <v>2016</v>
      </c>
      <c r="L3" s="14">
        <v>2017</v>
      </c>
      <c r="M3" s="14">
        <v>2018</v>
      </c>
      <c r="N3" s="14">
        <v>2019</v>
      </c>
      <c r="O3" s="30"/>
      <c r="P3" s="16"/>
      <c r="Q3" s="18"/>
      <c r="R3" s="6" t="s">
        <v>16</v>
      </c>
    </row>
    <row r="4" spans="1:18" x14ac:dyDescent="0.25">
      <c r="A4" s="1" t="s">
        <v>11</v>
      </c>
      <c r="B4" s="21" t="s">
        <v>5</v>
      </c>
      <c r="C4" s="2">
        <v>2.1439915E-2</v>
      </c>
      <c r="D4" s="2">
        <v>1.0981049999999999E-2</v>
      </c>
      <c r="E4" s="2">
        <v>1.3371806999999999E-2</v>
      </c>
      <c r="F4" s="2">
        <v>9.9539999999999993E-3</v>
      </c>
      <c r="G4" s="2">
        <v>1.2633367E-2</v>
      </c>
      <c r="H4" s="2">
        <v>1.3281849E-2</v>
      </c>
      <c r="I4" s="2">
        <v>1.5352683000000001E-2</v>
      </c>
      <c r="J4" s="2">
        <v>1.1093221E-2</v>
      </c>
      <c r="K4" s="2">
        <v>1.1652378E-2</v>
      </c>
      <c r="L4" s="2">
        <v>1.0660195000000001E-2</v>
      </c>
      <c r="M4" s="2">
        <v>9.1718749999999995E-3</v>
      </c>
      <c r="N4" s="2">
        <v>1.1432773E-2</v>
      </c>
      <c r="O4" s="4">
        <v>-4.8741305944053698E-4</v>
      </c>
      <c r="P4" s="4">
        <v>6.9855925303260402E-2</v>
      </c>
      <c r="Q4" s="5"/>
      <c r="R4" t="str">
        <f>IF(P4&lt;0.025,"sim","não")</f>
        <v>não</v>
      </c>
    </row>
    <row r="5" spans="1:18" x14ac:dyDescent="0.25">
      <c r="A5" s="3" t="s">
        <v>0</v>
      </c>
      <c r="B5" s="22"/>
      <c r="C5" s="4">
        <v>3.0776247999999999E-2</v>
      </c>
      <c r="D5" s="4">
        <v>2.4838836999999999E-2</v>
      </c>
      <c r="E5" s="4">
        <v>2.2867822999999999E-2</v>
      </c>
      <c r="F5" s="4">
        <v>2.3855385E-2</v>
      </c>
      <c r="G5" s="4">
        <v>2.7743909000000001E-2</v>
      </c>
      <c r="H5" s="4">
        <v>2.8856276E-2</v>
      </c>
      <c r="I5" s="4">
        <v>2.7171967000000002E-2</v>
      </c>
      <c r="J5" s="4">
        <v>2.828143E-2</v>
      </c>
      <c r="K5" s="4">
        <v>2.8936714999999998E-2</v>
      </c>
      <c r="L5" s="4">
        <v>2.7966839E-2</v>
      </c>
      <c r="M5" s="4">
        <v>2.648238E-2</v>
      </c>
      <c r="N5" s="4">
        <v>2.9699745E-2</v>
      </c>
      <c r="O5" s="4">
        <v>2.2370059440563199E-4</v>
      </c>
      <c r="P5" s="4">
        <v>0.283231498669473</v>
      </c>
      <c r="Q5" s="5"/>
      <c r="R5" t="str">
        <f t="shared" ref="R5:R33" si="0">IF(P5&lt;0.025,"sim","não")</f>
        <v>não</v>
      </c>
    </row>
    <row r="6" spans="1:18" x14ac:dyDescent="0.25">
      <c r="A6" s="3" t="s">
        <v>1</v>
      </c>
      <c r="B6" s="22"/>
      <c r="C6" s="4">
        <v>0.788793619</v>
      </c>
      <c r="D6" s="4">
        <v>0.80721691500000003</v>
      </c>
      <c r="E6" s="4">
        <v>0.80468570699999997</v>
      </c>
      <c r="F6" s="4">
        <v>0.798534462</v>
      </c>
      <c r="G6" s="4">
        <v>0.77745838599999995</v>
      </c>
      <c r="H6" s="4">
        <v>0.76699410999999995</v>
      </c>
      <c r="I6" s="4">
        <v>0.75650521400000004</v>
      </c>
      <c r="J6" s="4">
        <v>0.73911018699999997</v>
      </c>
      <c r="K6" s="4">
        <v>0.73572314500000002</v>
      </c>
      <c r="L6" s="4">
        <v>0.733916295</v>
      </c>
      <c r="M6" s="4">
        <v>0.72050216700000003</v>
      </c>
      <c r="N6" s="4">
        <v>0.72055427500000002</v>
      </c>
      <c r="O6" s="4">
        <v>-8.6225226503501094E-3</v>
      </c>
      <c r="P6" s="7">
        <v>1.3234988117504701E-6</v>
      </c>
      <c r="Q6" s="5" t="str">
        <f t="shared" ref="Q6:Q33" si="1">IF(O6&lt;0,"Queda","Aumento")</f>
        <v>Queda</v>
      </c>
      <c r="R6" t="str">
        <f t="shared" si="0"/>
        <v>sim</v>
      </c>
    </row>
    <row r="7" spans="1:18" x14ac:dyDescent="0.25">
      <c r="A7" s="3" t="s">
        <v>2</v>
      </c>
      <c r="B7" s="22"/>
      <c r="C7" s="4">
        <v>0.12704032400000001</v>
      </c>
      <c r="D7" s="4">
        <v>0.125879825</v>
      </c>
      <c r="E7" s="4">
        <v>0.12857002300000001</v>
      </c>
      <c r="F7" s="4">
        <v>0.13429663</v>
      </c>
      <c r="G7" s="4">
        <v>0.143244759</v>
      </c>
      <c r="H7" s="4">
        <v>0.14813486100000001</v>
      </c>
      <c r="I7" s="4">
        <v>0.154718725</v>
      </c>
      <c r="J7" s="4">
        <v>0.16620648900000001</v>
      </c>
      <c r="K7" s="4">
        <v>0.165766625</v>
      </c>
      <c r="L7" s="4">
        <v>0.16932467400000001</v>
      </c>
      <c r="M7" s="4">
        <v>0.178899472</v>
      </c>
      <c r="N7" s="4">
        <v>0.17080879500000001</v>
      </c>
      <c r="O7" s="4">
        <v>5.1633971678323697E-3</v>
      </c>
      <c r="P7" s="7">
        <v>1.03678927992133E-7</v>
      </c>
      <c r="Q7" s="5" t="str">
        <f t="shared" si="1"/>
        <v>Aumento</v>
      </c>
      <c r="R7" t="str">
        <f t="shared" si="0"/>
        <v>sim</v>
      </c>
    </row>
    <row r="8" spans="1:18" x14ac:dyDescent="0.25">
      <c r="A8" s="3" t="s">
        <v>3</v>
      </c>
      <c r="B8" s="22"/>
      <c r="C8" s="4">
        <v>2.5892542000000001E-2</v>
      </c>
      <c r="D8" s="4">
        <v>2.5100041E-2</v>
      </c>
      <c r="E8" s="4">
        <v>2.4943436999999999E-2</v>
      </c>
      <c r="F8" s="4">
        <v>2.7546158000000001E-2</v>
      </c>
      <c r="G8" s="4">
        <v>3.3386236999999999E-2</v>
      </c>
      <c r="H8" s="4">
        <v>3.6108502000000001E-2</v>
      </c>
      <c r="I8" s="4">
        <v>3.9130231000000001E-2</v>
      </c>
      <c r="J8" s="4">
        <v>4.6807175999999999E-2</v>
      </c>
      <c r="K8" s="4">
        <v>4.8236946000000003E-2</v>
      </c>
      <c r="L8" s="4">
        <v>4.9621269000000003E-2</v>
      </c>
      <c r="M8" s="4">
        <v>5.5988096000000001E-2</v>
      </c>
      <c r="N8" s="4">
        <v>5.7337370999999998E-2</v>
      </c>
      <c r="O8" s="4">
        <v>3.2984927412588899E-3</v>
      </c>
      <c r="P8" s="7">
        <v>1.97392680759951E-8</v>
      </c>
      <c r="Q8" s="5" t="str">
        <f t="shared" si="1"/>
        <v>Aumento</v>
      </c>
      <c r="R8" t="str">
        <f t="shared" si="0"/>
        <v>sim</v>
      </c>
    </row>
    <row r="9" spans="1:18" ht="15.75" thickBot="1" x14ac:dyDescent="0.3">
      <c r="A9" s="9" t="s">
        <v>12</v>
      </c>
      <c r="B9" s="23"/>
      <c r="C9" s="8">
        <v>6.0573529999999997E-3</v>
      </c>
      <c r="D9" s="8">
        <v>5.9833320000000001E-3</v>
      </c>
      <c r="E9" s="8">
        <v>5.5612029999999998E-3</v>
      </c>
      <c r="F9" s="8">
        <v>5.8133639999999997E-3</v>
      </c>
      <c r="G9" s="8">
        <v>5.5333420000000001E-3</v>
      </c>
      <c r="H9" s="8">
        <v>6.6244030000000001E-3</v>
      </c>
      <c r="I9" s="8">
        <v>7.1211790000000001E-3</v>
      </c>
      <c r="J9" s="8">
        <v>8.5014960000000007E-3</v>
      </c>
      <c r="K9" s="8">
        <v>9.6841900000000005E-3</v>
      </c>
      <c r="L9" s="8">
        <v>8.5107280000000004E-3</v>
      </c>
      <c r="M9" s="8">
        <v>8.9560089999999992E-3</v>
      </c>
      <c r="N9" s="8">
        <v>1.0167041999999999E-2</v>
      </c>
      <c r="O9" s="8">
        <v>4.24345157342679E-4</v>
      </c>
      <c r="P9" s="10">
        <v>5.8518815923116097E-5</v>
      </c>
      <c r="Q9" s="12" t="str">
        <f t="shared" si="1"/>
        <v>Aumento</v>
      </c>
      <c r="R9" t="str">
        <f t="shared" si="0"/>
        <v>sim</v>
      </c>
    </row>
    <row r="10" spans="1:18" x14ac:dyDescent="0.25">
      <c r="A10" s="3" t="s">
        <v>11</v>
      </c>
      <c r="B10" s="22" t="s">
        <v>6</v>
      </c>
      <c r="C10" s="4">
        <v>2.5922728999999999E-2</v>
      </c>
      <c r="D10" s="4">
        <v>1.0728323E-2</v>
      </c>
      <c r="E10" s="4">
        <v>1.6549892E-2</v>
      </c>
      <c r="F10" s="4">
        <v>1.0218316999999999E-2</v>
      </c>
      <c r="G10" s="4">
        <v>1.2803123E-2</v>
      </c>
      <c r="H10" s="4">
        <v>1.4744691000000001E-2</v>
      </c>
      <c r="I10" s="4">
        <v>1.5466590000000001E-2</v>
      </c>
      <c r="J10" s="4">
        <v>1.2741689E-2</v>
      </c>
      <c r="K10" s="4">
        <v>1.3365067E-2</v>
      </c>
      <c r="L10" s="4">
        <v>1.2341827E-2</v>
      </c>
      <c r="M10" s="4">
        <v>1.0757862999999999E-2</v>
      </c>
      <c r="N10" s="4">
        <v>1.3833488E-2</v>
      </c>
      <c r="O10" s="4">
        <v>-5.1014300349646398E-4</v>
      </c>
      <c r="P10" s="4">
        <v>0.15310605333687499</v>
      </c>
      <c r="Q10" s="5"/>
      <c r="R10" t="str">
        <f t="shared" si="0"/>
        <v>não</v>
      </c>
    </row>
    <row r="11" spans="1:18" x14ac:dyDescent="0.25">
      <c r="A11" s="3" t="s">
        <v>0</v>
      </c>
      <c r="B11" s="22"/>
      <c r="C11" s="4">
        <v>3.5892952999999998E-2</v>
      </c>
      <c r="D11" s="4">
        <v>2.8017528E-2</v>
      </c>
      <c r="E11" s="4">
        <v>2.7117717999999999E-2</v>
      </c>
      <c r="F11" s="4">
        <v>2.6444901E-2</v>
      </c>
      <c r="G11" s="4">
        <v>3.0744751000000001E-2</v>
      </c>
      <c r="H11" s="4">
        <v>3.3876174000000002E-2</v>
      </c>
      <c r="I11" s="4">
        <v>3.201085E-2</v>
      </c>
      <c r="J11" s="4">
        <v>3.3964442999999997E-2</v>
      </c>
      <c r="K11" s="4">
        <v>3.440211E-2</v>
      </c>
      <c r="L11" s="4">
        <v>3.4110627999999997E-2</v>
      </c>
      <c r="M11" s="4">
        <v>3.3044760999999999E-2</v>
      </c>
      <c r="N11" s="4">
        <v>3.6882826E-2</v>
      </c>
      <c r="O11" s="4">
        <v>5.3378974475530496E-4</v>
      </c>
      <c r="P11" s="4">
        <v>5.7544633388205299E-2</v>
      </c>
      <c r="Q11" s="5"/>
      <c r="R11" t="str">
        <f t="shared" si="0"/>
        <v>não</v>
      </c>
    </row>
    <row r="12" spans="1:18" x14ac:dyDescent="0.25">
      <c r="A12" s="3" t="s">
        <v>1</v>
      </c>
      <c r="B12" s="22"/>
      <c r="C12" s="4">
        <v>0.78116976299999996</v>
      </c>
      <c r="D12" s="4">
        <v>0.81393088800000002</v>
      </c>
      <c r="E12" s="4">
        <v>0.79838257199999996</v>
      </c>
      <c r="F12" s="4">
        <v>0.79120160900000003</v>
      </c>
      <c r="G12" s="4">
        <v>0.76745967199999998</v>
      </c>
      <c r="H12" s="4">
        <v>0.75481533599999995</v>
      </c>
      <c r="I12" s="4">
        <v>0.74214114600000003</v>
      </c>
      <c r="J12" s="4">
        <v>0.73078466799999997</v>
      </c>
      <c r="K12" s="4">
        <v>0.72403772499999997</v>
      </c>
      <c r="L12" s="4">
        <v>0.72130250100000004</v>
      </c>
      <c r="M12" s="4">
        <v>0.70114386900000003</v>
      </c>
      <c r="N12" s="4">
        <v>0.69605849900000005</v>
      </c>
      <c r="O12" s="4">
        <v>-1.03125391398607E-2</v>
      </c>
      <c r="P12" s="7">
        <v>1.08869693373428E-6</v>
      </c>
      <c r="Q12" s="5" t="str">
        <f t="shared" si="1"/>
        <v>Queda</v>
      </c>
      <c r="R12" t="str">
        <f t="shared" si="0"/>
        <v>sim</v>
      </c>
    </row>
    <row r="13" spans="1:18" x14ac:dyDescent="0.25">
      <c r="A13" s="3" t="s">
        <v>2</v>
      </c>
      <c r="B13" s="22"/>
      <c r="C13" s="4">
        <v>0.123022227</v>
      </c>
      <c r="D13" s="4">
        <v>0.11744083399999999</v>
      </c>
      <c r="E13" s="4">
        <v>0.124050824</v>
      </c>
      <c r="F13" s="4">
        <v>0.133898403</v>
      </c>
      <c r="G13" s="4">
        <v>0.14329186799999999</v>
      </c>
      <c r="H13" s="4">
        <v>0.14810895399999999</v>
      </c>
      <c r="I13" s="4">
        <v>0.15552142899999999</v>
      </c>
      <c r="J13" s="4">
        <v>0.16069645099999999</v>
      </c>
      <c r="K13" s="4">
        <v>0.163174815</v>
      </c>
      <c r="L13" s="4">
        <v>0.16624857300000001</v>
      </c>
      <c r="M13" s="4">
        <v>0.176972931</v>
      </c>
      <c r="N13" s="4">
        <v>0.17287387900000001</v>
      </c>
      <c r="O13" s="4">
        <v>5.5438796223778496E-3</v>
      </c>
      <c r="P13" s="7">
        <v>3.0057327219876701E-8</v>
      </c>
      <c r="Q13" s="5" t="str">
        <f t="shared" si="1"/>
        <v>Aumento</v>
      </c>
      <c r="R13" t="str">
        <f t="shared" si="0"/>
        <v>sim</v>
      </c>
    </row>
    <row r="14" spans="1:18" x14ac:dyDescent="0.25">
      <c r="A14" s="3" t="s">
        <v>3</v>
      </c>
      <c r="B14" s="22"/>
      <c r="C14" s="4">
        <v>2.7548070000000001E-2</v>
      </c>
      <c r="D14" s="4">
        <v>2.4301786999999998E-2</v>
      </c>
      <c r="E14" s="4">
        <v>2.7642832999999999E-2</v>
      </c>
      <c r="F14" s="4">
        <v>3.1604232000000003E-2</v>
      </c>
      <c r="G14" s="4">
        <v>3.8480795999999998E-2</v>
      </c>
      <c r="H14" s="4">
        <v>4.0857151000000001E-2</v>
      </c>
      <c r="I14" s="4">
        <v>4.5171125999999999E-2</v>
      </c>
      <c r="J14" s="4">
        <v>5.2317313999999997E-2</v>
      </c>
      <c r="K14" s="4">
        <v>5.3790737999999998E-2</v>
      </c>
      <c r="L14" s="4">
        <v>5.5733948999999998E-2</v>
      </c>
      <c r="M14" s="4">
        <v>6.6246668999999994E-2</v>
      </c>
      <c r="N14" s="4">
        <v>6.6965896999999996E-2</v>
      </c>
      <c r="O14" s="4">
        <v>4.07165701398619E-3</v>
      </c>
      <c r="P14" s="7">
        <v>6.9276682225631E-9</v>
      </c>
      <c r="Q14" s="5" t="str">
        <f t="shared" si="1"/>
        <v>Aumento</v>
      </c>
      <c r="R14" t="str">
        <f t="shared" si="0"/>
        <v>sim</v>
      </c>
    </row>
    <row r="15" spans="1:18" ht="15.75" thickBot="1" x14ac:dyDescent="0.3">
      <c r="A15" s="9" t="s">
        <v>12</v>
      </c>
      <c r="B15" s="23"/>
      <c r="C15" s="8">
        <v>6.4442579999999996E-3</v>
      </c>
      <c r="D15" s="8">
        <v>5.5806400000000004E-3</v>
      </c>
      <c r="E15" s="8">
        <v>6.2561600000000002E-3</v>
      </c>
      <c r="F15" s="8">
        <v>6.6325380000000003E-3</v>
      </c>
      <c r="G15" s="8">
        <v>7.2197900000000002E-3</v>
      </c>
      <c r="H15" s="8">
        <v>7.5976940000000003E-3</v>
      </c>
      <c r="I15" s="8">
        <v>9.6888589999999993E-3</v>
      </c>
      <c r="J15" s="8">
        <v>9.4954359999999995E-3</v>
      </c>
      <c r="K15" s="8">
        <v>1.1229543999999999E-2</v>
      </c>
      <c r="L15" s="8">
        <v>1.0262523000000001E-2</v>
      </c>
      <c r="M15" s="8">
        <v>1.1833906999999999E-2</v>
      </c>
      <c r="N15" s="8">
        <v>1.338541E-2</v>
      </c>
      <c r="O15" s="8">
        <v>6.7335576573429796E-4</v>
      </c>
      <c r="P15" s="10">
        <v>9.0256426222967902E-7</v>
      </c>
      <c r="Q15" s="12" t="str">
        <f t="shared" si="1"/>
        <v>Aumento</v>
      </c>
      <c r="R15" t="str">
        <f t="shared" si="0"/>
        <v>sim</v>
      </c>
    </row>
    <row r="16" spans="1:18" x14ac:dyDescent="0.25">
      <c r="A16" s="11" t="s">
        <v>11</v>
      </c>
      <c r="B16" s="24" t="s">
        <v>8</v>
      </c>
      <c r="C16" s="11">
        <v>2.1350000000000001E-2</v>
      </c>
      <c r="D16" s="11">
        <v>1.0189999999999999E-2</v>
      </c>
      <c r="E16" s="11">
        <v>1.103E-2</v>
      </c>
      <c r="F16" s="11">
        <v>1.0120000000000001E-2</v>
      </c>
      <c r="G16" s="11">
        <v>1.102E-2</v>
      </c>
      <c r="H16" s="11">
        <v>1.272E-2</v>
      </c>
      <c r="I16" s="11">
        <v>1.473E-2</v>
      </c>
      <c r="J16" s="11">
        <v>1.124E-2</v>
      </c>
      <c r="K16" s="11">
        <v>1.098E-2</v>
      </c>
      <c r="L16" s="11">
        <v>1.001E-2</v>
      </c>
      <c r="M16" s="11">
        <v>8.2000000000000007E-3</v>
      </c>
      <c r="N16" s="11">
        <v>9.9000000000000008E-3</v>
      </c>
      <c r="O16" s="11">
        <v>-5.0360139860137305E-4</v>
      </c>
      <c r="P16" s="11">
        <v>7.4838160415241994E-2</v>
      </c>
      <c r="Q16" s="13"/>
      <c r="R16" t="str">
        <f t="shared" si="0"/>
        <v>não</v>
      </c>
    </row>
    <row r="17" spans="1:18" x14ac:dyDescent="0.25">
      <c r="A17" s="4" t="s">
        <v>0</v>
      </c>
      <c r="B17" s="22"/>
      <c r="C17" s="4">
        <v>2.964E-2</v>
      </c>
      <c r="D17" s="4">
        <v>2.4920000000000001E-2</v>
      </c>
      <c r="E17" s="4">
        <v>2.4129999999999999E-2</v>
      </c>
      <c r="F17" s="4">
        <v>2.4199999999999999E-2</v>
      </c>
      <c r="G17" s="4">
        <v>2.6280000000000001E-2</v>
      </c>
      <c r="H17" s="4">
        <v>2.743E-2</v>
      </c>
      <c r="I17" s="4">
        <v>2.708E-2</v>
      </c>
      <c r="J17" s="4">
        <v>2.9059999999999999E-2</v>
      </c>
      <c r="K17" s="4">
        <v>2.9219999999999999E-2</v>
      </c>
      <c r="L17" s="4">
        <v>2.9190000000000001E-2</v>
      </c>
      <c r="M17" s="4">
        <v>2.6409999999999999E-2</v>
      </c>
      <c r="N17" s="4">
        <v>2.9760000000000002E-2</v>
      </c>
      <c r="O17" s="4">
        <v>2.9104895104898601E-4</v>
      </c>
      <c r="P17" s="4">
        <v>0.100439059557608</v>
      </c>
      <c r="Q17" s="5"/>
      <c r="R17" t="str">
        <f t="shared" si="0"/>
        <v>não</v>
      </c>
    </row>
    <row r="18" spans="1:18" x14ac:dyDescent="0.25">
      <c r="A18" s="4" t="s">
        <v>1</v>
      </c>
      <c r="B18" s="22"/>
      <c r="C18" s="4">
        <v>0.74902000000000002</v>
      </c>
      <c r="D18" s="4">
        <v>0.76698</v>
      </c>
      <c r="E18" s="4">
        <v>0.76761999999999997</v>
      </c>
      <c r="F18" s="4">
        <v>0.74912000000000001</v>
      </c>
      <c r="G18" s="4">
        <v>0.72128000000000003</v>
      </c>
      <c r="H18" s="4">
        <v>0.71301999999999999</v>
      </c>
      <c r="I18" s="4">
        <v>0.70359000000000005</v>
      </c>
      <c r="J18" s="4">
        <v>0.68593000000000004</v>
      </c>
      <c r="K18" s="4">
        <v>0.67774999999999996</v>
      </c>
      <c r="L18" s="4">
        <v>0.67920000000000003</v>
      </c>
      <c r="M18" s="4">
        <v>0.66544999999999999</v>
      </c>
      <c r="N18" s="4">
        <v>0.65793000000000001</v>
      </c>
      <c r="O18" s="4">
        <v>-1.05140909090914E-2</v>
      </c>
      <c r="P18" s="7">
        <v>4.9653483714925005E-7</v>
      </c>
      <c r="Q18" s="5" t="str">
        <f t="shared" si="1"/>
        <v>Queda</v>
      </c>
      <c r="R18" t="str">
        <f t="shared" si="0"/>
        <v>sim</v>
      </c>
    </row>
    <row r="19" spans="1:18" x14ac:dyDescent="0.25">
      <c r="A19" s="4" t="s">
        <v>2</v>
      </c>
      <c r="B19" s="22"/>
      <c r="C19" s="4">
        <v>0.15037</v>
      </c>
      <c r="D19" s="4">
        <v>0.14524999999999999</v>
      </c>
      <c r="E19" s="4">
        <v>0.14610999999999999</v>
      </c>
      <c r="F19" s="4">
        <v>0.15589</v>
      </c>
      <c r="G19" s="4">
        <v>0.17135</v>
      </c>
      <c r="H19" s="4">
        <v>0.17468</v>
      </c>
      <c r="I19" s="4">
        <v>0.17865</v>
      </c>
      <c r="J19" s="4">
        <v>0.18024999999999999</v>
      </c>
      <c r="K19" s="4">
        <v>0.18260999999999999</v>
      </c>
      <c r="L19" s="4">
        <v>0.18701000000000001</v>
      </c>
      <c r="M19" s="4">
        <v>0.19544</v>
      </c>
      <c r="N19" s="4">
        <v>0.19109000000000001</v>
      </c>
      <c r="O19" s="4">
        <v>4.7209790209792098E-3</v>
      </c>
      <c r="P19" s="7">
        <v>1.12093148370992E-6</v>
      </c>
      <c r="Q19" s="5" t="str">
        <f t="shared" si="1"/>
        <v>Aumento</v>
      </c>
      <c r="R19" t="str">
        <f t="shared" si="0"/>
        <v>sim</v>
      </c>
    </row>
    <row r="20" spans="1:18" x14ac:dyDescent="0.25">
      <c r="A20" s="4" t="s">
        <v>3</v>
      </c>
      <c r="B20" s="22"/>
      <c r="C20" s="4">
        <v>4.1209999999999997E-2</v>
      </c>
      <c r="D20" s="4">
        <v>4.3560000000000001E-2</v>
      </c>
      <c r="E20" s="4">
        <v>4.1930000000000002E-2</v>
      </c>
      <c r="F20" s="4">
        <v>4.9169999999999998E-2</v>
      </c>
      <c r="G20" s="4">
        <v>5.849E-2</v>
      </c>
      <c r="H20" s="4">
        <v>6.003E-2</v>
      </c>
      <c r="I20" s="4">
        <v>6.2990000000000004E-2</v>
      </c>
      <c r="J20" s="4">
        <v>7.1379999999999999E-2</v>
      </c>
      <c r="K20" s="4">
        <v>7.4749999999999997E-2</v>
      </c>
      <c r="L20" s="4">
        <v>7.7740000000000004E-2</v>
      </c>
      <c r="M20" s="4">
        <v>8.6209999999999995E-2</v>
      </c>
      <c r="N20" s="4">
        <v>9.0240000000000001E-2</v>
      </c>
      <c r="O20" s="4">
        <v>4.6971328671330604E-3</v>
      </c>
      <c r="P20" s="7">
        <v>1.04628974894554E-9</v>
      </c>
      <c r="Q20" s="5" t="str">
        <f t="shared" si="1"/>
        <v>Aumento</v>
      </c>
      <c r="R20" t="str">
        <f t="shared" si="0"/>
        <v>sim</v>
      </c>
    </row>
    <row r="21" spans="1:18" ht="15.75" thickBot="1" x14ac:dyDescent="0.3">
      <c r="A21" s="8" t="s">
        <v>12</v>
      </c>
      <c r="B21" s="23"/>
      <c r="C21" s="8">
        <v>8.4100000000000008E-3</v>
      </c>
      <c r="D21" s="8">
        <v>9.1000000000000004E-3</v>
      </c>
      <c r="E21" s="8">
        <v>9.1699999999999993E-3</v>
      </c>
      <c r="F21" s="8">
        <v>1.15E-2</v>
      </c>
      <c r="G21" s="8">
        <v>1.159E-2</v>
      </c>
      <c r="H21" s="8">
        <v>1.2120000000000001E-2</v>
      </c>
      <c r="I21" s="8">
        <v>1.298E-2</v>
      </c>
      <c r="J21" s="8">
        <v>2.214E-2</v>
      </c>
      <c r="K21" s="8">
        <v>2.469E-2</v>
      </c>
      <c r="L21" s="8">
        <v>1.685E-2</v>
      </c>
      <c r="M21" s="8">
        <v>1.8290000000000001E-2</v>
      </c>
      <c r="N21" s="8">
        <v>2.1080000000000002E-2</v>
      </c>
      <c r="O21" s="8">
        <v>1.30874125874131E-3</v>
      </c>
      <c r="P21" s="8">
        <v>5.6413102550001198E-4</v>
      </c>
      <c r="Q21" s="12" t="str">
        <f t="shared" si="1"/>
        <v>Aumento</v>
      </c>
      <c r="R21" t="str">
        <f t="shared" si="0"/>
        <v>sim</v>
      </c>
    </row>
    <row r="22" spans="1:18" x14ac:dyDescent="0.25">
      <c r="A22" s="4" t="s">
        <v>11</v>
      </c>
      <c r="B22" s="22" t="s">
        <v>9</v>
      </c>
      <c r="C22" s="4">
        <v>1.8800000000000001E-2</v>
      </c>
      <c r="D22" s="4">
        <v>1.26E-2</v>
      </c>
      <c r="E22" s="4">
        <v>1.24E-2</v>
      </c>
      <c r="F22" s="4">
        <v>1.0200000000000001E-2</v>
      </c>
      <c r="G22" s="4">
        <v>0.01</v>
      </c>
      <c r="H22" s="4">
        <v>1.21E-2</v>
      </c>
      <c r="I22" s="4">
        <v>1.24E-2</v>
      </c>
      <c r="J22" s="4">
        <v>9.7000000000000003E-3</v>
      </c>
      <c r="K22" s="4">
        <v>9.9000000000000008E-3</v>
      </c>
      <c r="L22" s="4">
        <v>1.0699999999999999E-2</v>
      </c>
      <c r="M22" s="4">
        <v>8.8000000000000005E-3</v>
      </c>
      <c r="N22" s="4">
        <v>1.03E-2</v>
      </c>
      <c r="O22" s="4">
        <v>-4.9545454545453396E-4</v>
      </c>
      <c r="P22" s="11">
        <v>1.4670951381063399E-2</v>
      </c>
      <c r="Q22" s="13" t="str">
        <f t="shared" si="1"/>
        <v>Queda</v>
      </c>
      <c r="R22" t="str">
        <f t="shared" si="0"/>
        <v>sim</v>
      </c>
    </row>
    <row r="23" spans="1:18" x14ac:dyDescent="0.25">
      <c r="A23" s="4" t="s">
        <v>0</v>
      </c>
      <c r="B23" s="22"/>
      <c r="C23" s="4">
        <v>2.9899999999999999E-2</v>
      </c>
      <c r="D23" s="4">
        <v>2.5100000000000001E-2</v>
      </c>
      <c r="E23" s="4">
        <v>2.3800000000000002E-2</v>
      </c>
      <c r="F23" s="4">
        <v>2.3300000000000001E-2</v>
      </c>
      <c r="G23" s="4">
        <v>2.52E-2</v>
      </c>
      <c r="H23" s="4">
        <v>2.63E-2</v>
      </c>
      <c r="I23" s="4">
        <v>2.63E-2</v>
      </c>
      <c r="J23" s="4">
        <v>2.6499999999999999E-2</v>
      </c>
      <c r="K23" s="4">
        <v>2.7E-2</v>
      </c>
      <c r="L23" s="4">
        <v>2.7699999999999999E-2</v>
      </c>
      <c r="M23" s="4">
        <v>2.69E-2</v>
      </c>
      <c r="N23" s="4">
        <v>2.9399999999999999E-2</v>
      </c>
      <c r="O23" s="4">
        <v>2.1118881118884701E-4</v>
      </c>
      <c r="P23" s="4">
        <v>0.21664612139713699</v>
      </c>
      <c r="Q23" s="5"/>
      <c r="R23" t="str">
        <f t="shared" si="0"/>
        <v>não</v>
      </c>
    </row>
    <row r="24" spans="1:18" x14ac:dyDescent="0.25">
      <c r="A24" s="4" t="s">
        <v>1</v>
      </c>
      <c r="B24" s="22"/>
      <c r="C24" s="4">
        <v>0.75390000000000001</v>
      </c>
      <c r="D24" s="4">
        <v>0.7651</v>
      </c>
      <c r="E24" s="4">
        <v>0.75470000000000004</v>
      </c>
      <c r="F24" s="4">
        <v>0.74319999999999997</v>
      </c>
      <c r="G24" s="4">
        <v>0.7228</v>
      </c>
      <c r="H24" s="4">
        <v>0.71160000000000001</v>
      </c>
      <c r="I24" s="4">
        <v>0.70409999999999995</v>
      </c>
      <c r="J24" s="4">
        <v>0.68200000000000005</v>
      </c>
      <c r="K24" s="4">
        <v>0.6734</v>
      </c>
      <c r="L24" s="4">
        <v>0.67149999999999999</v>
      </c>
      <c r="M24" s="4">
        <v>0.6583</v>
      </c>
      <c r="N24" s="4">
        <v>0.64949999999999997</v>
      </c>
      <c r="O24" s="4">
        <v>-1.10870629370635E-2</v>
      </c>
      <c r="P24" s="7">
        <v>6.4778040283066497E-9</v>
      </c>
      <c r="Q24" s="5" t="str">
        <f t="shared" si="1"/>
        <v>Queda</v>
      </c>
      <c r="R24" t="str">
        <f t="shared" si="0"/>
        <v>sim</v>
      </c>
    </row>
    <row r="25" spans="1:18" x14ac:dyDescent="0.25">
      <c r="A25" s="4" t="s">
        <v>2</v>
      </c>
      <c r="B25" s="22"/>
      <c r="C25" s="4">
        <v>0.14419999999999999</v>
      </c>
      <c r="D25" s="4">
        <v>0.14199999999999999</v>
      </c>
      <c r="E25" s="4">
        <v>0.14879999999999999</v>
      </c>
      <c r="F25" s="4">
        <v>0.15670000000000001</v>
      </c>
      <c r="G25" s="4">
        <v>0.1666</v>
      </c>
      <c r="H25" s="4">
        <v>0.1724</v>
      </c>
      <c r="I25" s="4">
        <v>0.17580000000000001</v>
      </c>
      <c r="J25" s="4">
        <v>0.185</v>
      </c>
      <c r="K25" s="4">
        <v>0.18579999999999999</v>
      </c>
      <c r="L25" s="4">
        <v>0.18640000000000001</v>
      </c>
      <c r="M25" s="4">
        <v>0.19270000000000001</v>
      </c>
      <c r="N25" s="4">
        <v>0.1903</v>
      </c>
      <c r="O25" s="4">
        <v>5.0024475524477301E-3</v>
      </c>
      <c r="P25" s="7">
        <v>1.49622780138024E-7</v>
      </c>
      <c r="Q25" s="5" t="str">
        <f t="shared" si="1"/>
        <v>Aumento</v>
      </c>
      <c r="R25" t="str">
        <f t="shared" si="0"/>
        <v>sim</v>
      </c>
    </row>
    <row r="26" spans="1:18" x14ac:dyDescent="0.25">
      <c r="A26" s="4" t="s">
        <v>3</v>
      </c>
      <c r="B26" s="22"/>
      <c r="C26" s="4">
        <v>4.3499999999999997E-2</v>
      </c>
      <c r="D26" s="4">
        <v>4.4600000000000001E-2</v>
      </c>
      <c r="E26" s="4">
        <v>4.8899999999999999E-2</v>
      </c>
      <c r="F26" s="4">
        <v>5.4100000000000002E-2</v>
      </c>
      <c r="G26" s="4">
        <v>6.0999999999999999E-2</v>
      </c>
      <c r="H26" s="4">
        <v>6.4399999999999999E-2</v>
      </c>
      <c r="I26" s="4">
        <v>6.7400000000000002E-2</v>
      </c>
      <c r="J26" s="4">
        <v>7.9200000000000007E-2</v>
      </c>
      <c r="K26" s="4">
        <v>8.3799999999999999E-2</v>
      </c>
      <c r="L26" s="4">
        <v>8.4000000000000005E-2</v>
      </c>
      <c r="M26" s="4">
        <v>9.11E-2</v>
      </c>
      <c r="N26" s="4">
        <v>9.5699999999999993E-2</v>
      </c>
      <c r="O26" s="4">
        <v>5.0506993006994997E-3</v>
      </c>
      <c r="P26" s="7">
        <v>1.3603021243318801E-10</v>
      </c>
      <c r="Q26" s="5" t="str">
        <f t="shared" si="1"/>
        <v>Aumento</v>
      </c>
      <c r="R26" t="str">
        <f t="shared" si="0"/>
        <v>sim</v>
      </c>
    </row>
    <row r="27" spans="1:18" ht="15.75" thickBot="1" x14ac:dyDescent="0.3">
      <c r="A27" s="8" t="s">
        <v>12</v>
      </c>
      <c r="B27" s="23"/>
      <c r="C27" s="8">
        <v>9.7000000000000003E-3</v>
      </c>
      <c r="D27" s="8">
        <v>1.06E-2</v>
      </c>
      <c r="E27" s="8">
        <v>1.14E-2</v>
      </c>
      <c r="F27" s="8">
        <v>1.2500000000000001E-2</v>
      </c>
      <c r="G27" s="8">
        <v>1.43E-2</v>
      </c>
      <c r="H27" s="8">
        <v>1.32E-2</v>
      </c>
      <c r="I27" s="8">
        <v>1.4E-2</v>
      </c>
      <c r="J27" s="8">
        <v>1.7600000000000001E-2</v>
      </c>
      <c r="K27" s="8">
        <v>2.0199999999999999E-2</v>
      </c>
      <c r="L27" s="8">
        <v>1.9699999999999999E-2</v>
      </c>
      <c r="M27" s="8">
        <v>2.2200000000000001E-2</v>
      </c>
      <c r="N27" s="8">
        <v>2.47E-2</v>
      </c>
      <c r="O27" s="8">
        <v>1.3171328671329201E-3</v>
      </c>
      <c r="P27" s="10">
        <v>2.4719454706063899E-7</v>
      </c>
      <c r="Q27" s="12" t="str">
        <f t="shared" si="1"/>
        <v>Aumento</v>
      </c>
      <c r="R27" t="str">
        <f t="shared" si="0"/>
        <v>sim</v>
      </c>
    </row>
    <row r="28" spans="1:18" x14ac:dyDescent="0.25">
      <c r="A28" s="4" t="s">
        <v>11</v>
      </c>
      <c r="B28" s="22" t="s">
        <v>10</v>
      </c>
      <c r="C28" s="4">
        <v>1.43E-2</v>
      </c>
      <c r="D28" s="4">
        <v>9.4999999999999998E-3</v>
      </c>
      <c r="E28" s="4">
        <v>1.04E-2</v>
      </c>
      <c r="F28" s="4">
        <v>8.3999999999999995E-3</v>
      </c>
      <c r="G28" s="4">
        <v>8.3000000000000001E-3</v>
      </c>
      <c r="H28" s="4">
        <v>9.4999999999999998E-3</v>
      </c>
      <c r="I28" s="4">
        <v>1.0500000000000001E-2</v>
      </c>
      <c r="J28" s="4">
        <v>6.7999999999999996E-3</v>
      </c>
      <c r="K28" s="4">
        <v>6.7999999999999996E-3</v>
      </c>
      <c r="L28" s="4">
        <v>6.1000000000000004E-3</v>
      </c>
      <c r="M28" s="4">
        <v>5.0000000000000001E-3</v>
      </c>
      <c r="N28" s="4">
        <v>5.7999999999999996E-3</v>
      </c>
      <c r="O28" s="4">
        <v>-6.1398601398601998E-4</v>
      </c>
      <c r="P28" s="11">
        <v>4.4077341488673103E-4</v>
      </c>
      <c r="Q28" s="13" t="str">
        <f t="shared" si="1"/>
        <v>Queda</v>
      </c>
      <c r="R28" t="str">
        <f t="shared" si="0"/>
        <v>sim</v>
      </c>
    </row>
    <row r="29" spans="1:18" x14ac:dyDescent="0.25">
      <c r="A29" s="4" t="s">
        <v>0</v>
      </c>
      <c r="B29" s="22"/>
      <c r="C29" s="4">
        <v>2.07E-2</v>
      </c>
      <c r="D29" s="4">
        <v>1.6E-2</v>
      </c>
      <c r="E29" s="4">
        <v>1.49E-2</v>
      </c>
      <c r="F29" s="4">
        <v>1.49E-2</v>
      </c>
      <c r="G29" s="4">
        <v>1.7100000000000001E-2</v>
      </c>
      <c r="H29" s="4">
        <v>1.66E-2</v>
      </c>
      <c r="I29" s="4">
        <v>1.7100000000000001E-2</v>
      </c>
      <c r="J29" s="4">
        <v>1.7899999999999999E-2</v>
      </c>
      <c r="K29" s="4">
        <v>1.83E-2</v>
      </c>
      <c r="L29" s="4">
        <v>1.89E-2</v>
      </c>
      <c r="M29" s="4">
        <v>1.8200000000000001E-2</v>
      </c>
      <c r="N29" s="4">
        <v>2.0199999999999999E-2</v>
      </c>
      <c r="O29" s="4">
        <v>2.17482517482552E-4</v>
      </c>
      <c r="P29" s="4">
        <v>0.16957440855773501</v>
      </c>
      <c r="Q29" s="5"/>
      <c r="R29" t="str">
        <f t="shared" si="0"/>
        <v>não</v>
      </c>
    </row>
    <row r="30" spans="1:18" x14ac:dyDescent="0.25">
      <c r="A30" s="4" t="s">
        <v>1</v>
      </c>
      <c r="B30" s="22"/>
      <c r="C30" s="4">
        <v>0.72240000000000004</v>
      </c>
      <c r="D30" s="4">
        <v>0.72629999999999995</v>
      </c>
      <c r="E30" s="4">
        <v>0.71309999999999996</v>
      </c>
      <c r="F30" s="4">
        <v>0.69969999999999999</v>
      </c>
      <c r="G30" s="4">
        <v>0.68589999999999995</v>
      </c>
      <c r="H30" s="4">
        <v>0.67390000000000005</v>
      </c>
      <c r="I30" s="4">
        <v>0.66620000000000001</v>
      </c>
      <c r="J30" s="4">
        <v>0.64529999999999998</v>
      </c>
      <c r="K30" s="4">
        <v>0.63919999999999999</v>
      </c>
      <c r="L30" s="4">
        <v>0.63319999999999999</v>
      </c>
      <c r="M30" s="4">
        <v>0.62290000000000001</v>
      </c>
      <c r="N30" s="4">
        <v>0.61580000000000001</v>
      </c>
      <c r="O30" s="4">
        <v>-1.0819930069930501E-2</v>
      </c>
      <c r="P30" s="7">
        <v>2.24324759177897E-10</v>
      </c>
      <c r="Q30" s="5" t="str">
        <f t="shared" si="1"/>
        <v>Queda</v>
      </c>
      <c r="R30" t="str">
        <f t="shared" si="0"/>
        <v>sim</v>
      </c>
    </row>
    <row r="31" spans="1:18" x14ac:dyDescent="0.25">
      <c r="A31" s="4" t="s">
        <v>2</v>
      </c>
      <c r="B31" s="22"/>
      <c r="C31" s="4">
        <v>0.17449999999999999</v>
      </c>
      <c r="D31" s="4">
        <v>0.17599999999999999</v>
      </c>
      <c r="E31" s="4">
        <v>0.18459999999999999</v>
      </c>
      <c r="F31" s="4">
        <v>0.19059999999999999</v>
      </c>
      <c r="G31" s="4">
        <v>0.1958</v>
      </c>
      <c r="H31" s="4">
        <v>0.20150000000000001</v>
      </c>
      <c r="I31" s="4">
        <v>0.20449999999999999</v>
      </c>
      <c r="J31" s="4">
        <v>0.2074</v>
      </c>
      <c r="K31" s="4">
        <v>0.20649999999999999</v>
      </c>
      <c r="L31" s="4">
        <v>0.20930000000000001</v>
      </c>
      <c r="M31" s="4">
        <v>0.21360000000000001</v>
      </c>
      <c r="N31" s="4">
        <v>0.20960000000000001</v>
      </c>
      <c r="O31" s="4">
        <v>3.5479020979022001E-3</v>
      </c>
      <c r="P31" s="7">
        <v>2.33046562098521E-6</v>
      </c>
      <c r="Q31" s="5" t="str">
        <f t="shared" si="1"/>
        <v>Aumento</v>
      </c>
      <c r="R31" t="str">
        <f t="shared" si="0"/>
        <v>sim</v>
      </c>
    </row>
    <row r="32" spans="1:18" x14ac:dyDescent="0.25">
      <c r="A32" s="4" t="s">
        <v>3</v>
      </c>
      <c r="B32" s="22"/>
      <c r="C32" s="4">
        <v>5.4100000000000002E-2</v>
      </c>
      <c r="D32" s="4">
        <v>5.6899999999999999E-2</v>
      </c>
      <c r="E32" s="4">
        <v>6.2700000000000006E-2</v>
      </c>
      <c r="F32" s="4">
        <v>6.9800000000000001E-2</v>
      </c>
      <c r="G32" s="4">
        <v>7.5700000000000003E-2</v>
      </c>
      <c r="H32" s="4">
        <v>8.1100000000000005E-2</v>
      </c>
      <c r="I32" s="4">
        <v>8.3699999999999997E-2</v>
      </c>
      <c r="J32" s="4">
        <v>9.8799999999999999E-2</v>
      </c>
      <c r="K32" s="4">
        <v>0.1022</v>
      </c>
      <c r="L32" s="4">
        <v>0.1053</v>
      </c>
      <c r="M32" s="4">
        <v>0.11219999999999999</v>
      </c>
      <c r="N32" s="4">
        <v>0.1178</v>
      </c>
      <c r="O32" s="4">
        <v>6.05069930069953E-3</v>
      </c>
      <c r="P32" s="7">
        <v>2.9520596448230097E-11</v>
      </c>
      <c r="Q32" s="5" t="str">
        <f t="shared" si="1"/>
        <v>Aumento</v>
      </c>
      <c r="R32" t="str">
        <f t="shared" si="0"/>
        <v>sim</v>
      </c>
    </row>
    <row r="33" spans="1:18" ht="15.75" thickBot="1" x14ac:dyDescent="0.3">
      <c r="A33" s="8" t="s">
        <v>12</v>
      </c>
      <c r="B33" s="23"/>
      <c r="C33" s="8">
        <v>1.4E-2</v>
      </c>
      <c r="D33" s="8">
        <v>1.5299999999999999E-2</v>
      </c>
      <c r="E33" s="8">
        <v>1.43E-2</v>
      </c>
      <c r="F33" s="8">
        <v>1.66E-2</v>
      </c>
      <c r="G33" s="8">
        <v>1.7100000000000001E-2</v>
      </c>
      <c r="H33" s="8">
        <v>1.7399999999999999E-2</v>
      </c>
      <c r="I33" s="8">
        <v>1.8100000000000002E-2</v>
      </c>
      <c r="J33" s="8">
        <v>2.3900000000000001E-2</v>
      </c>
      <c r="K33" s="8">
        <v>2.7E-2</v>
      </c>
      <c r="L33" s="8">
        <v>2.7300000000000001E-2</v>
      </c>
      <c r="M33" s="8">
        <v>2.8199999999999999E-2</v>
      </c>
      <c r="N33" s="8">
        <v>3.0800000000000001E-2</v>
      </c>
      <c r="O33" s="8">
        <v>1.6258741258742E-3</v>
      </c>
      <c r="P33" s="10">
        <v>1.2623078506002301E-6</v>
      </c>
      <c r="Q33" s="12" t="str">
        <f t="shared" si="1"/>
        <v>Aumento</v>
      </c>
      <c r="R33" t="str">
        <f t="shared" si="0"/>
        <v>sim</v>
      </c>
    </row>
  </sheetData>
  <mergeCells count="12">
    <mergeCell ref="B10:B15"/>
    <mergeCell ref="B16:B21"/>
    <mergeCell ref="B22:B27"/>
    <mergeCell ref="B28:B33"/>
    <mergeCell ref="A1:O1"/>
    <mergeCell ref="C2:N2"/>
    <mergeCell ref="O2:O3"/>
    <mergeCell ref="P2:P3"/>
    <mergeCell ref="Q2:Q3"/>
    <mergeCell ref="B2:B3"/>
    <mergeCell ref="A2:A3"/>
    <mergeCell ref="B4:B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A11" workbookViewId="0">
      <selection sqref="A1:Q33"/>
    </sheetView>
  </sheetViews>
  <sheetFormatPr defaultRowHeight="15" x14ac:dyDescent="0.25"/>
  <cols>
    <col min="1" max="1" width="22.7109375" customWidth="1"/>
    <col min="2" max="2" width="11" customWidth="1"/>
    <col min="15" max="15" width="15.7109375" customWidth="1"/>
    <col min="16" max="16" width="12.85546875" customWidth="1"/>
    <col min="17" max="17" width="10.42578125" customWidth="1"/>
    <col min="18" max="18" width="15.5703125" hidden="1" customWidth="1"/>
  </cols>
  <sheetData>
    <row r="1" spans="1:18" x14ac:dyDescent="0.25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8" x14ac:dyDescent="0.25">
      <c r="A2" s="19" t="s">
        <v>4</v>
      </c>
      <c r="B2" s="15" t="s">
        <v>7</v>
      </c>
      <c r="C2" s="26" t="s">
        <v>18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29" t="s">
        <v>13</v>
      </c>
      <c r="P2" s="15" t="s">
        <v>14</v>
      </c>
      <c r="Q2" s="17" t="s">
        <v>15</v>
      </c>
    </row>
    <row r="3" spans="1:18" s="6" customFormat="1" x14ac:dyDescent="0.25">
      <c r="A3" s="20"/>
      <c r="B3" s="16"/>
      <c r="C3" s="14">
        <v>2008</v>
      </c>
      <c r="D3" s="14">
        <v>2009</v>
      </c>
      <c r="E3" s="14">
        <v>2010</v>
      </c>
      <c r="F3" s="14">
        <v>2011</v>
      </c>
      <c r="G3" s="14">
        <v>2012</v>
      </c>
      <c r="H3" s="14">
        <v>2013</v>
      </c>
      <c r="I3" s="14">
        <v>2014</v>
      </c>
      <c r="J3" s="14">
        <v>2015</v>
      </c>
      <c r="K3" s="14">
        <v>2016</v>
      </c>
      <c r="L3" s="14">
        <v>2017</v>
      </c>
      <c r="M3" s="14">
        <v>2018</v>
      </c>
      <c r="N3" s="14">
        <v>2019</v>
      </c>
      <c r="O3" s="30"/>
      <c r="P3" s="16"/>
      <c r="Q3" s="18"/>
      <c r="R3" s="6" t="s">
        <v>16</v>
      </c>
    </row>
    <row r="4" spans="1:18" x14ac:dyDescent="0.25">
      <c r="A4" s="1" t="s">
        <v>11</v>
      </c>
      <c r="B4" s="21" t="s">
        <v>5</v>
      </c>
      <c r="C4" s="2">
        <f>'Tabela-Jovens'!C4*100</f>
        <v>2.1439914999999998</v>
      </c>
      <c r="D4" s="2">
        <f>'Tabela-Jovens'!D4*100</f>
        <v>1.0981049999999999</v>
      </c>
      <c r="E4" s="2">
        <f>'Tabela-Jovens'!E4*100</f>
        <v>1.3371807</v>
      </c>
      <c r="F4" s="2">
        <f>'Tabela-Jovens'!F4*100</f>
        <v>0.99539999999999995</v>
      </c>
      <c r="G4" s="2">
        <f>'Tabela-Jovens'!G4*100</f>
        <v>1.2633367</v>
      </c>
      <c r="H4" s="2">
        <f>'Tabela-Jovens'!H4*100</f>
        <v>1.3281849000000001</v>
      </c>
      <c r="I4" s="2">
        <f>'Tabela-Jovens'!I4*100</f>
        <v>1.5352683</v>
      </c>
      <c r="J4" s="2">
        <f>'Tabela-Jovens'!J4*100</f>
        <v>1.1093221</v>
      </c>
      <c r="K4" s="2">
        <f>'Tabela-Jovens'!K4*100</f>
        <v>1.1652377999999999</v>
      </c>
      <c r="L4" s="2">
        <f>'Tabela-Jovens'!L4*100</f>
        <v>1.0660195000000001</v>
      </c>
      <c r="M4" s="2">
        <f>'Tabela-Jovens'!M4*100</f>
        <v>0.91718749999999993</v>
      </c>
      <c r="N4" s="2">
        <f>'Tabela-Jovens'!N4*100</f>
        <v>1.1432773000000001</v>
      </c>
      <c r="O4" s="2">
        <f>'Tabela-Jovens'!O4*100</f>
        <v>-4.8741305944053695E-2</v>
      </c>
      <c r="P4" s="4">
        <v>6.9855925303260402E-2</v>
      </c>
      <c r="Q4" s="5"/>
      <c r="R4" t="str">
        <f>IF(P4&lt;0.025,"sim","não")</f>
        <v>não</v>
      </c>
    </row>
    <row r="5" spans="1:18" x14ac:dyDescent="0.25">
      <c r="A5" s="3" t="s">
        <v>0</v>
      </c>
      <c r="B5" s="22"/>
      <c r="C5" s="2">
        <f>'Tabela-Jovens'!C5*100</f>
        <v>3.0776247999999997</v>
      </c>
      <c r="D5" s="2">
        <f>'Tabela-Jovens'!D5*100</f>
        <v>2.4838836999999998</v>
      </c>
      <c r="E5" s="2">
        <f>'Tabela-Jovens'!E5*100</f>
        <v>2.2867823</v>
      </c>
      <c r="F5" s="2">
        <f>'Tabela-Jovens'!F5*100</f>
        <v>2.3855385</v>
      </c>
      <c r="G5" s="2">
        <f>'Tabela-Jovens'!G5*100</f>
        <v>2.7743909000000002</v>
      </c>
      <c r="H5" s="2">
        <f>'Tabela-Jovens'!H5*100</f>
        <v>2.8856275999999998</v>
      </c>
      <c r="I5" s="2">
        <f>'Tabela-Jovens'!I5*100</f>
        <v>2.7171967000000001</v>
      </c>
      <c r="J5" s="2">
        <f>'Tabela-Jovens'!J5*100</f>
        <v>2.8281429999999999</v>
      </c>
      <c r="K5" s="2">
        <f>'Tabela-Jovens'!K5*100</f>
        <v>2.8936715</v>
      </c>
      <c r="L5" s="2">
        <f>'Tabela-Jovens'!L5*100</f>
        <v>2.7966839000000001</v>
      </c>
      <c r="M5" s="2">
        <f>'Tabela-Jovens'!M5*100</f>
        <v>2.6482380000000001</v>
      </c>
      <c r="N5" s="2">
        <f>'Tabela-Jovens'!N5*100</f>
        <v>2.9699745000000002</v>
      </c>
      <c r="O5" s="2">
        <f>'Tabela-Jovens'!O5*100</f>
        <v>2.2370059440563198E-2</v>
      </c>
      <c r="P5" s="4">
        <v>0.283231498669473</v>
      </c>
      <c r="Q5" s="5"/>
      <c r="R5" t="str">
        <f t="shared" ref="R5:R33" si="0">IF(P5&lt;0.025,"sim","não")</f>
        <v>não</v>
      </c>
    </row>
    <row r="6" spans="1:18" x14ac:dyDescent="0.25">
      <c r="A6" s="3" t="s">
        <v>1</v>
      </c>
      <c r="B6" s="22"/>
      <c r="C6" s="2">
        <f>'Tabela-Jovens'!C6*100</f>
        <v>78.879361900000006</v>
      </c>
      <c r="D6" s="2">
        <f>'Tabela-Jovens'!D6*100</f>
        <v>80.721691500000006</v>
      </c>
      <c r="E6" s="2">
        <f>'Tabela-Jovens'!E6*100</f>
        <v>80.468570700000001</v>
      </c>
      <c r="F6" s="2">
        <f>'Tabela-Jovens'!F6*100</f>
        <v>79.853446199999993</v>
      </c>
      <c r="G6" s="2">
        <f>'Tabela-Jovens'!G6*100</f>
        <v>77.745838599999999</v>
      </c>
      <c r="H6" s="2">
        <f>'Tabela-Jovens'!H6*100</f>
        <v>76.699410999999998</v>
      </c>
      <c r="I6" s="2">
        <f>'Tabela-Jovens'!I6*100</f>
        <v>75.650521400000002</v>
      </c>
      <c r="J6" s="2">
        <f>'Tabela-Jovens'!J6*100</f>
        <v>73.9110187</v>
      </c>
      <c r="K6" s="2">
        <f>'Tabela-Jovens'!K6*100</f>
        <v>73.572314500000005</v>
      </c>
      <c r="L6" s="2">
        <f>'Tabela-Jovens'!L6*100</f>
        <v>73.391629499999993</v>
      </c>
      <c r="M6" s="2">
        <f>'Tabela-Jovens'!M6*100</f>
        <v>72.050216700000007</v>
      </c>
      <c r="N6" s="2">
        <f>'Tabela-Jovens'!N6*100</f>
        <v>72.055427500000008</v>
      </c>
      <c r="O6" s="2">
        <f>'Tabela-Jovens'!O6*100</f>
        <v>-0.86225226503501096</v>
      </c>
      <c r="P6" s="7">
        <v>1.3234988117504701E-6</v>
      </c>
      <c r="Q6" s="5" t="str">
        <f t="shared" ref="Q6:Q33" si="1">IF(O6&lt;0,"Queda","Aumento")</f>
        <v>Queda</v>
      </c>
      <c r="R6" t="str">
        <f t="shared" si="0"/>
        <v>sim</v>
      </c>
    </row>
    <row r="7" spans="1:18" x14ac:dyDescent="0.25">
      <c r="A7" s="3" t="s">
        <v>2</v>
      </c>
      <c r="B7" s="22"/>
      <c r="C7" s="2">
        <f>'Tabela-Jovens'!C7*100</f>
        <v>12.704032400000001</v>
      </c>
      <c r="D7" s="2">
        <f>'Tabela-Jovens'!D7*100</f>
        <v>12.587982500000001</v>
      </c>
      <c r="E7" s="2">
        <f>'Tabela-Jovens'!E7*100</f>
        <v>12.857002300000001</v>
      </c>
      <c r="F7" s="2">
        <f>'Tabela-Jovens'!F7*100</f>
        <v>13.429663</v>
      </c>
      <c r="G7" s="2">
        <f>'Tabela-Jovens'!G7*100</f>
        <v>14.324475899999999</v>
      </c>
      <c r="H7" s="2">
        <f>'Tabela-Jovens'!H7*100</f>
        <v>14.8134861</v>
      </c>
      <c r="I7" s="2">
        <f>'Tabela-Jovens'!I7*100</f>
        <v>15.4718725</v>
      </c>
      <c r="J7" s="2">
        <f>'Tabela-Jovens'!J7*100</f>
        <v>16.620648900000003</v>
      </c>
      <c r="K7" s="2">
        <f>'Tabela-Jovens'!K7*100</f>
        <v>16.576662500000001</v>
      </c>
      <c r="L7" s="2">
        <f>'Tabela-Jovens'!L7*100</f>
        <v>16.9324674</v>
      </c>
      <c r="M7" s="2">
        <f>'Tabela-Jovens'!M7*100</f>
        <v>17.889947200000002</v>
      </c>
      <c r="N7" s="2">
        <f>'Tabela-Jovens'!N7*100</f>
        <v>17.080879500000002</v>
      </c>
      <c r="O7" s="2">
        <f>'Tabela-Jovens'!O7*100</f>
        <v>0.51633971678323698</v>
      </c>
      <c r="P7" s="7">
        <v>1.03678927992133E-7</v>
      </c>
      <c r="Q7" s="5" t="str">
        <f t="shared" si="1"/>
        <v>Aumento</v>
      </c>
      <c r="R7" t="str">
        <f t="shared" si="0"/>
        <v>sim</v>
      </c>
    </row>
    <row r="8" spans="1:18" x14ac:dyDescent="0.25">
      <c r="A8" s="3" t="s">
        <v>3</v>
      </c>
      <c r="B8" s="22"/>
      <c r="C8" s="2">
        <f>'Tabela-Jovens'!C8*100</f>
        <v>2.5892542000000001</v>
      </c>
      <c r="D8" s="2">
        <f>'Tabela-Jovens'!D8*100</f>
        <v>2.5100041000000002</v>
      </c>
      <c r="E8" s="2">
        <f>'Tabela-Jovens'!E8*100</f>
        <v>2.4943436999999999</v>
      </c>
      <c r="F8" s="2">
        <f>'Tabela-Jovens'!F8*100</f>
        <v>2.7546158000000003</v>
      </c>
      <c r="G8" s="2">
        <f>'Tabela-Jovens'!G8*100</f>
        <v>3.3386236999999999</v>
      </c>
      <c r="H8" s="2">
        <f>'Tabela-Jovens'!H8*100</f>
        <v>3.6108502000000002</v>
      </c>
      <c r="I8" s="2">
        <f>'Tabela-Jovens'!I8*100</f>
        <v>3.9130231000000002</v>
      </c>
      <c r="J8" s="2">
        <f>'Tabela-Jovens'!J8*100</f>
        <v>4.6807175999999995</v>
      </c>
      <c r="K8" s="2">
        <f>'Tabela-Jovens'!K8*100</f>
        <v>4.8236946000000005</v>
      </c>
      <c r="L8" s="2">
        <f>'Tabela-Jovens'!L8*100</f>
        <v>4.9621269000000003</v>
      </c>
      <c r="M8" s="2">
        <f>'Tabela-Jovens'!M8*100</f>
        <v>5.5988096000000001</v>
      </c>
      <c r="N8" s="2">
        <f>'Tabela-Jovens'!N8*100</f>
        <v>5.7337370999999999</v>
      </c>
      <c r="O8" s="2">
        <f>'Tabela-Jovens'!O8*100</f>
        <v>0.32984927412588899</v>
      </c>
      <c r="P8" s="7">
        <v>1.97392680759951E-8</v>
      </c>
      <c r="Q8" s="5" t="str">
        <f t="shared" si="1"/>
        <v>Aumento</v>
      </c>
      <c r="R8" t="str">
        <f t="shared" si="0"/>
        <v>sim</v>
      </c>
    </row>
    <row r="9" spans="1:18" ht="15.75" thickBot="1" x14ac:dyDescent="0.3">
      <c r="A9" s="9" t="s">
        <v>12</v>
      </c>
      <c r="B9" s="23"/>
      <c r="C9" s="2">
        <f>'Tabela-Jovens'!C9*100</f>
        <v>0.60573529999999998</v>
      </c>
      <c r="D9" s="2">
        <f>'Tabela-Jovens'!D9*100</f>
        <v>0.59833320000000001</v>
      </c>
      <c r="E9" s="2">
        <f>'Tabela-Jovens'!E9*100</f>
        <v>0.55612030000000001</v>
      </c>
      <c r="F9" s="2">
        <f>'Tabela-Jovens'!F9*100</f>
        <v>0.58133639999999998</v>
      </c>
      <c r="G9" s="2">
        <f>'Tabela-Jovens'!G9*100</f>
        <v>0.5533342</v>
      </c>
      <c r="H9" s="2">
        <f>'Tabela-Jovens'!H9*100</f>
        <v>0.66244029999999998</v>
      </c>
      <c r="I9" s="2">
        <f>'Tabela-Jovens'!I9*100</f>
        <v>0.71211789999999997</v>
      </c>
      <c r="J9" s="2">
        <f>'Tabela-Jovens'!J9*100</f>
        <v>0.85014960000000006</v>
      </c>
      <c r="K9" s="2">
        <f>'Tabela-Jovens'!K9*100</f>
        <v>0.96841900000000003</v>
      </c>
      <c r="L9" s="2">
        <f>'Tabela-Jovens'!L9*100</f>
        <v>0.85107280000000007</v>
      </c>
      <c r="M9" s="2">
        <f>'Tabela-Jovens'!M9*100</f>
        <v>0.89560089999999992</v>
      </c>
      <c r="N9" s="2">
        <f>'Tabela-Jovens'!N9*100</f>
        <v>1.0167041999999999</v>
      </c>
      <c r="O9" s="2">
        <f>'Tabela-Jovens'!O9*100</f>
        <v>4.2434515734267902E-2</v>
      </c>
      <c r="P9" s="10">
        <v>5.8518815923116097E-5</v>
      </c>
      <c r="Q9" s="12" t="str">
        <f t="shared" si="1"/>
        <v>Aumento</v>
      </c>
      <c r="R9" t="str">
        <f t="shared" si="0"/>
        <v>sim</v>
      </c>
    </row>
    <row r="10" spans="1:18" x14ac:dyDescent="0.25">
      <c r="A10" s="3" t="s">
        <v>11</v>
      </c>
      <c r="B10" s="22" t="s">
        <v>6</v>
      </c>
      <c r="C10" s="2">
        <f>'Tabela-Jovens'!C10*100</f>
        <v>2.5922728999999998</v>
      </c>
      <c r="D10" s="2">
        <f>'Tabela-Jovens'!D10*100</f>
        <v>1.0728323</v>
      </c>
      <c r="E10" s="2">
        <f>'Tabela-Jovens'!E10*100</f>
        <v>1.6549891999999999</v>
      </c>
      <c r="F10" s="2">
        <f>'Tabela-Jovens'!F10*100</f>
        <v>1.0218316999999999</v>
      </c>
      <c r="G10" s="2">
        <f>'Tabela-Jovens'!G10*100</f>
        <v>1.2803122999999998</v>
      </c>
      <c r="H10" s="2">
        <f>'Tabela-Jovens'!H10*100</f>
        <v>1.4744691000000001</v>
      </c>
      <c r="I10" s="2">
        <f>'Tabela-Jovens'!I10*100</f>
        <v>1.546659</v>
      </c>
      <c r="J10" s="2">
        <f>'Tabela-Jovens'!J10*100</f>
        <v>1.2741689</v>
      </c>
      <c r="K10" s="2">
        <f>'Tabela-Jovens'!K10*100</f>
        <v>1.3365066999999999</v>
      </c>
      <c r="L10" s="2">
        <f>'Tabela-Jovens'!L10*100</f>
        <v>1.2341826999999999</v>
      </c>
      <c r="M10" s="2">
        <f>'Tabela-Jovens'!M10*100</f>
        <v>1.0757862999999999</v>
      </c>
      <c r="N10" s="2">
        <f>'Tabela-Jovens'!N10*100</f>
        <v>1.3833488</v>
      </c>
      <c r="O10" s="2">
        <f>'Tabela-Jovens'!O10*100</f>
        <v>-5.1014300349646401E-2</v>
      </c>
      <c r="P10" s="4">
        <v>0.15310605333687499</v>
      </c>
      <c r="Q10" s="5"/>
      <c r="R10" t="str">
        <f t="shared" si="0"/>
        <v>não</v>
      </c>
    </row>
    <row r="11" spans="1:18" x14ac:dyDescent="0.25">
      <c r="A11" s="3" t="s">
        <v>0</v>
      </c>
      <c r="B11" s="22"/>
      <c r="C11" s="2">
        <f>'Tabela-Jovens'!C11*100</f>
        <v>3.5892952999999999</v>
      </c>
      <c r="D11" s="2">
        <f>'Tabela-Jovens'!D11*100</f>
        <v>2.8017528</v>
      </c>
      <c r="E11" s="2">
        <f>'Tabela-Jovens'!E11*100</f>
        <v>2.7117717999999997</v>
      </c>
      <c r="F11" s="2">
        <f>'Tabela-Jovens'!F11*100</f>
        <v>2.6444901000000001</v>
      </c>
      <c r="G11" s="2">
        <f>'Tabela-Jovens'!G11*100</f>
        <v>3.0744750999999999</v>
      </c>
      <c r="H11" s="2">
        <f>'Tabela-Jovens'!H11*100</f>
        <v>3.3876174000000003</v>
      </c>
      <c r="I11" s="2">
        <f>'Tabela-Jovens'!I11*100</f>
        <v>3.201085</v>
      </c>
      <c r="J11" s="2">
        <f>'Tabela-Jovens'!J11*100</f>
        <v>3.3964442999999997</v>
      </c>
      <c r="K11" s="2">
        <f>'Tabela-Jovens'!K11*100</f>
        <v>3.4402110000000001</v>
      </c>
      <c r="L11" s="2">
        <f>'Tabela-Jovens'!L11*100</f>
        <v>3.4110627999999998</v>
      </c>
      <c r="M11" s="2">
        <f>'Tabela-Jovens'!M11*100</f>
        <v>3.3044761</v>
      </c>
      <c r="N11" s="2">
        <f>'Tabela-Jovens'!N11*100</f>
        <v>3.6882826</v>
      </c>
      <c r="O11" s="2">
        <f>'Tabela-Jovens'!O11*100</f>
        <v>5.33789744755305E-2</v>
      </c>
      <c r="P11" s="4">
        <v>5.7544633388205299E-2</v>
      </c>
      <c r="Q11" s="5"/>
      <c r="R11" t="str">
        <f t="shared" si="0"/>
        <v>não</v>
      </c>
    </row>
    <row r="12" spans="1:18" x14ac:dyDescent="0.25">
      <c r="A12" s="3" t="s">
        <v>1</v>
      </c>
      <c r="B12" s="22"/>
      <c r="C12" s="2">
        <f>'Tabela-Jovens'!C12*100</f>
        <v>78.11697629999999</v>
      </c>
      <c r="D12" s="2">
        <f>'Tabela-Jovens'!D12*100</f>
        <v>81.393088800000001</v>
      </c>
      <c r="E12" s="2">
        <f>'Tabela-Jovens'!E12*100</f>
        <v>79.838257200000001</v>
      </c>
      <c r="F12" s="2">
        <f>'Tabela-Jovens'!F12*100</f>
        <v>79.120160900000002</v>
      </c>
      <c r="G12" s="2">
        <f>'Tabela-Jovens'!G12*100</f>
        <v>76.745967199999996</v>
      </c>
      <c r="H12" s="2">
        <f>'Tabela-Jovens'!H12*100</f>
        <v>75.481533599999992</v>
      </c>
      <c r="I12" s="2">
        <f>'Tabela-Jovens'!I12*100</f>
        <v>74.214114600000002</v>
      </c>
      <c r="J12" s="2">
        <f>'Tabela-Jovens'!J12*100</f>
        <v>73.078466800000001</v>
      </c>
      <c r="K12" s="2">
        <f>'Tabela-Jovens'!K12*100</f>
        <v>72.403772500000002</v>
      </c>
      <c r="L12" s="2">
        <f>'Tabela-Jovens'!L12*100</f>
        <v>72.130250099999998</v>
      </c>
      <c r="M12" s="2">
        <f>'Tabela-Jovens'!M12*100</f>
        <v>70.1143869</v>
      </c>
      <c r="N12" s="2">
        <f>'Tabela-Jovens'!N12*100</f>
        <v>69.60584990000001</v>
      </c>
      <c r="O12" s="2">
        <f>'Tabela-Jovens'!O12*100</f>
        <v>-1.0312539139860699</v>
      </c>
      <c r="P12" s="7">
        <v>1.08869693373428E-6</v>
      </c>
      <c r="Q12" s="5" t="str">
        <f t="shared" si="1"/>
        <v>Queda</v>
      </c>
      <c r="R12" t="str">
        <f t="shared" si="0"/>
        <v>sim</v>
      </c>
    </row>
    <row r="13" spans="1:18" x14ac:dyDescent="0.25">
      <c r="A13" s="3" t="s">
        <v>2</v>
      </c>
      <c r="B13" s="22"/>
      <c r="C13" s="2">
        <f>'Tabela-Jovens'!C13*100</f>
        <v>12.3022227</v>
      </c>
      <c r="D13" s="2">
        <f>'Tabela-Jovens'!D13*100</f>
        <v>11.744083399999999</v>
      </c>
      <c r="E13" s="2">
        <f>'Tabela-Jovens'!E13*100</f>
        <v>12.405082400000001</v>
      </c>
      <c r="F13" s="2">
        <f>'Tabela-Jovens'!F13*100</f>
        <v>13.389840299999999</v>
      </c>
      <c r="G13" s="2">
        <f>'Tabela-Jovens'!G13*100</f>
        <v>14.329186799999999</v>
      </c>
      <c r="H13" s="2">
        <f>'Tabela-Jovens'!H13*100</f>
        <v>14.810895399999998</v>
      </c>
      <c r="I13" s="2">
        <f>'Tabela-Jovens'!I13*100</f>
        <v>15.5521429</v>
      </c>
      <c r="J13" s="2">
        <f>'Tabela-Jovens'!J13*100</f>
        <v>16.069645099999999</v>
      </c>
      <c r="K13" s="2">
        <f>'Tabela-Jovens'!K13*100</f>
        <v>16.3174815</v>
      </c>
      <c r="L13" s="2">
        <f>'Tabela-Jovens'!L13*100</f>
        <v>16.624857300000002</v>
      </c>
      <c r="M13" s="2">
        <f>'Tabela-Jovens'!M13*100</f>
        <v>17.6972931</v>
      </c>
      <c r="N13" s="2">
        <f>'Tabela-Jovens'!N13*100</f>
        <v>17.287387900000002</v>
      </c>
      <c r="O13" s="2">
        <f>'Tabela-Jovens'!O13*100</f>
        <v>0.55438796223778497</v>
      </c>
      <c r="P13" s="7">
        <v>3.0057327219876701E-8</v>
      </c>
      <c r="Q13" s="5" t="str">
        <f t="shared" si="1"/>
        <v>Aumento</v>
      </c>
      <c r="R13" t="str">
        <f t="shared" si="0"/>
        <v>sim</v>
      </c>
    </row>
    <row r="14" spans="1:18" x14ac:dyDescent="0.25">
      <c r="A14" s="3" t="s">
        <v>3</v>
      </c>
      <c r="B14" s="22"/>
      <c r="C14" s="2">
        <f>'Tabela-Jovens'!C14*100</f>
        <v>2.754807</v>
      </c>
      <c r="D14" s="2">
        <f>'Tabela-Jovens'!D14*100</f>
        <v>2.4301786999999999</v>
      </c>
      <c r="E14" s="2">
        <f>'Tabela-Jovens'!E14*100</f>
        <v>2.7642832999999998</v>
      </c>
      <c r="F14" s="2">
        <f>'Tabela-Jovens'!F14*100</f>
        <v>3.1604232000000003</v>
      </c>
      <c r="G14" s="2">
        <f>'Tabela-Jovens'!G14*100</f>
        <v>3.8480795999999997</v>
      </c>
      <c r="H14" s="2">
        <f>'Tabela-Jovens'!H14*100</f>
        <v>4.0857150999999998</v>
      </c>
      <c r="I14" s="2">
        <f>'Tabela-Jovens'!I14*100</f>
        <v>4.5171125999999999</v>
      </c>
      <c r="J14" s="2">
        <f>'Tabela-Jovens'!J14*100</f>
        <v>5.2317313999999993</v>
      </c>
      <c r="K14" s="2">
        <f>'Tabela-Jovens'!K14*100</f>
        <v>5.3790737999999996</v>
      </c>
      <c r="L14" s="2">
        <f>'Tabela-Jovens'!L14*100</f>
        <v>5.5733948999999994</v>
      </c>
      <c r="M14" s="2">
        <f>'Tabela-Jovens'!M14*100</f>
        <v>6.6246668999999994</v>
      </c>
      <c r="N14" s="2">
        <f>'Tabela-Jovens'!N14*100</f>
        <v>6.6965896999999996</v>
      </c>
      <c r="O14" s="2">
        <f>'Tabela-Jovens'!O14*100</f>
        <v>0.40716570139861902</v>
      </c>
      <c r="P14" s="7">
        <v>6.9276682225631E-9</v>
      </c>
      <c r="Q14" s="5" t="str">
        <f t="shared" si="1"/>
        <v>Aumento</v>
      </c>
      <c r="R14" t="str">
        <f t="shared" si="0"/>
        <v>sim</v>
      </c>
    </row>
    <row r="15" spans="1:18" ht="15.75" thickBot="1" x14ac:dyDescent="0.3">
      <c r="A15" s="9" t="s">
        <v>12</v>
      </c>
      <c r="B15" s="23"/>
      <c r="C15" s="2">
        <f>'Tabela-Jovens'!C15*100</f>
        <v>0.64442579999999994</v>
      </c>
      <c r="D15" s="2">
        <f>'Tabela-Jovens'!D15*100</f>
        <v>0.558064</v>
      </c>
      <c r="E15" s="2">
        <f>'Tabela-Jovens'!E15*100</f>
        <v>0.62561600000000006</v>
      </c>
      <c r="F15" s="2">
        <f>'Tabela-Jovens'!F15*100</f>
        <v>0.6632538</v>
      </c>
      <c r="G15" s="2">
        <f>'Tabela-Jovens'!G15*100</f>
        <v>0.72197900000000004</v>
      </c>
      <c r="H15" s="2">
        <f>'Tabela-Jovens'!H15*100</f>
        <v>0.75976940000000004</v>
      </c>
      <c r="I15" s="2">
        <f>'Tabela-Jovens'!I15*100</f>
        <v>0.96888589999999997</v>
      </c>
      <c r="J15" s="2">
        <f>'Tabela-Jovens'!J15*100</f>
        <v>0.94954359999999993</v>
      </c>
      <c r="K15" s="2">
        <f>'Tabela-Jovens'!K15*100</f>
        <v>1.1229544</v>
      </c>
      <c r="L15" s="2">
        <f>'Tabela-Jovens'!L15*100</f>
        <v>1.0262523000000001</v>
      </c>
      <c r="M15" s="2">
        <f>'Tabela-Jovens'!M15*100</f>
        <v>1.1833906999999999</v>
      </c>
      <c r="N15" s="2">
        <f>'Tabela-Jovens'!N15*100</f>
        <v>1.338541</v>
      </c>
      <c r="O15" s="2">
        <f>'Tabela-Jovens'!O15*100</f>
        <v>6.7335576573429798E-2</v>
      </c>
      <c r="P15" s="10">
        <v>9.0256426222967902E-7</v>
      </c>
      <c r="Q15" s="12" t="str">
        <f t="shared" si="1"/>
        <v>Aumento</v>
      </c>
      <c r="R15" t="str">
        <f t="shared" si="0"/>
        <v>sim</v>
      </c>
    </row>
    <row r="16" spans="1:18" x14ac:dyDescent="0.25">
      <c r="A16" s="11" t="s">
        <v>11</v>
      </c>
      <c r="B16" s="24" t="s">
        <v>8</v>
      </c>
      <c r="C16" s="2">
        <f>'Tabela-Jovens'!C16*100</f>
        <v>2.1350000000000002</v>
      </c>
      <c r="D16" s="2">
        <f>'Tabela-Jovens'!D16*100</f>
        <v>1.0189999999999999</v>
      </c>
      <c r="E16" s="2">
        <f>'Tabela-Jovens'!E16*100</f>
        <v>1.103</v>
      </c>
      <c r="F16" s="2">
        <f>'Tabela-Jovens'!F16*100</f>
        <v>1.012</v>
      </c>
      <c r="G16" s="2">
        <f>'Tabela-Jovens'!G16*100</f>
        <v>1.1020000000000001</v>
      </c>
      <c r="H16" s="2">
        <f>'Tabela-Jovens'!H16*100</f>
        <v>1.272</v>
      </c>
      <c r="I16" s="2">
        <f>'Tabela-Jovens'!I16*100</f>
        <v>1.4730000000000001</v>
      </c>
      <c r="J16" s="2">
        <f>'Tabela-Jovens'!J16*100</f>
        <v>1.1240000000000001</v>
      </c>
      <c r="K16" s="2">
        <f>'Tabela-Jovens'!K16*100</f>
        <v>1.0980000000000001</v>
      </c>
      <c r="L16" s="2">
        <f>'Tabela-Jovens'!L16*100</f>
        <v>1.0009999999999999</v>
      </c>
      <c r="M16" s="2">
        <f>'Tabela-Jovens'!M16*100</f>
        <v>0.82000000000000006</v>
      </c>
      <c r="N16" s="2">
        <f>'Tabela-Jovens'!N16*100</f>
        <v>0.9900000000000001</v>
      </c>
      <c r="O16" s="2">
        <f>'Tabela-Jovens'!O16*100</f>
        <v>-5.0360139860137307E-2</v>
      </c>
      <c r="P16" s="11">
        <v>7.4838160415241994E-2</v>
      </c>
      <c r="Q16" s="13"/>
      <c r="R16" t="str">
        <f t="shared" si="0"/>
        <v>não</v>
      </c>
    </row>
    <row r="17" spans="1:18" x14ac:dyDescent="0.25">
      <c r="A17" s="4" t="s">
        <v>0</v>
      </c>
      <c r="B17" s="22"/>
      <c r="C17" s="2">
        <f>'Tabela-Jovens'!C17*100</f>
        <v>2.964</v>
      </c>
      <c r="D17" s="2">
        <f>'Tabela-Jovens'!D17*100</f>
        <v>2.492</v>
      </c>
      <c r="E17" s="2">
        <f>'Tabela-Jovens'!E17*100</f>
        <v>2.4129999999999998</v>
      </c>
      <c r="F17" s="2">
        <f>'Tabela-Jovens'!F17*100</f>
        <v>2.42</v>
      </c>
      <c r="G17" s="2">
        <f>'Tabela-Jovens'!G17*100</f>
        <v>2.6280000000000001</v>
      </c>
      <c r="H17" s="2">
        <f>'Tabela-Jovens'!H17*100</f>
        <v>2.7429999999999999</v>
      </c>
      <c r="I17" s="2">
        <f>'Tabela-Jovens'!I17*100</f>
        <v>2.7080000000000002</v>
      </c>
      <c r="J17" s="2">
        <f>'Tabela-Jovens'!J17*100</f>
        <v>2.9059999999999997</v>
      </c>
      <c r="K17" s="2">
        <f>'Tabela-Jovens'!K17*100</f>
        <v>2.9220000000000002</v>
      </c>
      <c r="L17" s="2">
        <f>'Tabela-Jovens'!L17*100</f>
        <v>2.919</v>
      </c>
      <c r="M17" s="2">
        <f>'Tabela-Jovens'!M17*100</f>
        <v>2.641</v>
      </c>
      <c r="N17" s="2">
        <f>'Tabela-Jovens'!N17*100</f>
        <v>2.976</v>
      </c>
      <c r="O17" s="2">
        <f>'Tabela-Jovens'!O17*100</f>
        <v>2.9104895104898602E-2</v>
      </c>
      <c r="P17" s="4">
        <v>0.100439059557608</v>
      </c>
      <c r="Q17" s="5"/>
      <c r="R17" t="str">
        <f t="shared" si="0"/>
        <v>não</v>
      </c>
    </row>
    <row r="18" spans="1:18" x14ac:dyDescent="0.25">
      <c r="A18" s="4" t="s">
        <v>1</v>
      </c>
      <c r="B18" s="22"/>
      <c r="C18" s="2">
        <f>'Tabela-Jovens'!C18*100</f>
        <v>74.902000000000001</v>
      </c>
      <c r="D18" s="2">
        <f>'Tabela-Jovens'!D18*100</f>
        <v>76.697999999999993</v>
      </c>
      <c r="E18" s="2">
        <f>'Tabela-Jovens'!E18*100</f>
        <v>76.762</v>
      </c>
      <c r="F18" s="2">
        <f>'Tabela-Jovens'!F18*100</f>
        <v>74.912000000000006</v>
      </c>
      <c r="G18" s="2">
        <f>'Tabela-Jovens'!G18*100</f>
        <v>72.128</v>
      </c>
      <c r="H18" s="2">
        <f>'Tabela-Jovens'!H18*100</f>
        <v>71.301999999999992</v>
      </c>
      <c r="I18" s="2">
        <f>'Tabela-Jovens'!I18*100</f>
        <v>70.359000000000009</v>
      </c>
      <c r="J18" s="2">
        <f>'Tabela-Jovens'!J18*100</f>
        <v>68.593000000000004</v>
      </c>
      <c r="K18" s="2">
        <f>'Tabela-Jovens'!K18*100</f>
        <v>67.774999999999991</v>
      </c>
      <c r="L18" s="2">
        <f>'Tabela-Jovens'!L18*100</f>
        <v>67.92</v>
      </c>
      <c r="M18" s="2">
        <f>'Tabela-Jovens'!M18*100</f>
        <v>66.545000000000002</v>
      </c>
      <c r="N18" s="2">
        <f>'Tabela-Jovens'!N18*100</f>
        <v>65.793000000000006</v>
      </c>
      <c r="O18" s="2">
        <f>'Tabela-Jovens'!O18*100</f>
        <v>-1.05140909090914</v>
      </c>
      <c r="P18" s="7">
        <v>4.9653483714925005E-7</v>
      </c>
      <c r="Q18" s="5" t="str">
        <f t="shared" si="1"/>
        <v>Queda</v>
      </c>
      <c r="R18" t="str">
        <f t="shared" si="0"/>
        <v>sim</v>
      </c>
    </row>
    <row r="19" spans="1:18" x14ac:dyDescent="0.25">
      <c r="A19" s="4" t="s">
        <v>2</v>
      </c>
      <c r="B19" s="22"/>
      <c r="C19" s="2">
        <f>'Tabela-Jovens'!C19*100</f>
        <v>15.037000000000001</v>
      </c>
      <c r="D19" s="2">
        <f>'Tabela-Jovens'!D19*100</f>
        <v>14.524999999999999</v>
      </c>
      <c r="E19" s="2">
        <f>'Tabela-Jovens'!E19*100</f>
        <v>14.610999999999999</v>
      </c>
      <c r="F19" s="2">
        <f>'Tabela-Jovens'!F19*100</f>
        <v>15.589</v>
      </c>
      <c r="G19" s="2">
        <f>'Tabela-Jovens'!G19*100</f>
        <v>17.135000000000002</v>
      </c>
      <c r="H19" s="2">
        <f>'Tabela-Jovens'!H19*100</f>
        <v>17.468</v>
      </c>
      <c r="I19" s="2">
        <f>'Tabela-Jovens'!I19*100</f>
        <v>17.865000000000002</v>
      </c>
      <c r="J19" s="2">
        <f>'Tabela-Jovens'!J19*100</f>
        <v>18.024999999999999</v>
      </c>
      <c r="K19" s="2">
        <f>'Tabela-Jovens'!K19*100</f>
        <v>18.260999999999999</v>
      </c>
      <c r="L19" s="2">
        <f>'Tabela-Jovens'!L19*100</f>
        <v>18.701000000000001</v>
      </c>
      <c r="M19" s="2">
        <f>'Tabela-Jovens'!M19*100</f>
        <v>19.544</v>
      </c>
      <c r="N19" s="2">
        <f>'Tabela-Jovens'!N19*100</f>
        <v>19.109000000000002</v>
      </c>
      <c r="O19" s="2">
        <f>'Tabela-Jovens'!O19*100</f>
        <v>0.47209790209792096</v>
      </c>
      <c r="P19" s="7">
        <v>1.12093148370992E-6</v>
      </c>
      <c r="Q19" s="5" t="str">
        <f t="shared" si="1"/>
        <v>Aumento</v>
      </c>
      <c r="R19" t="str">
        <f t="shared" si="0"/>
        <v>sim</v>
      </c>
    </row>
    <row r="20" spans="1:18" x14ac:dyDescent="0.25">
      <c r="A20" s="4" t="s">
        <v>3</v>
      </c>
      <c r="B20" s="22"/>
      <c r="C20" s="2">
        <f>'Tabela-Jovens'!C20*100</f>
        <v>4.1209999999999996</v>
      </c>
      <c r="D20" s="2">
        <f>'Tabela-Jovens'!D20*100</f>
        <v>4.3559999999999999</v>
      </c>
      <c r="E20" s="2">
        <f>'Tabela-Jovens'!E20*100</f>
        <v>4.1930000000000005</v>
      </c>
      <c r="F20" s="2">
        <f>'Tabela-Jovens'!F20*100</f>
        <v>4.9169999999999998</v>
      </c>
      <c r="G20" s="2">
        <f>'Tabela-Jovens'!G20*100</f>
        <v>5.8490000000000002</v>
      </c>
      <c r="H20" s="2">
        <f>'Tabela-Jovens'!H20*100</f>
        <v>6.0030000000000001</v>
      </c>
      <c r="I20" s="2">
        <f>'Tabela-Jovens'!I20*100</f>
        <v>6.2990000000000004</v>
      </c>
      <c r="J20" s="2">
        <f>'Tabela-Jovens'!J20*100</f>
        <v>7.1379999999999999</v>
      </c>
      <c r="K20" s="2">
        <f>'Tabela-Jovens'!K20*100</f>
        <v>7.4749999999999996</v>
      </c>
      <c r="L20" s="2">
        <f>'Tabela-Jovens'!L20*100</f>
        <v>7.774</v>
      </c>
      <c r="M20" s="2">
        <f>'Tabela-Jovens'!M20*100</f>
        <v>8.6209999999999987</v>
      </c>
      <c r="N20" s="2">
        <f>'Tabela-Jovens'!N20*100</f>
        <v>9.0240000000000009</v>
      </c>
      <c r="O20" s="2">
        <f>'Tabela-Jovens'!O20*100</f>
        <v>0.46971328671330603</v>
      </c>
      <c r="P20" s="7">
        <v>1.04628974894554E-9</v>
      </c>
      <c r="Q20" s="5" t="str">
        <f t="shared" si="1"/>
        <v>Aumento</v>
      </c>
      <c r="R20" t="str">
        <f t="shared" si="0"/>
        <v>sim</v>
      </c>
    </row>
    <row r="21" spans="1:18" ht="15.75" thickBot="1" x14ac:dyDescent="0.3">
      <c r="A21" s="8" t="s">
        <v>12</v>
      </c>
      <c r="B21" s="23"/>
      <c r="C21" s="2">
        <f>'Tabela-Jovens'!C21*100</f>
        <v>0.84100000000000008</v>
      </c>
      <c r="D21" s="2">
        <f>'Tabela-Jovens'!D21*100</f>
        <v>0.91</v>
      </c>
      <c r="E21" s="2">
        <f>'Tabela-Jovens'!E21*100</f>
        <v>0.91699999999999993</v>
      </c>
      <c r="F21" s="2">
        <f>'Tabela-Jovens'!F21*100</f>
        <v>1.1499999999999999</v>
      </c>
      <c r="G21" s="2">
        <f>'Tabela-Jovens'!G21*100</f>
        <v>1.159</v>
      </c>
      <c r="H21" s="2">
        <f>'Tabela-Jovens'!H21*100</f>
        <v>1.212</v>
      </c>
      <c r="I21" s="2">
        <f>'Tabela-Jovens'!I21*100</f>
        <v>1.298</v>
      </c>
      <c r="J21" s="2">
        <f>'Tabela-Jovens'!J21*100</f>
        <v>2.214</v>
      </c>
      <c r="K21" s="2">
        <f>'Tabela-Jovens'!K21*100</f>
        <v>2.4689999999999999</v>
      </c>
      <c r="L21" s="2">
        <f>'Tabela-Jovens'!L21*100</f>
        <v>1.6850000000000001</v>
      </c>
      <c r="M21" s="2">
        <f>'Tabela-Jovens'!M21*100</f>
        <v>1.8290000000000002</v>
      </c>
      <c r="N21" s="2">
        <f>'Tabela-Jovens'!N21*100</f>
        <v>2.1080000000000001</v>
      </c>
      <c r="O21" s="2">
        <f>'Tabela-Jovens'!O21*100</f>
        <v>0.130874125874131</v>
      </c>
      <c r="P21" s="8">
        <v>5.6413102550001198E-4</v>
      </c>
      <c r="Q21" s="12" t="str">
        <f t="shared" si="1"/>
        <v>Aumento</v>
      </c>
      <c r="R21" t="str">
        <f t="shared" si="0"/>
        <v>sim</v>
      </c>
    </row>
    <row r="22" spans="1:18" x14ac:dyDescent="0.25">
      <c r="A22" s="4" t="s">
        <v>11</v>
      </c>
      <c r="B22" s="22" t="s">
        <v>9</v>
      </c>
      <c r="C22" s="2">
        <f>'Tabela-Jovens'!C22*100</f>
        <v>1.8800000000000001</v>
      </c>
      <c r="D22" s="2">
        <f>'Tabela-Jovens'!D22*100</f>
        <v>1.26</v>
      </c>
      <c r="E22" s="2">
        <f>'Tabela-Jovens'!E22*100</f>
        <v>1.24</v>
      </c>
      <c r="F22" s="2">
        <f>'Tabela-Jovens'!F22*100</f>
        <v>1.02</v>
      </c>
      <c r="G22" s="2">
        <f>'Tabela-Jovens'!G22*100</f>
        <v>1</v>
      </c>
      <c r="H22" s="2">
        <f>'Tabela-Jovens'!H22*100</f>
        <v>1.21</v>
      </c>
      <c r="I22" s="2">
        <f>'Tabela-Jovens'!I22*100</f>
        <v>1.24</v>
      </c>
      <c r="J22" s="2">
        <f>'Tabela-Jovens'!J22*100</f>
        <v>0.97</v>
      </c>
      <c r="K22" s="2">
        <f>'Tabela-Jovens'!K22*100</f>
        <v>0.9900000000000001</v>
      </c>
      <c r="L22" s="2">
        <f>'Tabela-Jovens'!L22*100</f>
        <v>1.0699999999999998</v>
      </c>
      <c r="M22" s="2">
        <f>'Tabela-Jovens'!M22*100</f>
        <v>0.88</v>
      </c>
      <c r="N22" s="2">
        <f>'Tabela-Jovens'!N22*100</f>
        <v>1.03</v>
      </c>
      <c r="O22" s="2">
        <f>'Tabela-Jovens'!O22*100</f>
        <v>-4.9545454545453393E-2</v>
      </c>
      <c r="P22" s="11">
        <v>1.4670951381063399E-2</v>
      </c>
      <c r="Q22" s="13" t="str">
        <f t="shared" si="1"/>
        <v>Queda</v>
      </c>
      <c r="R22" t="str">
        <f t="shared" si="0"/>
        <v>sim</v>
      </c>
    </row>
    <row r="23" spans="1:18" x14ac:dyDescent="0.25">
      <c r="A23" s="4" t="s">
        <v>0</v>
      </c>
      <c r="B23" s="22"/>
      <c r="C23" s="2">
        <f>'Tabela-Jovens'!C23*100</f>
        <v>2.9899999999999998</v>
      </c>
      <c r="D23" s="2">
        <f>'Tabela-Jovens'!D23*100</f>
        <v>2.5100000000000002</v>
      </c>
      <c r="E23" s="2">
        <f>'Tabela-Jovens'!E23*100</f>
        <v>2.3800000000000003</v>
      </c>
      <c r="F23" s="2">
        <f>'Tabela-Jovens'!F23*100</f>
        <v>2.33</v>
      </c>
      <c r="G23" s="2">
        <f>'Tabela-Jovens'!G23*100</f>
        <v>2.52</v>
      </c>
      <c r="H23" s="2">
        <f>'Tabela-Jovens'!H23*100</f>
        <v>2.63</v>
      </c>
      <c r="I23" s="2">
        <f>'Tabela-Jovens'!I23*100</f>
        <v>2.63</v>
      </c>
      <c r="J23" s="2">
        <f>'Tabela-Jovens'!J23*100</f>
        <v>2.65</v>
      </c>
      <c r="K23" s="2">
        <f>'Tabela-Jovens'!K23*100</f>
        <v>2.7</v>
      </c>
      <c r="L23" s="2">
        <f>'Tabela-Jovens'!L23*100</f>
        <v>2.77</v>
      </c>
      <c r="M23" s="2">
        <f>'Tabela-Jovens'!M23*100</f>
        <v>2.69</v>
      </c>
      <c r="N23" s="2">
        <f>'Tabela-Jovens'!N23*100</f>
        <v>2.94</v>
      </c>
      <c r="O23" s="2">
        <f>'Tabela-Jovens'!O23*100</f>
        <v>2.11188811188847E-2</v>
      </c>
      <c r="P23" s="4">
        <v>0.21664612139713699</v>
      </c>
      <c r="Q23" s="5"/>
      <c r="R23" t="str">
        <f t="shared" si="0"/>
        <v>não</v>
      </c>
    </row>
    <row r="24" spans="1:18" x14ac:dyDescent="0.25">
      <c r="A24" s="4" t="s">
        <v>1</v>
      </c>
      <c r="B24" s="22"/>
      <c r="C24" s="2">
        <f>'Tabela-Jovens'!C24*100</f>
        <v>75.39</v>
      </c>
      <c r="D24" s="2">
        <f>'Tabela-Jovens'!D24*100</f>
        <v>76.510000000000005</v>
      </c>
      <c r="E24" s="2">
        <f>'Tabela-Jovens'!E24*100</f>
        <v>75.47</v>
      </c>
      <c r="F24" s="2">
        <f>'Tabela-Jovens'!F24*100</f>
        <v>74.319999999999993</v>
      </c>
      <c r="G24" s="2">
        <f>'Tabela-Jovens'!G24*100</f>
        <v>72.28</v>
      </c>
      <c r="H24" s="2">
        <f>'Tabela-Jovens'!H24*100</f>
        <v>71.16</v>
      </c>
      <c r="I24" s="2">
        <f>'Tabela-Jovens'!I24*100</f>
        <v>70.41</v>
      </c>
      <c r="J24" s="2">
        <f>'Tabela-Jovens'!J24*100</f>
        <v>68.2</v>
      </c>
      <c r="K24" s="2">
        <f>'Tabela-Jovens'!K24*100</f>
        <v>67.34</v>
      </c>
      <c r="L24" s="2">
        <f>'Tabela-Jovens'!L24*100</f>
        <v>67.150000000000006</v>
      </c>
      <c r="M24" s="2">
        <f>'Tabela-Jovens'!M24*100</f>
        <v>65.83</v>
      </c>
      <c r="N24" s="2">
        <f>'Tabela-Jovens'!N24*100</f>
        <v>64.95</v>
      </c>
      <c r="O24" s="2">
        <f>'Tabela-Jovens'!O24*100</f>
        <v>-1.1087062937063499</v>
      </c>
      <c r="P24" s="7">
        <v>6.4778040283066497E-9</v>
      </c>
      <c r="Q24" s="5" t="str">
        <f t="shared" si="1"/>
        <v>Queda</v>
      </c>
      <c r="R24" t="str">
        <f t="shared" si="0"/>
        <v>sim</v>
      </c>
    </row>
    <row r="25" spans="1:18" x14ac:dyDescent="0.25">
      <c r="A25" s="4" t="s">
        <v>2</v>
      </c>
      <c r="B25" s="22"/>
      <c r="C25" s="2">
        <f>'Tabela-Jovens'!C25*100</f>
        <v>14.42</v>
      </c>
      <c r="D25" s="2">
        <f>'Tabela-Jovens'!D25*100</f>
        <v>14.2</v>
      </c>
      <c r="E25" s="2">
        <f>'Tabela-Jovens'!E25*100</f>
        <v>14.879999999999999</v>
      </c>
      <c r="F25" s="2">
        <f>'Tabela-Jovens'!F25*100</f>
        <v>15.67</v>
      </c>
      <c r="G25" s="2">
        <f>'Tabela-Jovens'!G25*100</f>
        <v>16.66</v>
      </c>
      <c r="H25" s="2">
        <f>'Tabela-Jovens'!H25*100</f>
        <v>17.239999999999998</v>
      </c>
      <c r="I25" s="2">
        <f>'Tabela-Jovens'!I25*100</f>
        <v>17.580000000000002</v>
      </c>
      <c r="J25" s="2">
        <f>'Tabela-Jovens'!J25*100</f>
        <v>18.5</v>
      </c>
      <c r="K25" s="2">
        <f>'Tabela-Jovens'!K25*100</f>
        <v>18.579999999999998</v>
      </c>
      <c r="L25" s="2">
        <f>'Tabela-Jovens'!L25*100</f>
        <v>18.64</v>
      </c>
      <c r="M25" s="2">
        <f>'Tabela-Jovens'!M25*100</f>
        <v>19.27</v>
      </c>
      <c r="N25" s="2">
        <f>'Tabela-Jovens'!N25*100</f>
        <v>19.03</v>
      </c>
      <c r="O25" s="2">
        <f>'Tabela-Jovens'!O25*100</f>
        <v>0.50024475524477297</v>
      </c>
      <c r="P25" s="7">
        <v>1.49622780138024E-7</v>
      </c>
      <c r="Q25" s="5" t="str">
        <f t="shared" si="1"/>
        <v>Aumento</v>
      </c>
      <c r="R25" t="str">
        <f t="shared" si="0"/>
        <v>sim</v>
      </c>
    </row>
    <row r="26" spans="1:18" x14ac:dyDescent="0.25">
      <c r="A26" s="4" t="s">
        <v>3</v>
      </c>
      <c r="B26" s="22"/>
      <c r="C26" s="2">
        <f>'Tabela-Jovens'!C26*100</f>
        <v>4.3499999999999996</v>
      </c>
      <c r="D26" s="2">
        <f>'Tabela-Jovens'!D26*100</f>
        <v>4.46</v>
      </c>
      <c r="E26" s="2">
        <f>'Tabela-Jovens'!E26*100</f>
        <v>4.8899999999999997</v>
      </c>
      <c r="F26" s="2">
        <f>'Tabela-Jovens'!F26*100</f>
        <v>5.41</v>
      </c>
      <c r="G26" s="2">
        <f>'Tabela-Jovens'!G26*100</f>
        <v>6.1</v>
      </c>
      <c r="H26" s="2">
        <f>'Tabela-Jovens'!H26*100</f>
        <v>6.4399999999999995</v>
      </c>
      <c r="I26" s="2">
        <f>'Tabela-Jovens'!I26*100</f>
        <v>6.74</v>
      </c>
      <c r="J26" s="2">
        <f>'Tabela-Jovens'!J26*100</f>
        <v>7.9200000000000008</v>
      </c>
      <c r="K26" s="2">
        <f>'Tabela-Jovens'!K26*100</f>
        <v>8.3800000000000008</v>
      </c>
      <c r="L26" s="2">
        <f>'Tabela-Jovens'!L26*100</f>
        <v>8.4</v>
      </c>
      <c r="M26" s="2">
        <f>'Tabela-Jovens'!M26*100</f>
        <v>9.11</v>
      </c>
      <c r="N26" s="2">
        <f>'Tabela-Jovens'!N26*100</f>
        <v>9.5699999999999985</v>
      </c>
      <c r="O26" s="2">
        <f>'Tabela-Jovens'!O26*100</f>
        <v>0.50506993006994994</v>
      </c>
      <c r="P26" s="7">
        <v>1.3603021243318801E-10</v>
      </c>
      <c r="Q26" s="5" t="str">
        <f t="shared" si="1"/>
        <v>Aumento</v>
      </c>
      <c r="R26" t="str">
        <f t="shared" si="0"/>
        <v>sim</v>
      </c>
    </row>
    <row r="27" spans="1:18" ht="15.75" thickBot="1" x14ac:dyDescent="0.3">
      <c r="A27" s="8" t="s">
        <v>12</v>
      </c>
      <c r="B27" s="23"/>
      <c r="C27" s="2">
        <f>'Tabela-Jovens'!C27*100</f>
        <v>0.97</v>
      </c>
      <c r="D27" s="2">
        <f>'Tabela-Jovens'!D27*100</f>
        <v>1.06</v>
      </c>
      <c r="E27" s="2">
        <f>'Tabela-Jovens'!E27*100</f>
        <v>1.1400000000000001</v>
      </c>
      <c r="F27" s="2">
        <f>'Tabela-Jovens'!F27*100</f>
        <v>1.25</v>
      </c>
      <c r="G27" s="2">
        <f>'Tabela-Jovens'!G27*100</f>
        <v>1.43</v>
      </c>
      <c r="H27" s="2">
        <f>'Tabela-Jovens'!H27*100</f>
        <v>1.32</v>
      </c>
      <c r="I27" s="2">
        <f>'Tabela-Jovens'!I27*100</f>
        <v>1.4000000000000001</v>
      </c>
      <c r="J27" s="2">
        <f>'Tabela-Jovens'!J27*100</f>
        <v>1.76</v>
      </c>
      <c r="K27" s="2">
        <f>'Tabela-Jovens'!K27*100</f>
        <v>2.02</v>
      </c>
      <c r="L27" s="2">
        <f>'Tabela-Jovens'!L27*100</f>
        <v>1.97</v>
      </c>
      <c r="M27" s="2">
        <f>'Tabela-Jovens'!M27*100</f>
        <v>2.2200000000000002</v>
      </c>
      <c r="N27" s="2">
        <f>'Tabela-Jovens'!N27*100</f>
        <v>2.4699999999999998</v>
      </c>
      <c r="O27" s="2">
        <f>'Tabela-Jovens'!O27*100</f>
        <v>0.13171328671329202</v>
      </c>
      <c r="P27" s="10">
        <v>2.4719454706063899E-7</v>
      </c>
      <c r="Q27" s="12" t="str">
        <f t="shared" si="1"/>
        <v>Aumento</v>
      </c>
      <c r="R27" t="str">
        <f t="shared" si="0"/>
        <v>sim</v>
      </c>
    </row>
    <row r="28" spans="1:18" x14ac:dyDescent="0.25">
      <c r="A28" s="4" t="s">
        <v>11</v>
      </c>
      <c r="B28" s="22" t="s">
        <v>10</v>
      </c>
      <c r="C28" s="2">
        <f>'Tabela-Jovens'!C28*100</f>
        <v>1.43</v>
      </c>
      <c r="D28" s="2">
        <f>'Tabela-Jovens'!D28*100</f>
        <v>0.95</v>
      </c>
      <c r="E28" s="2">
        <f>'Tabela-Jovens'!E28*100</f>
        <v>1.04</v>
      </c>
      <c r="F28" s="2">
        <f>'Tabela-Jovens'!F28*100</f>
        <v>0.84</v>
      </c>
      <c r="G28" s="2">
        <f>'Tabela-Jovens'!G28*100</f>
        <v>0.83</v>
      </c>
      <c r="H28" s="2">
        <f>'Tabela-Jovens'!H28*100</f>
        <v>0.95</v>
      </c>
      <c r="I28" s="2">
        <f>'Tabela-Jovens'!I28*100</f>
        <v>1.05</v>
      </c>
      <c r="J28" s="2">
        <f>'Tabela-Jovens'!J28*100</f>
        <v>0.67999999999999994</v>
      </c>
      <c r="K28" s="2">
        <f>'Tabela-Jovens'!K28*100</f>
        <v>0.67999999999999994</v>
      </c>
      <c r="L28" s="2">
        <f>'Tabela-Jovens'!L28*100</f>
        <v>0.61</v>
      </c>
      <c r="M28" s="2">
        <f>'Tabela-Jovens'!M28*100</f>
        <v>0.5</v>
      </c>
      <c r="N28" s="2">
        <f>'Tabela-Jovens'!N28*100</f>
        <v>0.57999999999999996</v>
      </c>
      <c r="O28" s="2">
        <f>'Tabela-Jovens'!O28*100</f>
        <v>-6.1398601398601996E-2</v>
      </c>
      <c r="P28" s="11">
        <v>4.4077341488673103E-4</v>
      </c>
      <c r="Q28" s="13" t="str">
        <f t="shared" si="1"/>
        <v>Queda</v>
      </c>
      <c r="R28" t="str">
        <f t="shared" si="0"/>
        <v>sim</v>
      </c>
    </row>
    <row r="29" spans="1:18" x14ac:dyDescent="0.25">
      <c r="A29" s="4" t="s">
        <v>0</v>
      </c>
      <c r="B29" s="22"/>
      <c r="C29" s="2">
        <f>'Tabela-Jovens'!C29*100</f>
        <v>2.0699999999999998</v>
      </c>
      <c r="D29" s="2">
        <f>'Tabela-Jovens'!D29*100</f>
        <v>1.6</v>
      </c>
      <c r="E29" s="2">
        <f>'Tabela-Jovens'!E29*100</f>
        <v>1.49</v>
      </c>
      <c r="F29" s="2">
        <f>'Tabela-Jovens'!F29*100</f>
        <v>1.49</v>
      </c>
      <c r="G29" s="2">
        <f>'Tabela-Jovens'!G29*100</f>
        <v>1.71</v>
      </c>
      <c r="H29" s="2">
        <f>'Tabela-Jovens'!H29*100</f>
        <v>1.66</v>
      </c>
      <c r="I29" s="2">
        <f>'Tabela-Jovens'!I29*100</f>
        <v>1.71</v>
      </c>
      <c r="J29" s="2">
        <f>'Tabela-Jovens'!J29*100</f>
        <v>1.79</v>
      </c>
      <c r="K29" s="2">
        <f>'Tabela-Jovens'!K29*100</f>
        <v>1.83</v>
      </c>
      <c r="L29" s="2">
        <f>'Tabela-Jovens'!L29*100</f>
        <v>1.8900000000000001</v>
      </c>
      <c r="M29" s="2">
        <f>'Tabela-Jovens'!M29*100</f>
        <v>1.82</v>
      </c>
      <c r="N29" s="2">
        <f>'Tabela-Jovens'!N29*100</f>
        <v>2.02</v>
      </c>
      <c r="O29" s="2">
        <f>'Tabela-Jovens'!O29*100</f>
        <v>2.1748251748255201E-2</v>
      </c>
      <c r="P29" s="4">
        <v>0.16957440855773501</v>
      </c>
      <c r="Q29" s="5"/>
      <c r="R29" t="str">
        <f t="shared" si="0"/>
        <v>não</v>
      </c>
    </row>
    <row r="30" spans="1:18" x14ac:dyDescent="0.25">
      <c r="A30" s="4" t="s">
        <v>1</v>
      </c>
      <c r="B30" s="22"/>
      <c r="C30" s="2">
        <f>'Tabela-Jovens'!C30*100</f>
        <v>72.240000000000009</v>
      </c>
      <c r="D30" s="2">
        <f>'Tabela-Jovens'!D30*100</f>
        <v>72.63</v>
      </c>
      <c r="E30" s="2">
        <f>'Tabela-Jovens'!E30*100</f>
        <v>71.31</v>
      </c>
      <c r="F30" s="2">
        <f>'Tabela-Jovens'!F30*100</f>
        <v>69.97</v>
      </c>
      <c r="G30" s="2">
        <f>'Tabela-Jovens'!G30*100</f>
        <v>68.589999999999989</v>
      </c>
      <c r="H30" s="2">
        <f>'Tabela-Jovens'!H30*100</f>
        <v>67.39</v>
      </c>
      <c r="I30" s="2">
        <f>'Tabela-Jovens'!I30*100</f>
        <v>66.62</v>
      </c>
      <c r="J30" s="2">
        <f>'Tabela-Jovens'!J30*100</f>
        <v>64.53</v>
      </c>
      <c r="K30" s="2">
        <f>'Tabela-Jovens'!K30*100</f>
        <v>63.92</v>
      </c>
      <c r="L30" s="2">
        <f>'Tabela-Jovens'!L30*100</f>
        <v>63.32</v>
      </c>
      <c r="M30" s="2">
        <f>'Tabela-Jovens'!M30*100</f>
        <v>62.29</v>
      </c>
      <c r="N30" s="2">
        <f>'Tabela-Jovens'!N30*100</f>
        <v>61.58</v>
      </c>
      <c r="O30" s="2">
        <f>'Tabela-Jovens'!O30*100</f>
        <v>-1.0819930069930501</v>
      </c>
      <c r="P30" s="7">
        <v>2.24324759177897E-10</v>
      </c>
      <c r="Q30" s="5" t="str">
        <f t="shared" si="1"/>
        <v>Queda</v>
      </c>
      <c r="R30" t="str">
        <f t="shared" si="0"/>
        <v>sim</v>
      </c>
    </row>
    <row r="31" spans="1:18" x14ac:dyDescent="0.25">
      <c r="A31" s="4" t="s">
        <v>2</v>
      </c>
      <c r="B31" s="22"/>
      <c r="C31" s="2">
        <f>'Tabela-Jovens'!C31*100</f>
        <v>17.45</v>
      </c>
      <c r="D31" s="2">
        <f>'Tabela-Jovens'!D31*100</f>
        <v>17.599999999999998</v>
      </c>
      <c r="E31" s="2">
        <f>'Tabela-Jovens'!E31*100</f>
        <v>18.459999999999997</v>
      </c>
      <c r="F31" s="2">
        <f>'Tabela-Jovens'!F31*100</f>
        <v>19.059999999999999</v>
      </c>
      <c r="G31" s="2">
        <f>'Tabela-Jovens'!G31*100</f>
        <v>19.580000000000002</v>
      </c>
      <c r="H31" s="2">
        <f>'Tabela-Jovens'!H31*100</f>
        <v>20.150000000000002</v>
      </c>
      <c r="I31" s="2">
        <f>'Tabela-Jovens'!I31*100</f>
        <v>20.45</v>
      </c>
      <c r="J31" s="2">
        <f>'Tabela-Jovens'!J31*100</f>
        <v>20.74</v>
      </c>
      <c r="K31" s="2">
        <f>'Tabela-Jovens'!K31*100</f>
        <v>20.65</v>
      </c>
      <c r="L31" s="2">
        <f>'Tabela-Jovens'!L31*100</f>
        <v>20.93</v>
      </c>
      <c r="M31" s="2">
        <f>'Tabela-Jovens'!M31*100</f>
        <v>21.36</v>
      </c>
      <c r="N31" s="2">
        <f>'Tabela-Jovens'!N31*100</f>
        <v>20.96</v>
      </c>
      <c r="O31" s="2">
        <f>'Tabela-Jovens'!O31*100</f>
        <v>0.35479020979022002</v>
      </c>
      <c r="P31" s="7">
        <v>2.33046562098521E-6</v>
      </c>
      <c r="Q31" s="5" t="str">
        <f t="shared" si="1"/>
        <v>Aumento</v>
      </c>
      <c r="R31" t="str">
        <f t="shared" si="0"/>
        <v>sim</v>
      </c>
    </row>
    <row r="32" spans="1:18" x14ac:dyDescent="0.25">
      <c r="A32" s="4" t="s">
        <v>3</v>
      </c>
      <c r="B32" s="22"/>
      <c r="C32" s="2">
        <f>'Tabela-Jovens'!C32*100</f>
        <v>5.41</v>
      </c>
      <c r="D32" s="2">
        <f>'Tabela-Jovens'!D32*100</f>
        <v>5.6899999999999995</v>
      </c>
      <c r="E32" s="2">
        <f>'Tabela-Jovens'!E32*100</f>
        <v>6.2700000000000005</v>
      </c>
      <c r="F32" s="2">
        <f>'Tabela-Jovens'!F32*100</f>
        <v>6.98</v>
      </c>
      <c r="G32" s="2">
        <f>'Tabela-Jovens'!G32*100</f>
        <v>7.57</v>
      </c>
      <c r="H32" s="2">
        <f>'Tabela-Jovens'!H32*100</f>
        <v>8.1100000000000012</v>
      </c>
      <c r="I32" s="2">
        <f>'Tabela-Jovens'!I32*100</f>
        <v>8.3699999999999992</v>
      </c>
      <c r="J32" s="2">
        <f>'Tabela-Jovens'!J32*100</f>
        <v>9.879999999999999</v>
      </c>
      <c r="K32" s="2">
        <f>'Tabela-Jovens'!K32*100</f>
        <v>10.220000000000001</v>
      </c>
      <c r="L32" s="2">
        <f>'Tabela-Jovens'!L32*100</f>
        <v>10.530000000000001</v>
      </c>
      <c r="M32" s="2">
        <f>'Tabela-Jovens'!M32*100</f>
        <v>11.219999999999999</v>
      </c>
      <c r="N32" s="2">
        <f>'Tabela-Jovens'!N32*100</f>
        <v>11.78</v>
      </c>
      <c r="O32" s="2">
        <f>'Tabela-Jovens'!O32*100</f>
        <v>0.60506993006995302</v>
      </c>
      <c r="P32" s="7">
        <v>2.9520596448230097E-11</v>
      </c>
      <c r="Q32" s="5" t="str">
        <f t="shared" si="1"/>
        <v>Aumento</v>
      </c>
      <c r="R32" t="str">
        <f t="shared" si="0"/>
        <v>sim</v>
      </c>
    </row>
    <row r="33" spans="1:18" ht="15.75" thickBot="1" x14ac:dyDescent="0.3">
      <c r="A33" s="8" t="s">
        <v>12</v>
      </c>
      <c r="B33" s="23"/>
      <c r="C33" s="2">
        <f>'Tabela-Jovens'!C33*100</f>
        <v>1.4000000000000001</v>
      </c>
      <c r="D33" s="2">
        <f>'Tabela-Jovens'!D33*100</f>
        <v>1.53</v>
      </c>
      <c r="E33" s="2">
        <f>'Tabela-Jovens'!E33*100</f>
        <v>1.43</v>
      </c>
      <c r="F33" s="2">
        <f>'Tabela-Jovens'!F33*100</f>
        <v>1.66</v>
      </c>
      <c r="G33" s="2">
        <f>'Tabela-Jovens'!G33*100</f>
        <v>1.71</v>
      </c>
      <c r="H33" s="2">
        <f>'Tabela-Jovens'!H33*100</f>
        <v>1.7399999999999998</v>
      </c>
      <c r="I33" s="2">
        <f>'Tabela-Jovens'!I33*100</f>
        <v>1.81</v>
      </c>
      <c r="J33" s="2">
        <f>'Tabela-Jovens'!J33*100</f>
        <v>2.39</v>
      </c>
      <c r="K33" s="2">
        <f>'Tabela-Jovens'!K33*100</f>
        <v>2.7</v>
      </c>
      <c r="L33" s="2">
        <f>'Tabela-Jovens'!L33*100</f>
        <v>2.73</v>
      </c>
      <c r="M33" s="2">
        <f>'Tabela-Jovens'!M33*100</f>
        <v>2.82</v>
      </c>
      <c r="N33" s="2">
        <f>'Tabela-Jovens'!N33*100</f>
        <v>3.08</v>
      </c>
      <c r="O33" s="2">
        <f>'Tabela-Jovens'!O33*100</f>
        <v>0.16258741258741999</v>
      </c>
      <c r="P33" s="10">
        <v>1.2623078506002301E-6</v>
      </c>
      <c r="Q33" s="12" t="str">
        <f t="shared" si="1"/>
        <v>Aumento</v>
      </c>
      <c r="R33" t="str">
        <f t="shared" si="0"/>
        <v>sim</v>
      </c>
    </row>
  </sheetData>
  <mergeCells count="12">
    <mergeCell ref="Q2:Q3"/>
    <mergeCell ref="B4:B9"/>
    <mergeCell ref="B10:B15"/>
    <mergeCell ref="B16:B21"/>
    <mergeCell ref="B22:B27"/>
    <mergeCell ref="B28:B33"/>
    <mergeCell ref="A1:O1"/>
    <mergeCell ref="A2:A3"/>
    <mergeCell ref="B2:B3"/>
    <mergeCell ref="C2:N2"/>
    <mergeCell ref="O2:O3"/>
    <mergeCell ref="P2:P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Tabela-Jovens</vt:lpstr>
      <vt:lpstr>Tabela-Jovens%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Pereira</dc:creator>
  <cp:lastModifiedBy>Usuário do Windows</cp:lastModifiedBy>
  <dcterms:created xsi:type="dcterms:W3CDTF">2021-01-21T18:31:11Z</dcterms:created>
  <dcterms:modified xsi:type="dcterms:W3CDTF">2021-06-06T17:51:33Z</dcterms:modified>
</cp:coreProperties>
</file>