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ackup Dominique\doutorado PPGDR\ARTIGOS\artigo OBESID 2020\public health nutrition\"/>
    </mc:Choice>
  </mc:AlternateContent>
  <xr:revisionPtr revIDLastSave="0" documentId="13_ncr:1_{4F55718A-9D7D-4BE9-98EF-160E24E40F5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1" sheetId="1" r:id="rId1"/>
  </sheets>
  <calcPr calcId="181029"/>
</workbook>
</file>

<file path=xl/calcChain.xml><?xml version="1.0" encoding="utf-8"?>
<calcChain xmlns="http://schemas.openxmlformats.org/spreadsheetml/2006/main">
  <c r="Q11" i="1" l="1"/>
  <c r="Q17" i="1"/>
  <c r="Q19" i="1"/>
  <c r="Q22" i="1"/>
  <c r="Q23" i="1"/>
  <c r="Q13" i="1"/>
  <c r="Q5" i="1"/>
  <c r="Q10" i="1"/>
  <c r="Q16" i="1"/>
  <c r="Q25" i="1"/>
  <c r="Q29" i="1"/>
  <c r="R3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5" i="1"/>
</calcChain>
</file>

<file path=xl/sharedStrings.xml><?xml version="1.0" encoding="utf-8"?>
<sst xmlns="http://schemas.openxmlformats.org/spreadsheetml/2006/main" count="55" uniqueCount="20">
  <si>
    <t>Ano</t>
  </si>
  <si>
    <t>Significancia?</t>
  </si>
  <si>
    <t>Table 1 Prevalence and annual time trend of nutritional status of children aged 0 to ˂ 2 years by Brazilian region, from 2008 to 2019. There is a 95% confidence level.</t>
  </si>
  <si>
    <t>North</t>
  </si>
  <si>
    <t>Northeast</t>
  </si>
  <si>
    <t>Midwest</t>
  </si>
  <si>
    <t>Southeast</t>
  </si>
  <si>
    <t>South</t>
  </si>
  <si>
    <t>Regions</t>
  </si>
  <si>
    <t xml:space="preserve">Nutritional status </t>
  </si>
  <si>
    <t>Thinness</t>
  </si>
  <si>
    <t>Marked thinness</t>
  </si>
  <si>
    <t>Eutrophy</t>
  </si>
  <si>
    <t>Risk of overweight</t>
  </si>
  <si>
    <t>Overweight</t>
  </si>
  <si>
    <t>Obesity</t>
  </si>
  <si>
    <t>P-value</t>
  </si>
  <si>
    <t>Trend</t>
  </si>
  <si>
    <t>Annual average variation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</si>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</sst>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0" xfId="0" applyFill="1"/>
    <xf numFmtId="0" fontId="18" fillId="0" borderId="0" xfId="0" applyFont="1"/>
    <xf numFmtId="0" fontId="19" fillId="0" borderId="0" xfId="42"/>
    <xf numFmtId="0" fontId="20" fillId="0" borderId="0" xfId="0" applyFont="1"/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/>
    <xf numFmtId="0" fontId="16" fillId="33" borderId="0" xfId="0" applyFont="1" applyFill="1" applyBorder="1" applyAlignment="1">
      <alignment horizontal="center" vertical="center"/>
    </xf>
    <xf numFmtId="165" fontId="0" fillId="0" borderId="10" xfId="0" applyNumberFormat="1" applyBorder="1"/>
    <xf numFmtId="165" fontId="0" fillId="0" borderId="0" xfId="0" applyNumberFormat="1" applyBorder="1"/>
    <xf numFmtId="165" fontId="0" fillId="0" borderId="12" xfId="0" applyNumberFormat="1" applyBorder="1"/>
    <xf numFmtId="0" fontId="16" fillId="33" borderId="11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4"/>
  <sheetViews>
    <sheetView tabSelected="1" zoomScale="94" workbookViewId="0">
      <selection activeCell="S9" sqref="S9"/>
    </sheetView>
  </sheetViews>
  <sheetFormatPr defaultRowHeight="15" x14ac:dyDescent="0.25"/>
  <cols>
    <col min="1" max="1" width="13.42578125" customWidth="1"/>
    <col min="2" max="2" width="20.85546875" customWidth="1"/>
    <col min="15" max="15" width="14.85546875" customWidth="1"/>
    <col min="16" max="16" width="10.7109375" customWidth="1"/>
    <col min="17" max="17" width="13.28515625" customWidth="1"/>
    <col min="18" max="18" width="14" hidden="1" customWidth="1"/>
  </cols>
  <sheetData>
    <row r="1" spans="1:23" x14ac:dyDescent="0.25">
      <c r="B1" s="15" t="s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3" x14ac:dyDescent="0.25">
      <c r="A2" s="26" t="s">
        <v>8</v>
      </c>
      <c r="B2" s="24" t="s">
        <v>9</v>
      </c>
      <c r="C2" s="23" t="s">
        <v>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 t="s">
        <v>18</v>
      </c>
      <c r="P2" s="26" t="s">
        <v>16</v>
      </c>
      <c r="Q2" s="26" t="s">
        <v>17</v>
      </c>
      <c r="R2" s="20" t="s">
        <v>1</v>
      </c>
    </row>
    <row r="3" spans="1:23" x14ac:dyDescent="0.25">
      <c r="A3" s="27"/>
      <c r="B3" s="25"/>
      <c r="C3" s="16">
        <v>2008</v>
      </c>
      <c r="D3" s="16">
        <v>2009</v>
      </c>
      <c r="E3" s="16">
        <v>2010</v>
      </c>
      <c r="F3" s="16">
        <v>2011</v>
      </c>
      <c r="G3" s="16">
        <v>2012</v>
      </c>
      <c r="H3" s="16">
        <v>2013</v>
      </c>
      <c r="I3" s="16">
        <v>2014</v>
      </c>
      <c r="J3" s="16">
        <v>2015</v>
      </c>
      <c r="K3" s="16">
        <v>2016</v>
      </c>
      <c r="L3" s="16">
        <v>2017</v>
      </c>
      <c r="M3" s="16">
        <v>2018</v>
      </c>
      <c r="N3" s="16">
        <v>2019</v>
      </c>
      <c r="O3" s="25"/>
      <c r="P3" s="27"/>
      <c r="Q3" s="27"/>
      <c r="R3" s="21"/>
    </row>
    <row r="4" spans="1:23" ht="19.5" customHeight="1" x14ac:dyDescent="0.25">
      <c r="A4" s="27"/>
      <c r="B4" s="25"/>
      <c r="C4" s="16" t="s">
        <v>19</v>
      </c>
      <c r="D4" s="16" t="s">
        <v>19</v>
      </c>
      <c r="E4" s="16" t="s">
        <v>19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  <c r="K4" s="16" t="s">
        <v>19</v>
      </c>
      <c r="L4" s="16" t="s">
        <v>19</v>
      </c>
      <c r="M4" s="16" t="s">
        <v>19</v>
      </c>
      <c r="N4" s="16" t="s">
        <v>19</v>
      </c>
      <c r="O4" s="25"/>
      <c r="P4" s="27"/>
      <c r="Q4" s="27"/>
      <c r="R4" s="22"/>
      <c r="V4" s="5"/>
      <c r="W4" s="6"/>
    </row>
    <row r="5" spans="1:23" x14ac:dyDescent="0.25">
      <c r="A5" s="30" t="s">
        <v>3</v>
      </c>
      <c r="B5" s="13" t="s">
        <v>11</v>
      </c>
      <c r="C5" s="17">
        <v>5.5538251000000001</v>
      </c>
      <c r="D5" s="17">
        <v>4.8908258</v>
      </c>
      <c r="E5" s="17">
        <v>5.0954383999999999</v>
      </c>
      <c r="F5" s="17">
        <v>4.4129908000000002</v>
      </c>
      <c r="G5" s="17">
        <v>4.2280791999999998</v>
      </c>
      <c r="H5" s="17">
        <v>4.4985891999999996</v>
      </c>
      <c r="I5" s="17">
        <v>4.3326321999999999</v>
      </c>
      <c r="J5" s="17">
        <v>3.5807224</v>
      </c>
      <c r="K5" s="17">
        <v>3.8073795000000001</v>
      </c>
      <c r="L5" s="17">
        <v>3.5504806000000002</v>
      </c>
      <c r="M5" s="17">
        <v>2.8885120999999998</v>
      </c>
      <c r="N5" s="17">
        <v>4.3422219999999996</v>
      </c>
      <c r="O5" s="10">
        <v>-0.165381978671332</v>
      </c>
      <c r="P5" s="10">
        <v>1.2949831769590401E-3</v>
      </c>
      <c r="Q5" s="14" t="str">
        <f>IF(O5&lt;0,"Decrease","Increase")</f>
        <v>Decrease</v>
      </c>
      <c r="R5" t="str">
        <f>IF(P5&lt;0.025,"sim","não")</f>
        <v>sim</v>
      </c>
    </row>
    <row r="6" spans="1:23" ht="15.75" x14ac:dyDescent="0.25">
      <c r="A6" s="28"/>
      <c r="B6" s="2" t="s">
        <v>10</v>
      </c>
      <c r="C6" s="18">
        <v>3.0588088999999998</v>
      </c>
      <c r="D6" s="18">
        <v>3.1047485999999997</v>
      </c>
      <c r="E6" s="18">
        <v>3.0896150000000002</v>
      </c>
      <c r="F6" s="18">
        <v>2.8734852000000002</v>
      </c>
      <c r="G6" s="18">
        <v>2.9715099</v>
      </c>
      <c r="H6" s="18">
        <v>2.8796120000000003</v>
      </c>
      <c r="I6" s="18">
        <v>2.7596437000000003</v>
      </c>
      <c r="J6" s="18">
        <v>2.9399136000000001</v>
      </c>
      <c r="K6" s="18">
        <v>2.9314245999999997</v>
      </c>
      <c r="L6" s="18">
        <v>3.1518470000000001</v>
      </c>
      <c r="M6" s="18">
        <v>2.6183428000000002</v>
      </c>
      <c r="N6" s="18">
        <v>3.6621421999999999</v>
      </c>
      <c r="O6" s="11">
        <v>9.6838388111897197E-3</v>
      </c>
      <c r="P6" s="11">
        <v>0.67382408166207897</v>
      </c>
      <c r="Q6" s="8"/>
      <c r="R6" t="str">
        <f t="shared" ref="R6:R33" si="0">IF(P6&lt;0.025,"sim","não")</f>
        <v>não</v>
      </c>
      <c r="W6" s="7"/>
    </row>
    <row r="7" spans="1:23" x14ac:dyDescent="0.25">
      <c r="A7" s="28"/>
      <c r="B7" s="2" t="s">
        <v>12</v>
      </c>
      <c r="C7" s="18">
        <v>47.470720200000002</v>
      </c>
      <c r="D7" s="18">
        <v>48.325693800000003</v>
      </c>
      <c r="E7" s="18">
        <v>48.730184399999999</v>
      </c>
      <c r="F7" s="18">
        <v>49.111003399999994</v>
      </c>
      <c r="G7" s="18">
        <v>49.729323899999997</v>
      </c>
      <c r="H7" s="18">
        <v>47.072644799999999</v>
      </c>
      <c r="I7" s="18">
        <v>45.035909699999998</v>
      </c>
      <c r="J7" s="18">
        <v>49.2030551</v>
      </c>
      <c r="K7" s="18">
        <v>51.656137300000005</v>
      </c>
      <c r="L7" s="18">
        <v>50.232636300000003</v>
      </c>
      <c r="M7" s="18">
        <v>50.052596800000003</v>
      </c>
      <c r="N7" s="18">
        <v>53.073361599999998</v>
      </c>
      <c r="O7" s="11">
        <v>0.33845620174826402</v>
      </c>
      <c r="P7" s="11">
        <v>4.8684922481964099E-2</v>
      </c>
      <c r="Q7" s="8"/>
      <c r="R7" t="str">
        <f t="shared" si="0"/>
        <v>não</v>
      </c>
      <c r="S7" s="4"/>
    </row>
    <row r="8" spans="1:23" ht="15.75" x14ac:dyDescent="0.25">
      <c r="A8" s="28"/>
      <c r="B8" s="2" t="s">
        <v>13</v>
      </c>
      <c r="C8" s="18">
        <v>20.5706454</v>
      </c>
      <c r="D8" s="18">
        <v>20.152640699999999</v>
      </c>
      <c r="E8" s="18">
        <v>20.349401499999999</v>
      </c>
      <c r="F8" s="18">
        <v>21.1226369</v>
      </c>
      <c r="G8" s="18">
        <v>21.187813599999998</v>
      </c>
      <c r="H8" s="18">
        <v>21.281663399999999</v>
      </c>
      <c r="I8" s="18">
        <v>22.962950500000002</v>
      </c>
      <c r="J8" s="18">
        <v>22.635187900000002</v>
      </c>
      <c r="K8" s="18">
        <v>21.2150234</v>
      </c>
      <c r="L8" s="18">
        <v>22.1661894</v>
      </c>
      <c r="M8" s="18">
        <v>23.114419599999998</v>
      </c>
      <c r="N8" s="18">
        <v>19.776020299999999</v>
      </c>
      <c r="O8" s="11">
        <v>0.12978318811189099</v>
      </c>
      <c r="P8" s="11">
        <v>0.17385947671191401</v>
      </c>
      <c r="Q8" s="8"/>
      <c r="R8" t="str">
        <f t="shared" si="0"/>
        <v>não</v>
      </c>
      <c r="W8" s="7"/>
    </row>
    <row r="9" spans="1:23" x14ac:dyDescent="0.25">
      <c r="A9" s="28"/>
      <c r="B9" s="2" t="s">
        <v>14</v>
      </c>
      <c r="C9" s="18">
        <v>11.0765014</v>
      </c>
      <c r="D9" s="18">
        <v>11.429990700000001</v>
      </c>
      <c r="E9" s="18">
        <v>11.551277899999999</v>
      </c>
      <c r="F9" s="18">
        <v>11.195346600000001</v>
      </c>
      <c r="G9" s="18">
        <v>11.348638699999999</v>
      </c>
      <c r="H9" s="18">
        <v>11.9594022</v>
      </c>
      <c r="I9" s="18">
        <v>12.578041900000001</v>
      </c>
      <c r="J9" s="18">
        <v>11.5827001</v>
      </c>
      <c r="K9" s="18">
        <v>10.8721464</v>
      </c>
      <c r="L9" s="18">
        <v>11.6420222</v>
      </c>
      <c r="M9" s="18">
        <v>12.2334952</v>
      </c>
      <c r="N9" s="18">
        <v>10.3679667</v>
      </c>
      <c r="O9" s="11">
        <v>-7.7730139860452893E-4</v>
      </c>
      <c r="P9" s="11">
        <v>0.98843847399179996</v>
      </c>
      <c r="Q9" s="8"/>
      <c r="R9" t="str">
        <f t="shared" si="0"/>
        <v>não</v>
      </c>
    </row>
    <row r="10" spans="1:23" x14ac:dyDescent="0.25">
      <c r="A10" s="28"/>
      <c r="B10" s="2" t="s">
        <v>15</v>
      </c>
      <c r="C10" s="18">
        <v>12.269499100000001</v>
      </c>
      <c r="D10" s="18">
        <v>12.096100399999999</v>
      </c>
      <c r="E10" s="18">
        <v>11.184082800000001</v>
      </c>
      <c r="F10" s="18">
        <v>11.2845371</v>
      </c>
      <c r="G10" s="18">
        <v>10.534634700000002</v>
      </c>
      <c r="H10" s="18">
        <v>12.308088400000001</v>
      </c>
      <c r="I10" s="18">
        <v>12.330822</v>
      </c>
      <c r="J10" s="18">
        <v>10.0584209</v>
      </c>
      <c r="K10" s="18">
        <v>9.5178887000000003</v>
      </c>
      <c r="L10" s="18">
        <v>9.2568244999999987</v>
      </c>
      <c r="M10" s="18">
        <v>9.0926335999999992</v>
      </c>
      <c r="N10" s="18">
        <v>8.7782871999999994</v>
      </c>
      <c r="O10" s="11">
        <v>-0.31176395104896398</v>
      </c>
      <c r="P10" s="11">
        <v>9.5606413938107196E-4</v>
      </c>
      <c r="Q10" s="8" t="str">
        <f>IF(O10&lt;0,"Decrease","Increase")</f>
        <v>Decrease</v>
      </c>
      <c r="R10" t="str">
        <f t="shared" si="0"/>
        <v>sim</v>
      </c>
    </row>
    <row r="11" spans="1:23" x14ac:dyDescent="0.25">
      <c r="A11" s="28" t="s">
        <v>4</v>
      </c>
      <c r="B11" s="2" t="s">
        <v>11</v>
      </c>
      <c r="C11" s="18">
        <v>6.5603500999999991</v>
      </c>
      <c r="D11" s="18">
        <v>6.4440137999999996</v>
      </c>
      <c r="E11" s="18">
        <v>6.0474155000000005</v>
      </c>
      <c r="F11" s="18">
        <v>5.8174466999999996</v>
      </c>
      <c r="G11" s="18">
        <v>4.9788674999999998</v>
      </c>
      <c r="H11" s="18">
        <v>5.0505586999999998</v>
      </c>
      <c r="I11" s="18">
        <v>5.0265563000000002</v>
      </c>
      <c r="J11" s="18">
        <v>3.7957197999999996</v>
      </c>
      <c r="K11" s="18">
        <v>4.2645388999999998</v>
      </c>
      <c r="L11" s="18">
        <v>3.7024018999999999</v>
      </c>
      <c r="M11" s="18">
        <v>3.2198091999999998</v>
      </c>
      <c r="N11" s="18">
        <v>4.4225325</v>
      </c>
      <c r="O11" s="11">
        <v>-0.280723477972038</v>
      </c>
      <c r="P11" s="3">
        <v>2.84635198424651E-5</v>
      </c>
      <c r="Q11" s="8" t="str">
        <f>IF(O11&lt;0,"Decrease","Increase")</f>
        <v>Decrease</v>
      </c>
      <c r="R11" t="str">
        <f t="shared" si="0"/>
        <v>sim</v>
      </c>
    </row>
    <row r="12" spans="1:23" x14ac:dyDescent="0.25">
      <c r="A12" s="28"/>
      <c r="B12" s="2" t="s">
        <v>10</v>
      </c>
      <c r="C12" s="18">
        <v>3.2346752999999997</v>
      </c>
      <c r="D12" s="18">
        <v>3.1370689999999999</v>
      </c>
      <c r="E12" s="18">
        <v>3.1129286</v>
      </c>
      <c r="F12" s="18">
        <v>3.0158697999999999</v>
      </c>
      <c r="G12" s="18">
        <v>2.8951060000000002</v>
      </c>
      <c r="H12" s="18">
        <v>3.0040675000000001</v>
      </c>
      <c r="I12" s="18">
        <v>2.9620558000000003</v>
      </c>
      <c r="J12" s="18">
        <v>2.7222895</v>
      </c>
      <c r="K12" s="18">
        <v>2.8537486000000003</v>
      </c>
      <c r="L12" s="18">
        <v>2.7455932999999999</v>
      </c>
      <c r="M12" s="18">
        <v>2.7805508999999997</v>
      </c>
      <c r="N12" s="18">
        <v>3.4955210000000001</v>
      </c>
      <c r="O12" s="11">
        <v>-1.49712395104891E-2</v>
      </c>
      <c r="P12" s="11">
        <v>0.45230825163610699</v>
      </c>
      <c r="Q12" s="8"/>
      <c r="R12" t="str">
        <f t="shared" si="0"/>
        <v>não</v>
      </c>
    </row>
    <row r="13" spans="1:23" x14ac:dyDescent="0.25">
      <c r="A13" s="28"/>
      <c r="B13" s="2" t="s">
        <v>12</v>
      </c>
      <c r="C13" s="18">
        <v>42.880745599999997</v>
      </c>
      <c r="D13" s="18">
        <v>43.323932300000003</v>
      </c>
      <c r="E13" s="18">
        <v>44.067321199999995</v>
      </c>
      <c r="F13" s="18">
        <v>43.927221299999999</v>
      </c>
      <c r="G13" s="18">
        <v>45.930767600000003</v>
      </c>
      <c r="H13" s="18">
        <v>44.775517499999999</v>
      </c>
      <c r="I13" s="18">
        <v>43.449822099999999</v>
      </c>
      <c r="J13" s="18">
        <v>47.943504099999998</v>
      </c>
      <c r="K13" s="18">
        <v>49.189250800000003</v>
      </c>
      <c r="L13" s="18">
        <v>47.893154899999999</v>
      </c>
      <c r="M13" s="18">
        <v>48.9543885</v>
      </c>
      <c r="N13" s="18">
        <v>50.934084800000001</v>
      </c>
      <c r="O13" s="11">
        <v>0.68903613461541202</v>
      </c>
      <c r="P13" s="3">
        <v>5.9562985038178903E-5</v>
      </c>
      <c r="Q13" s="8" t="str">
        <f>IF(O13&lt;0,"  Decrease","Increase")</f>
        <v>Increase</v>
      </c>
      <c r="R13" t="str">
        <f t="shared" si="0"/>
        <v>sim</v>
      </c>
    </row>
    <row r="14" spans="1:23" x14ac:dyDescent="0.25">
      <c r="A14" s="28"/>
      <c r="B14" s="2" t="s">
        <v>13</v>
      </c>
      <c r="C14" s="18">
        <v>21.027971000000001</v>
      </c>
      <c r="D14" s="18">
        <v>20.97824</v>
      </c>
      <c r="E14" s="18">
        <v>20.914513599999999</v>
      </c>
      <c r="F14" s="18">
        <v>21.0702517</v>
      </c>
      <c r="G14" s="18">
        <v>21.504650900000001</v>
      </c>
      <c r="H14" s="18">
        <v>21.095070399999997</v>
      </c>
      <c r="I14" s="18">
        <v>21.327492800000002</v>
      </c>
      <c r="J14" s="18">
        <v>21.971584799999999</v>
      </c>
      <c r="K14" s="18">
        <v>21.389583399999999</v>
      </c>
      <c r="L14" s="18">
        <v>22.263692199999998</v>
      </c>
      <c r="M14" s="18">
        <v>22.494476499999998</v>
      </c>
      <c r="N14" s="18">
        <v>20.474253900000001</v>
      </c>
      <c r="O14" s="11">
        <v>7.0732074125876093E-2</v>
      </c>
      <c r="P14" s="11">
        <v>0.16423785166329399</v>
      </c>
      <c r="Q14" s="8"/>
      <c r="R14" t="str">
        <f t="shared" si="0"/>
        <v>não</v>
      </c>
    </row>
    <row r="15" spans="1:23" x14ac:dyDescent="0.25">
      <c r="A15" s="28"/>
      <c r="B15" s="2" t="s">
        <v>14</v>
      </c>
      <c r="C15" s="18">
        <v>12.4411085</v>
      </c>
      <c r="D15" s="18">
        <v>12.7204982</v>
      </c>
      <c r="E15" s="18">
        <v>12.4757093</v>
      </c>
      <c r="F15" s="18">
        <v>12.596381300000001</v>
      </c>
      <c r="G15" s="18">
        <v>12.357366899999999</v>
      </c>
      <c r="H15" s="18">
        <v>12.5530329</v>
      </c>
      <c r="I15" s="18">
        <v>13.111714099999999</v>
      </c>
      <c r="J15" s="18">
        <v>12.557721999999998</v>
      </c>
      <c r="K15" s="18">
        <v>11.6386375</v>
      </c>
      <c r="L15" s="18">
        <v>12.580375699999999</v>
      </c>
      <c r="M15" s="18">
        <v>12.530481299999998</v>
      </c>
      <c r="N15" s="18">
        <v>11.1202351</v>
      </c>
      <c r="O15" s="11">
        <v>-6.6909325874130496E-2</v>
      </c>
      <c r="P15" s="11">
        <v>0.12847148643452899</v>
      </c>
      <c r="Q15" s="8"/>
      <c r="R15" t="str">
        <f t="shared" si="0"/>
        <v>não</v>
      </c>
    </row>
    <row r="16" spans="1:23" x14ac:dyDescent="0.25">
      <c r="A16" s="28"/>
      <c r="B16" s="2" t="s">
        <v>15</v>
      </c>
      <c r="C16" s="18">
        <v>13.8551495</v>
      </c>
      <c r="D16" s="18">
        <v>13.3962468</v>
      </c>
      <c r="E16" s="18">
        <v>13.382111899999998</v>
      </c>
      <c r="F16" s="18">
        <v>13.5728293</v>
      </c>
      <c r="G16" s="18">
        <v>12.333241000000001</v>
      </c>
      <c r="H16" s="18">
        <v>13.5217531</v>
      </c>
      <c r="I16" s="18">
        <v>14.122358900000002</v>
      </c>
      <c r="J16" s="18">
        <v>11.0091798</v>
      </c>
      <c r="K16" s="18">
        <v>10.664240699999999</v>
      </c>
      <c r="L16" s="18">
        <v>10.8147821</v>
      </c>
      <c r="M16" s="18">
        <v>10.0202936</v>
      </c>
      <c r="N16" s="18">
        <v>9.5533727000000006</v>
      </c>
      <c r="O16" s="11">
        <v>-0.39716417132868903</v>
      </c>
      <c r="P16" s="11">
        <v>3.1194505612816499E-4</v>
      </c>
      <c r="Q16" s="8" t="str">
        <f>IF(O16&lt;0,"Decrease","Increase")</f>
        <v>Decrease</v>
      </c>
      <c r="R16" t="str">
        <f t="shared" si="0"/>
        <v>sim</v>
      </c>
    </row>
    <row r="17" spans="1:19" x14ac:dyDescent="0.25">
      <c r="A17" s="28" t="s">
        <v>5</v>
      </c>
      <c r="B17" s="2" t="s">
        <v>11</v>
      </c>
      <c r="C17" s="18">
        <v>5.76</v>
      </c>
      <c r="D17" s="18">
        <v>5.2</v>
      </c>
      <c r="E17" s="18">
        <v>5.0200000000000005</v>
      </c>
      <c r="F17" s="18">
        <v>4.6899999999999995</v>
      </c>
      <c r="G17" s="18">
        <v>4.3999999999999995</v>
      </c>
      <c r="H17" s="18">
        <v>4.49</v>
      </c>
      <c r="I17" s="18">
        <v>4.79</v>
      </c>
      <c r="J17" s="18">
        <v>3.5900000000000003</v>
      </c>
      <c r="K17" s="18">
        <v>3.56</v>
      </c>
      <c r="L17" s="18">
        <v>3.32</v>
      </c>
      <c r="M17" s="18">
        <v>2.91</v>
      </c>
      <c r="N17" s="18">
        <v>4.42</v>
      </c>
      <c r="O17" s="11">
        <v>-0.19241258741259198</v>
      </c>
      <c r="P17" s="11">
        <v>1.02981675100798E-3</v>
      </c>
      <c r="Q17" s="8" t="str">
        <f>IF(O17&lt;0,"Decrease","Increase")</f>
        <v>Decrease</v>
      </c>
      <c r="R17" t="str">
        <f t="shared" si="0"/>
        <v>sim</v>
      </c>
    </row>
    <row r="18" spans="1:19" x14ac:dyDescent="0.25">
      <c r="A18" s="28"/>
      <c r="B18" s="2" t="s">
        <v>10</v>
      </c>
      <c r="C18" s="18">
        <v>3.35</v>
      </c>
      <c r="D18" s="18">
        <v>3.58</v>
      </c>
      <c r="E18" s="18">
        <v>3.47</v>
      </c>
      <c r="F18" s="18">
        <v>3.44</v>
      </c>
      <c r="G18" s="18">
        <v>2.96</v>
      </c>
      <c r="H18" s="18">
        <v>2.9000000000000004</v>
      </c>
      <c r="I18" s="18">
        <v>2.9499999999999997</v>
      </c>
      <c r="J18" s="18">
        <v>3</v>
      </c>
      <c r="K18" s="18">
        <v>3</v>
      </c>
      <c r="L18" s="18">
        <v>2.85</v>
      </c>
      <c r="M18" s="18">
        <v>2.83</v>
      </c>
      <c r="N18" s="18">
        <v>4.1099999999999994</v>
      </c>
      <c r="O18" s="11">
        <v>-1.6643356643357001E-2</v>
      </c>
      <c r="P18" s="11">
        <v>0.63322359810196605</v>
      </c>
      <c r="Q18" s="8"/>
      <c r="R18" t="str">
        <f t="shared" si="0"/>
        <v>não</v>
      </c>
    </row>
    <row r="19" spans="1:19" x14ac:dyDescent="0.25">
      <c r="A19" s="28"/>
      <c r="B19" s="2" t="s">
        <v>12</v>
      </c>
      <c r="C19" s="18">
        <v>52.93</v>
      </c>
      <c r="D19" s="18">
        <v>55.05</v>
      </c>
      <c r="E19" s="18">
        <v>53.510000000000005</v>
      </c>
      <c r="F19" s="18">
        <v>56.110000000000007</v>
      </c>
      <c r="G19" s="18">
        <v>56.69</v>
      </c>
      <c r="H19" s="18">
        <v>54.25</v>
      </c>
      <c r="I19" s="18">
        <v>52.82</v>
      </c>
      <c r="J19" s="18">
        <v>55.92</v>
      </c>
      <c r="K19" s="18">
        <v>58.08</v>
      </c>
      <c r="L19" s="18">
        <v>56.64</v>
      </c>
      <c r="M19" s="18">
        <v>56.13</v>
      </c>
      <c r="N19" s="18">
        <v>58.550000000000004</v>
      </c>
      <c r="O19" s="11">
        <v>0.34811188811189497</v>
      </c>
      <c r="P19" s="11">
        <v>1.8108211519719201E-2</v>
      </c>
      <c r="Q19" s="8" t="str">
        <f>IF(O19&lt;0,"Decrease","Increase")</f>
        <v>Increase</v>
      </c>
      <c r="R19" t="str">
        <f t="shared" si="0"/>
        <v>sim</v>
      </c>
    </row>
    <row r="20" spans="1:19" x14ac:dyDescent="0.25">
      <c r="A20" s="28"/>
      <c r="B20" s="2" t="s">
        <v>13</v>
      </c>
      <c r="C20" s="18">
        <v>18.82</v>
      </c>
      <c r="D20" s="18">
        <v>18.88</v>
      </c>
      <c r="E20" s="18">
        <v>19.18</v>
      </c>
      <c r="F20" s="18">
        <v>18.75</v>
      </c>
      <c r="G20" s="18">
        <v>19.62</v>
      </c>
      <c r="H20" s="18">
        <v>19.580000000000002</v>
      </c>
      <c r="I20" s="18">
        <v>19.489999999999998</v>
      </c>
      <c r="J20" s="18">
        <v>20.080000000000002</v>
      </c>
      <c r="K20" s="18">
        <v>19.84</v>
      </c>
      <c r="L20" s="18">
        <v>21.02</v>
      </c>
      <c r="M20" s="18">
        <v>21.990000000000002</v>
      </c>
      <c r="N20" s="18">
        <v>18.740000000000002</v>
      </c>
      <c r="O20" s="11">
        <v>0.16339160839161398</v>
      </c>
      <c r="P20" s="11">
        <v>4.07838840074118E-2</v>
      </c>
      <c r="Q20" s="8"/>
      <c r="R20" t="str">
        <f t="shared" si="0"/>
        <v>não</v>
      </c>
      <c r="S20" s="4"/>
    </row>
    <row r="21" spans="1:19" x14ac:dyDescent="0.25">
      <c r="A21" s="28"/>
      <c r="B21" s="2" t="s">
        <v>14</v>
      </c>
      <c r="C21" s="18">
        <v>9.2899999999999991</v>
      </c>
      <c r="D21" s="18">
        <v>8.7900000000000009</v>
      </c>
      <c r="E21" s="18">
        <v>9.3000000000000007</v>
      </c>
      <c r="F21" s="18">
        <v>8.870000000000001</v>
      </c>
      <c r="G21" s="18">
        <v>8.68</v>
      </c>
      <c r="H21" s="18">
        <v>9.19</v>
      </c>
      <c r="I21" s="18">
        <v>9.19</v>
      </c>
      <c r="J21" s="18">
        <v>9.39</v>
      </c>
      <c r="K21" s="18">
        <v>8.6</v>
      </c>
      <c r="L21" s="18">
        <v>9.32</v>
      </c>
      <c r="M21" s="18">
        <v>9.65</v>
      </c>
      <c r="N21" s="18">
        <v>7.9600000000000009</v>
      </c>
      <c r="O21" s="11">
        <v>-2.0874125874126001E-2</v>
      </c>
      <c r="P21" s="11">
        <v>0.61109629780085695</v>
      </c>
      <c r="Q21" s="8"/>
      <c r="R21" t="str">
        <f t="shared" si="0"/>
        <v>não</v>
      </c>
    </row>
    <row r="22" spans="1:19" x14ac:dyDescent="0.25">
      <c r="A22" s="28"/>
      <c r="B22" s="2" t="s">
        <v>15</v>
      </c>
      <c r="C22" s="18">
        <v>9.86</v>
      </c>
      <c r="D22" s="18">
        <v>8.51</v>
      </c>
      <c r="E22" s="18">
        <v>9.5200000000000014</v>
      </c>
      <c r="F22" s="18">
        <v>8.129999999999999</v>
      </c>
      <c r="G22" s="18">
        <v>7.66</v>
      </c>
      <c r="H22" s="18">
        <v>9.59</v>
      </c>
      <c r="I22" s="18">
        <v>10.76</v>
      </c>
      <c r="J22" s="18">
        <v>8.0299999999999994</v>
      </c>
      <c r="K22" s="18">
        <v>6.93</v>
      </c>
      <c r="L22" s="18">
        <v>6.84</v>
      </c>
      <c r="M22" s="18">
        <v>6.5</v>
      </c>
      <c r="N22" s="18">
        <v>6.22</v>
      </c>
      <c r="O22" s="11">
        <v>-0.28185314685315699</v>
      </c>
      <c r="P22" s="11">
        <v>1.2525222953611701E-2</v>
      </c>
      <c r="Q22" s="8" t="str">
        <f>IF(O22&lt;0,"Decrease","Increase")</f>
        <v>Decrease</v>
      </c>
      <c r="R22" t="str">
        <f t="shared" si="0"/>
        <v>sim</v>
      </c>
    </row>
    <row r="23" spans="1:19" x14ac:dyDescent="0.25">
      <c r="A23" s="28" t="s">
        <v>6</v>
      </c>
      <c r="B23" s="2" t="s">
        <v>11</v>
      </c>
      <c r="C23" s="18">
        <v>4.53</v>
      </c>
      <c r="D23" s="18">
        <v>4.08</v>
      </c>
      <c r="E23" s="18">
        <v>4.1000000000000005</v>
      </c>
      <c r="F23" s="18">
        <v>3.4799999999999995</v>
      </c>
      <c r="G23" s="18">
        <v>3.54</v>
      </c>
      <c r="H23" s="18">
        <v>3.51</v>
      </c>
      <c r="I23" s="18">
        <v>3.65</v>
      </c>
      <c r="J23" s="18">
        <v>2.82</v>
      </c>
      <c r="K23" s="18">
        <v>2.88</v>
      </c>
      <c r="L23" s="18">
        <v>2.77</v>
      </c>
      <c r="M23" s="18">
        <v>2.5499999999999998</v>
      </c>
      <c r="N23" s="18">
        <v>3.25</v>
      </c>
      <c r="O23" s="11">
        <v>-0.147482517482521</v>
      </c>
      <c r="P23" s="11">
        <v>1.9834909271368201E-4</v>
      </c>
      <c r="Q23" s="8" t="str">
        <f>IF(O23&lt;0," Decrease","Increase")</f>
        <v> Decrease</v>
      </c>
      <c r="R23" t="str">
        <f t="shared" si="0"/>
        <v>sim</v>
      </c>
    </row>
    <row r="24" spans="1:19" x14ac:dyDescent="0.25">
      <c r="A24" s="28"/>
      <c r="B24" s="2" t="s">
        <v>10</v>
      </c>
      <c r="C24" s="18">
        <v>2.7199999999999998</v>
      </c>
      <c r="D24" s="18">
        <v>2.7199999999999998</v>
      </c>
      <c r="E24" s="18">
        <v>2.67</v>
      </c>
      <c r="F24" s="18">
        <v>2.62</v>
      </c>
      <c r="G24" s="18">
        <v>2.74</v>
      </c>
      <c r="H24" s="18">
        <v>2.7</v>
      </c>
      <c r="I24" s="18">
        <v>2.81</v>
      </c>
      <c r="J24" s="18">
        <v>2.74</v>
      </c>
      <c r="K24" s="18">
        <v>2.68</v>
      </c>
      <c r="L24" s="18">
        <v>2.64</v>
      </c>
      <c r="M24" s="18">
        <v>2.48</v>
      </c>
      <c r="N24" s="18">
        <v>3.29</v>
      </c>
      <c r="O24" s="11">
        <v>1.5069930069931001E-2</v>
      </c>
      <c r="P24" s="11">
        <v>0.37545245440869301</v>
      </c>
      <c r="Q24" s="8"/>
      <c r="R24" t="str">
        <f t="shared" si="0"/>
        <v>não</v>
      </c>
    </row>
    <row r="25" spans="1:19" x14ac:dyDescent="0.25">
      <c r="A25" s="28"/>
      <c r="B25" s="2" t="s">
        <v>12</v>
      </c>
      <c r="C25" s="18">
        <v>54.14</v>
      </c>
      <c r="D25" s="18">
        <v>56.08</v>
      </c>
      <c r="E25" s="18">
        <v>54.94</v>
      </c>
      <c r="F25" s="18">
        <v>56.210000000000008</v>
      </c>
      <c r="G25" s="18">
        <v>57.489999999999995</v>
      </c>
      <c r="H25" s="18">
        <v>54.03</v>
      </c>
      <c r="I25" s="18">
        <v>54.339999999999996</v>
      </c>
      <c r="J25" s="18">
        <v>57.609999999999992</v>
      </c>
      <c r="K25" s="18">
        <v>59.07</v>
      </c>
      <c r="L25" s="18">
        <v>58.35</v>
      </c>
      <c r="M25" s="18">
        <v>58.28</v>
      </c>
      <c r="N25" s="18">
        <v>60.12</v>
      </c>
      <c r="O25" s="11">
        <v>0.43503496503497602</v>
      </c>
      <c r="P25" s="11">
        <v>4.1853740514199997E-3</v>
      </c>
      <c r="Q25" s="8" t="str">
        <f>IF(O25&lt;0," Decrease","Increase")</f>
        <v>Increase</v>
      </c>
      <c r="R25" t="str">
        <f t="shared" si="0"/>
        <v>sim</v>
      </c>
    </row>
    <row r="26" spans="1:19" x14ac:dyDescent="0.25">
      <c r="A26" s="28"/>
      <c r="B26" s="2" t="s">
        <v>13</v>
      </c>
      <c r="C26" s="18">
        <v>20.810000000000002</v>
      </c>
      <c r="D26" s="18">
        <v>20.57</v>
      </c>
      <c r="E26" s="18">
        <v>21.04</v>
      </c>
      <c r="F26" s="18">
        <v>21</v>
      </c>
      <c r="G26" s="18">
        <v>20.349999999999998</v>
      </c>
      <c r="H26" s="18">
        <v>20.580000000000002</v>
      </c>
      <c r="I26" s="18">
        <v>20.440000000000001</v>
      </c>
      <c r="J26" s="18">
        <v>20.25</v>
      </c>
      <c r="K26" s="18">
        <v>20.05</v>
      </c>
      <c r="L26" s="18">
        <v>20.95</v>
      </c>
      <c r="M26" s="18">
        <v>21.41</v>
      </c>
      <c r="N26" s="18">
        <v>19.36</v>
      </c>
      <c r="O26" s="11">
        <v>-4.9685314685317901E-2</v>
      </c>
      <c r="P26" s="11">
        <v>0.29277560827516502</v>
      </c>
      <c r="Q26" s="8"/>
      <c r="R26" t="str">
        <f t="shared" si="0"/>
        <v>não</v>
      </c>
    </row>
    <row r="27" spans="1:19" x14ac:dyDescent="0.25">
      <c r="A27" s="28"/>
      <c r="B27" s="2" t="s">
        <v>14</v>
      </c>
      <c r="C27" s="18">
        <v>9.31</v>
      </c>
      <c r="D27" s="18">
        <v>9.0399999999999991</v>
      </c>
      <c r="E27" s="18">
        <v>9.33</v>
      </c>
      <c r="F27" s="18">
        <v>9.39</v>
      </c>
      <c r="G27" s="18">
        <v>8.86</v>
      </c>
      <c r="H27" s="18">
        <v>9.5299999999999994</v>
      </c>
      <c r="I27" s="18">
        <v>9.48</v>
      </c>
      <c r="J27" s="18">
        <v>9.0399999999999991</v>
      </c>
      <c r="K27" s="18">
        <v>8.4</v>
      </c>
      <c r="L27" s="18">
        <v>9.02</v>
      </c>
      <c r="M27" s="18">
        <v>9.36</v>
      </c>
      <c r="N27" s="18">
        <v>8.2000000000000011</v>
      </c>
      <c r="O27" s="11">
        <v>-5.5804195804198507E-2</v>
      </c>
      <c r="P27" s="11">
        <v>0.115511184385855</v>
      </c>
      <c r="Q27" s="8"/>
      <c r="R27" t="str">
        <f t="shared" si="0"/>
        <v>não</v>
      </c>
    </row>
    <row r="28" spans="1:19" x14ac:dyDescent="0.25">
      <c r="A28" s="28"/>
      <c r="B28" s="2" t="s">
        <v>15</v>
      </c>
      <c r="C28" s="18">
        <v>8.5</v>
      </c>
      <c r="D28" s="18">
        <v>7.51</v>
      </c>
      <c r="E28" s="18">
        <v>7.9200000000000008</v>
      </c>
      <c r="F28" s="18">
        <v>7.3</v>
      </c>
      <c r="G28" s="18">
        <v>7.01</v>
      </c>
      <c r="H28" s="18">
        <v>9.65</v>
      </c>
      <c r="I28" s="18">
        <v>9.2799999999999994</v>
      </c>
      <c r="J28" s="18">
        <v>7.5399999999999991</v>
      </c>
      <c r="K28" s="18">
        <v>6.93</v>
      </c>
      <c r="L28" s="18">
        <v>6.2600000000000007</v>
      </c>
      <c r="M28" s="18">
        <v>5.91</v>
      </c>
      <c r="N28" s="18">
        <v>5.7799999999999994</v>
      </c>
      <c r="O28" s="11">
        <v>-0.197797202797211</v>
      </c>
      <c r="P28" s="11">
        <v>4.7665232102791999E-2</v>
      </c>
      <c r="Q28" s="8"/>
      <c r="R28" t="str">
        <f t="shared" si="0"/>
        <v>não</v>
      </c>
      <c r="S28" s="4"/>
    </row>
    <row r="29" spans="1:19" x14ac:dyDescent="0.25">
      <c r="A29" s="28" t="s">
        <v>7</v>
      </c>
      <c r="B29" s="2" t="s">
        <v>11</v>
      </c>
      <c r="C29" s="18">
        <v>3.16</v>
      </c>
      <c r="D29" s="18">
        <v>2.7199999999999998</v>
      </c>
      <c r="E29" s="18">
        <v>2.64</v>
      </c>
      <c r="F29" s="18">
        <v>2.39</v>
      </c>
      <c r="G29" s="18">
        <v>2.2399999999999998</v>
      </c>
      <c r="H29" s="18">
        <v>2.1999999999999997</v>
      </c>
      <c r="I29" s="18">
        <v>2.1999999999999997</v>
      </c>
      <c r="J29" s="18">
        <v>1.7000000000000002</v>
      </c>
      <c r="K29" s="18">
        <v>1.76</v>
      </c>
      <c r="L29" s="18">
        <v>1.68</v>
      </c>
      <c r="M29" s="18">
        <v>1.51</v>
      </c>
      <c r="N29" s="18">
        <v>1.9</v>
      </c>
      <c r="O29" s="11">
        <v>-0.12671328671328899</v>
      </c>
      <c r="P29" s="3">
        <v>1.8872740098056199E-5</v>
      </c>
      <c r="Q29" s="8" t="str">
        <f>IF(O29&lt;0," Decrease","Increase")</f>
        <v> Decrease</v>
      </c>
      <c r="R29" t="str">
        <f t="shared" si="0"/>
        <v>sim</v>
      </c>
    </row>
    <row r="30" spans="1:19" x14ac:dyDescent="0.25">
      <c r="A30" s="28"/>
      <c r="B30" s="2" t="s">
        <v>10</v>
      </c>
      <c r="C30" s="18">
        <v>2.42</v>
      </c>
      <c r="D30" s="18">
        <v>2.4</v>
      </c>
      <c r="E30" s="18">
        <v>2.21</v>
      </c>
      <c r="F30" s="18">
        <v>2.1999999999999997</v>
      </c>
      <c r="G30" s="18">
        <v>2.27</v>
      </c>
      <c r="H30" s="18">
        <v>2.17</v>
      </c>
      <c r="I30" s="18">
        <v>2.21</v>
      </c>
      <c r="J30" s="18">
        <v>2.13</v>
      </c>
      <c r="K30" s="18">
        <v>2.13</v>
      </c>
      <c r="L30" s="18">
        <v>2.0500000000000003</v>
      </c>
      <c r="M30" s="18">
        <v>1.9900000000000002</v>
      </c>
      <c r="N30" s="18">
        <v>2.4299999999999997</v>
      </c>
      <c r="O30" s="11">
        <v>-1.89860139860141E-2</v>
      </c>
      <c r="P30" s="11">
        <v>0.110830916941068</v>
      </c>
      <c r="Q30" s="8"/>
      <c r="R30" t="str">
        <f t="shared" si="0"/>
        <v>não</v>
      </c>
    </row>
    <row r="31" spans="1:19" x14ac:dyDescent="0.25">
      <c r="A31" s="28"/>
      <c r="B31" s="2" t="s">
        <v>12</v>
      </c>
      <c r="C31" s="18">
        <v>57.85</v>
      </c>
      <c r="D31" s="18">
        <v>59.13</v>
      </c>
      <c r="E31" s="18">
        <v>57.76</v>
      </c>
      <c r="F31" s="18">
        <v>59.27</v>
      </c>
      <c r="G31" s="18">
        <v>60.86</v>
      </c>
      <c r="H31" s="18">
        <v>57.220000000000006</v>
      </c>
      <c r="I31" s="18">
        <v>57.730000000000004</v>
      </c>
      <c r="J31" s="18">
        <v>59.63</v>
      </c>
      <c r="K31" s="18">
        <v>61.59</v>
      </c>
      <c r="L31" s="18">
        <v>60.019999999999996</v>
      </c>
      <c r="M31" s="18">
        <v>59.57</v>
      </c>
      <c r="N31" s="18">
        <v>60.36</v>
      </c>
      <c r="O31" s="11">
        <v>0.19513986013986298</v>
      </c>
      <c r="P31" s="11">
        <v>8.8746391549546499E-2</v>
      </c>
      <c r="Q31" s="8"/>
      <c r="R31" t="str">
        <f t="shared" si="0"/>
        <v>não</v>
      </c>
    </row>
    <row r="32" spans="1:19" x14ac:dyDescent="0.25">
      <c r="A32" s="28"/>
      <c r="B32" s="2" t="s">
        <v>13</v>
      </c>
      <c r="C32" s="18">
        <v>21.27</v>
      </c>
      <c r="D32" s="18">
        <v>21.29</v>
      </c>
      <c r="E32" s="18">
        <v>22</v>
      </c>
      <c r="F32" s="18">
        <v>21.83</v>
      </c>
      <c r="G32" s="18">
        <v>21.29</v>
      </c>
      <c r="H32" s="18">
        <v>21.8</v>
      </c>
      <c r="I32" s="18">
        <v>21.63</v>
      </c>
      <c r="J32" s="18">
        <v>21.38</v>
      </c>
      <c r="K32" s="18">
        <v>20.64</v>
      </c>
      <c r="L32" s="18">
        <v>21.85</v>
      </c>
      <c r="M32" s="18">
        <v>22.46</v>
      </c>
      <c r="N32" s="18">
        <v>21.560000000000002</v>
      </c>
      <c r="O32" s="11">
        <v>2.3846153846152799E-2</v>
      </c>
      <c r="P32" s="11">
        <v>0.56058963353118796</v>
      </c>
      <c r="Q32" s="8"/>
      <c r="R32" t="str">
        <f t="shared" si="0"/>
        <v>não</v>
      </c>
    </row>
    <row r="33" spans="1:18" x14ac:dyDescent="0.25">
      <c r="A33" s="28"/>
      <c r="B33" s="2" t="s">
        <v>14</v>
      </c>
      <c r="C33" s="18">
        <v>9.17</v>
      </c>
      <c r="D33" s="18">
        <v>8.870000000000001</v>
      </c>
      <c r="E33" s="18">
        <v>9.42</v>
      </c>
      <c r="F33" s="18">
        <v>9.0399999999999991</v>
      </c>
      <c r="G33" s="18">
        <v>8.39</v>
      </c>
      <c r="H33" s="18">
        <v>9.2799999999999994</v>
      </c>
      <c r="I33" s="18">
        <v>9.17</v>
      </c>
      <c r="J33" s="18">
        <v>9.1</v>
      </c>
      <c r="K33" s="18">
        <v>8.2600000000000016</v>
      </c>
      <c r="L33" s="18">
        <v>9.1300000000000008</v>
      </c>
      <c r="M33" s="18">
        <v>9.43</v>
      </c>
      <c r="N33" s="18">
        <v>8.93</v>
      </c>
      <c r="O33" s="11">
        <v>-5.2797202797200101E-3</v>
      </c>
      <c r="P33" s="11">
        <v>0.87207337846196897</v>
      </c>
      <c r="Q33" s="8"/>
      <c r="R33" t="str">
        <f t="shared" si="0"/>
        <v>não</v>
      </c>
    </row>
    <row r="34" spans="1:18" x14ac:dyDescent="0.25">
      <c r="A34" s="29"/>
      <c r="B34" s="1" t="s">
        <v>15</v>
      </c>
      <c r="C34" s="19">
        <v>6.1400000000000006</v>
      </c>
      <c r="D34" s="19">
        <v>5.58</v>
      </c>
      <c r="E34" s="19">
        <v>5.99</v>
      </c>
      <c r="F34" s="19">
        <v>5.27</v>
      </c>
      <c r="G34" s="19">
        <v>4.96</v>
      </c>
      <c r="H34" s="19">
        <v>7.3400000000000007</v>
      </c>
      <c r="I34" s="19">
        <v>7.06</v>
      </c>
      <c r="J34" s="19">
        <v>6.04</v>
      </c>
      <c r="K34" s="19">
        <v>5.63</v>
      </c>
      <c r="L34" s="19">
        <v>5.28</v>
      </c>
      <c r="M34" s="19">
        <v>5.04</v>
      </c>
      <c r="N34" s="19">
        <v>4.82</v>
      </c>
      <c r="O34" s="12">
        <v>-6.8496503496505906E-2</v>
      </c>
      <c r="P34" s="12">
        <v>0.32832448077243198</v>
      </c>
      <c r="Q34" s="9"/>
      <c r="R34" t="str">
        <f>IF(P34&lt;0.025,"sim","não")</f>
        <v>não</v>
      </c>
    </row>
  </sheetData>
  <mergeCells count="12">
    <mergeCell ref="A23:A28"/>
    <mergeCell ref="A29:A34"/>
    <mergeCell ref="A2:A4"/>
    <mergeCell ref="A5:A10"/>
    <mergeCell ref="A11:A16"/>
    <mergeCell ref="A17:A22"/>
    <mergeCell ref="R2:R4"/>
    <mergeCell ref="C2:N2"/>
    <mergeCell ref="B2:B4"/>
    <mergeCell ref="O2:O4"/>
    <mergeCell ref="P2:P4"/>
    <mergeCell ref="Q2:Q4"/>
  </mergeCells>
  <pageMargins left="0.511811024" right="0.511811024" top="0.78740157499999996" bottom="0.78740157499999996" header="0.31496062000000002" footer="0.31496062000000002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Domi</cp:lastModifiedBy>
  <cp:lastPrinted>2021-07-22T03:09:10Z</cp:lastPrinted>
  <dcterms:created xsi:type="dcterms:W3CDTF">2021-01-27T12:32:53Z</dcterms:created>
  <dcterms:modified xsi:type="dcterms:W3CDTF">2021-07-22T03:09:22Z</dcterms:modified>
</cp:coreProperties>
</file>