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548f0891359f02/Documentos/AULAS.DIVERSAS/DIO/EXCEL_IA/"/>
    </mc:Choice>
  </mc:AlternateContent>
  <xr:revisionPtr revIDLastSave="1420" documentId="8_{C430B725-F9C0-45AC-8813-D6D3B3024F1D}" xr6:coauthVersionLast="47" xr6:coauthVersionMax="47" xr10:uidLastSave="{4D9EC35F-51CE-448A-BB6F-93EDFBF79ADA}"/>
  <bookViews>
    <workbookView xWindow="-120" yWindow="-120" windowWidth="29040" windowHeight="15720" tabRatio="0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_xlcn.WorksheetConnection_TAREFA7.xlsxTabBD1" hidden="1">TabBD[]</definedName>
    <definedName name="SegmentaçãodeDados_Plan">#N/A</definedName>
    <definedName name="SegmentaçãodeDados_Subscription_Type">#N/A</definedName>
  </definedNames>
  <calcPr calcId="191029"/>
  <pivotCaches>
    <pivotCache cacheId="179" r:id="rId5"/>
    <pivotCache cacheId="182" r:id="rId6"/>
    <pivotCache cacheId="185" r:id="rId7"/>
    <pivotCache cacheId="188" r:id="rId8"/>
    <pivotCache cacheId="191" r:id="rId9"/>
    <pivotCache cacheId="194" r:id="rId10"/>
    <pivotCache cacheId="197" r:id="rId11"/>
    <pivotCache cacheId="200" r:id="rId12"/>
  </pivotCaches>
  <extLst>
    <ext xmlns:x14="http://schemas.microsoft.com/office/spreadsheetml/2009/9/main" uri="{876F7934-8845-4945-9796-88D515C7AA90}">
      <x14:pivotCaches>
        <pivotCache cacheId="8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BD" name="TabBD" connection="WorksheetConnection_TAREFA7.xlsx!TabB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5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M395" i="2"/>
  <c r="K395" i="2"/>
  <c r="N395" i="2"/>
  <c r="E78" i="3"/>
  <c r="E69" i="3"/>
  <c r="E50" i="3"/>
  <c r="E12" i="3"/>
  <c r="E43" i="3"/>
  <c r="E33" i="3"/>
  <c r="E21" i="3"/>
  <c r="E60" i="3"/>
  <c r="L39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301391-6246-4DDA-88F5-08E6565117F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6DF80E-B8A8-4FD4-9172-AF9E44165015}" name="WorksheetConnection_TAREFA7.xlsx!TabBD" type="102" refreshedVersion="8" minRefreshableVersion="5">
    <extLst>
      <ext xmlns:x15="http://schemas.microsoft.com/office/spreadsheetml/2010/11/main" uri="{DE250136-89BD-433C-8126-D09CA5730AF9}">
        <x15:connection id="TabBD" autoDelete="1">
          <x15:rangePr sourceName="_xlcn.WorksheetConnection_TAREFA7.xlsxTabBD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BD].[Subscription Type].[All]}"/>
    <s v="{[TabBD].[Season Type].&amp;[EA Play Season Pass]}"/>
    <s v="{[TabBD].[Season Type].&amp;[Minecraft Season Pas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<sst xmlns="http://schemas.openxmlformats.org/spreadsheetml/2006/main" count="2454" uniqueCount="337">
  <si>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</si>
  <si>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</si>
  <si>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</si>
  <si>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</si>
  <si>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</si>
  <si>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</si>
  <si>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</si>
  <si>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</si>
  <si>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</si>
  <si>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</si>
  <si>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</si>
  <si>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</si>
  <si>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</si>
  <si>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</si>
  <si>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</si>
  <si>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</si>
  <si>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</si>
  <si>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</si>
  <si>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</si>
  <si>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</si>
  <si>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</si>
  <si>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</si>
  <si>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</si>
  <si>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</si>
  <si>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</si>
  <si>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</si>
  <si>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</si>
  <si>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</si>
  <si>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</si>
  <si>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</si>
  <si>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</si>
  <si>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</si>
  <si>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</si>
  <si>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</si>
  <si>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</si>
  <si>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</si>
  <si>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</si>
  <si>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</si>
  <si>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</si>
  <si>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</si>
  <si>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</si>
  <si>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</si>
  <si>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</si>
  <si>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</si>
  <si>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</si>
  <si>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</si>
  <si>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</si>
  <si>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</si>
  <si>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</si>
  <si>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</si>
  <si>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</si>
  <si>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</si>
  <si>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</si>
  <si>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</si>
  <si>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</si>
  <si>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</si>
  <si>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</si>
  <si>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</si>
  <si>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</si>
  <si>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</si>
  <si>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</si>
  <si>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</si>
  <si>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</si>
  <si>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</si>
  <si>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</si>
  <si>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</si>
  <si>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</si>
  <si>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</si>
  <si>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</si>
  <si>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</si>
  <si>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</si>
  <si>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</si>
  <si>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</si>
  <si>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</si>
  <si>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</si>
  <si>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</si>
  <si>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</si>
  <si>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</si>
  <si>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</si>
  <si>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</si>
  <si>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</si>
  <si>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</si>
  <si>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</si>
  <si>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</si>
  <si>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</si>
  <si>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</si>
  <si>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</si>
  <si>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</si>
  <si>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</si>
  <si>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</si>
  <si>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</si>
  <si>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</si>
  <si>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</si>
  <si>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</si>
  <si>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</si>
  <si>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</si>
  <si>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</si>
  <si>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</si>
  <si>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</si>
  <si>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</si>
  <si>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</si>
  <si>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</si>
  <si>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</si>
  <si>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</si>
  <si>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</si>
  <si>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</si>
  <si>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</si>
  <si>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</si>
  <si>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</si>
  <si>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</si>
  <si>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</si>
  <si>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</si>
  <si>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</si>
  <si>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</si>
  <si>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</si>
  <si>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</si>
  <si>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</si>
  <si>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</si>
  <si>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</si>
  <si>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</si>
  <si>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</si>
  <si>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</si>
  <si>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</si>
  <si>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</si>
  <si>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</si>
  <si>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</si>
  <si>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</si>
  <si>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</si>
  <si>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</si>
  <si>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</si>
  <si>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</si>
  <si>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</si>
  <si>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</si>
  <si>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</si>
  <si>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</si>
  <si>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</si>
  <si>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</si>
  <si>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</si>
  <si>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</si>
  <si>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</si>
  <si>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</si>
  <si>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</si>
  <si>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</si>
  <si>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</si>
  <si>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</si>
  <si>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</si>
  <si>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</si>
  <si>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</si>
  <si>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</si>
  <si>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</si>
  <si>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</si>
  <si>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</si>
  <si>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</si>
  <si>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</si>
  <si>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</si>
  <si>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</si>
  <si>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</si>
  <si>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</si>
  <si>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</si>
  <si>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</si>
  <si>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</si>
  <si>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</si>
  <si>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</si>
  <si>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</si>
  <si>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</si>
  <si>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</si>
  <si>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</si>
  <si>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</si>
  <si>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</si>
  <si>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</si>
  <si>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</si>
  <si>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</si>
  <si>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</si>
  <si>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</si>
  <si>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</si>
  <si>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</si>
  <si>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</si>
  <si>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</si>
  <si>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</si>
  <si>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</si>
  <si>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</si>
  <si>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</si>
  <si>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</si>
  <si>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</si>
  <si>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</si>
  <si>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</si>
  <si>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</si>
  <si>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</si>
  <si>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</si>
  <si>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</si>
  <si>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</si>
  <si>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</si>
  <si>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</si>
  <si>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</si>
  <si>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</si>
  <si>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</si>
  <si>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</si>
  <si>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</si>
  <si>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</si>
  <si>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</si>
  <si>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</si>
  <si>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</si>
  <si>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</si>
  <si>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</si>
  <si>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</si>
  <si>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</si>
  <si>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</si>
  <si>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</si>
  <si>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</si>
  <si>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</si>
  <si>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</si>
  <si>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</si>
  <si>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</si>
  <si>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</si>
  <si>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</si>
  <si>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</si>
  <si>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</si>
  <si>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</si>
  <si>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</si>
  <si>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</si>
  <si>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</si>
  <si>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</si>
  <si>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</si>
  <si>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</si>
  <si>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</si>
  <si>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</si>
  <si>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</si>
  <si>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</si>
  <si>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</si>
  <si>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</si>
  <si>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</si>
  <si>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</si>
  <si>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</si>
  <si>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</si>
  <si>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</si>
  <si>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</si>
  <si>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</si>
  <si>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</si>
  <si>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</si>
  <si>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</si>
  <si>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</si>
  <si>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</si>
  <si>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</si>
  <si>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</si>
  <si>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</si>
  <si>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</si>
  <si>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</si>
  <si>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</si>
  <si>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</si>
  <si>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</si>
  <si>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</si>
  <si>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</si>
  <si>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</si>
  <si>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</si>
  <si>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</si>
  <si>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</si>
  <si>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</si>
  <si>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</si>
  <si>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</si>
  <si>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</si>
  <si>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</si>
  <si>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</si>
  <si>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</si>
  <si>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</si>
  <si>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</si>
  <si>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</si>
  <si>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</si>
  <si>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</si>
  <si>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</si>
  <si>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</si>
  <si>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</si>
  <si>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</si>
  <si>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</si>
  <si>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</si>
  <si>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</si>
  <si>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</si>
  <si>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</si>
  <si>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</si>
  <si>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</si>
  <si>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</si>
  <si>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</si>
  <si>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</si>
  <si>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</si>
  <si>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</si>
  <si>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</si>
  <si>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</si>
  <si>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</si>
  <si>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</si>
  <si>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</si>
  <si>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</si>
  <si>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</si>
  <si>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</si>
  <si>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</si>
  <si>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</si>
  <si>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</si>
  <si>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</si>
  <si>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</si>
  <si>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</si>
  <si>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</si>
  <si>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</si>
  <si>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</si>
  <si>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</si>
  <si>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</si>
  <si>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</si>
  <si>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</si>
  <si>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</si>
  <si>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</si>
  <si>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</si>
  <si>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</si>
  <si>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Subscription Price</t>
  </si>
  <si>
    <t>É uma pergunta de negócio respondida através de alguma análise de dados específica</t>
  </si>
  <si>
    <t>1) Qual faturamento total de vendas de planos anuais (contendo todas as assinaturas agregadas)</t>
  </si>
  <si>
    <t>Rótulos de Linha</t>
  </si>
  <si>
    <t>Total Geral</t>
  </si>
  <si>
    <t>Soma de Total Value</t>
  </si>
  <si>
    <t>XBOX GAME PASS SUBSCRIPTIONS SALES</t>
  </si>
  <si>
    <t>3) Total de vendas de Assinaturas do EA Play</t>
  </si>
  <si>
    <t>4) Total de vendas de Assinaturas do Minecraft</t>
  </si>
  <si>
    <t>Total</t>
  </si>
  <si>
    <t>All</t>
  </si>
  <si>
    <t>2) Qual faturamento total de vendas de planos anuais, separado por auto renovação</t>
  </si>
  <si>
    <t>Season Type</t>
  </si>
  <si>
    <t>Others</t>
  </si>
  <si>
    <t>Season Pass</t>
  </si>
  <si>
    <t>Season Pass Price</t>
  </si>
  <si>
    <t>Grand Total</t>
  </si>
  <si>
    <t>ID Subscriber</t>
  </si>
  <si>
    <t>Soma de Season Pass Price</t>
  </si>
  <si>
    <t>Contagem Distinta de Subscriber ID</t>
  </si>
  <si>
    <t>5) Tota de vendas por plano</t>
  </si>
  <si>
    <t>6) Total de assinadores</t>
  </si>
  <si>
    <t>7) Outras assinaturas</t>
  </si>
  <si>
    <t>8) Total geral</t>
  </si>
  <si>
    <t>Soma de Grand Total</t>
  </si>
  <si>
    <t>9) Total de cupons</t>
  </si>
  <si>
    <t>Soma de Coupon Value</t>
  </si>
  <si>
    <t>Soma de Subscription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</si>
</sst>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4" fillId="8" borderId="0" xfId="3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2" xfId="1" applyFont="1" applyBorder="1"/>
    <xf numFmtId="0" fontId="0" fillId="9" borderId="0" xfId="0" applyFill="1"/>
    <xf numFmtId="1" fontId="0" fillId="0" borderId="0" xfId="0" applyNumberFormat="1"/>
    <xf numFmtId="0" fontId="0" fillId="0" borderId="2" xfId="0" applyBorder="1"/>
    <xf numFmtId="164" fontId="0" fillId="0" borderId="0" xfId="0" applyNumberForma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39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" formatCode="0"/>
    </dxf>
    <dxf>
      <numFmt numFmtId="164" formatCode="&quot;R$&quot;\ #,##0.0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AA92178E-0CD1-4F8A-A1B3-47670428A5AD}">
      <tableStyleElement type="wholeTable" dxfId="38"/>
      <tableStyleElement type="headerRow" dxfId="37"/>
    </tableStyle>
  </tableStyles>
  <colors>
    <mruColors>
      <color rgb="FF22C55E"/>
      <color rgb="FF2AE6B1"/>
      <color rgb="FF34DC70"/>
      <color rgb="FF9BC848"/>
      <color rgb="FF5BF6A8"/>
      <color rgb="FFF7F8FC"/>
      <color rgb="FFE8E6E9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9BC84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[TAREFA7.xlsx]C̳álculos!AutoRenewal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FB-4E66-B9EE-8E7F258513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889791"/>
        <c:axId val="1499458511"/>
      </c:barChart>
      <c:catAx>
        <c:axId val="874889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458511"/>
        <c:crosses val="autoZero"/>
        <c:auto val="1"/>
        <c:lblAlgn val="ctr"/>
        <c:lblOffset val="100"/>
        <c:noMultiLvlLbl val="0"/>
      </c:catAx>
      <c:valAx>
        <c:axId val="1499458511"/>
        <c:scaling>
          <c:orientation val="minMax"/>
        </c:scaling>
        <c:delete val="1"/>
        <c:axPos val="t"/>
        <c:numFmt formatCode="&quot;R$&quot;\ #,##0.00" sourceLinked="1"/>
        <c:majorTickMark val="none"/>
        <c:minorTickMark val="none"/>
        <c:tickLblPos val="nextTo"/>
        <c:crossAx val="8748897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[TAREFA7.xlsx]C̳álculos!Plan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6552310672407031"/>
              <c:y val="-0.1116278888070335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C12C8A9-F41A-4765-9113-FD79A47A0059}" type="CATEGORYNAME">
                  <a:rPr lang="en-US" b="1"/>
                  <a:pPr>
                    <a:defRPr sz="1400"/>
                  </a:pPr>
                  <a:t>[NOME DA CATEGORIA]</a:t>
                </a:fld>
                <a:r>
                  <a:rPr lang="en-US" b="1" baseline="0"/>
                  <a:t>;</a:t>
                </a:r>
              </a:p>
              <a:p>
                <a:pPr>
                  <a:defRPr sz="1400"/>
                </a:pPr>
                <a:r>
                  <a:rPr lang="en-US" baseline="0"/>
                  <a:t> </a:t>
                </a:r>
                <a:fld id="{49B796A5-7E47-4EF1-9EC7-E80851B31DA1}" type="VALUE">
                  <a:rPr lang="en-US" baseline="0"/>
                  <a:pPr>
                    <a:defRPr sz="1400"/>
                  </a:pPr>
                  <a:t>[VALOR]</a:t>
                </a:fld>
                <a:r>
                  <a:rPr lang="en-US" baseline="0"/>
                  <a:t>; </a:t>
                </a:r>
                <a:fld id="{21094197-3323-40C7-AAFB-604C30181CB6}" type="PERCENTAGE">
                  <a:rPr lang="en-US" baseline="0"/>
                  <a:pPr>
                    <a:defRPr sz="1400"/>
                  </a:pPr>
                  <a:t>[PORCENTAGEM]</a:t>
                </a:fld>
                <a:endParaRPr lang="en-US" baseline="0"/>
              </a:p>
            </c:rich>
          </c:tx>
          <c:spPr>
            <a:noFill/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3672"/>
                    <a:gd name="adj2" fmla="val 40488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1349887287921895"/>
              <c:y val="0.1689731764270806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C58289A-0E37-4E4D-8321-0FE8A8E0D46C}" type="CATEGORYNAME">
                  <a:rPr lang="en-US" sz="1400" b="1"/>
                  <a:pPr>
                    <a:defRPr sz="1400"/>
                  </a:pPr>
                  <a:t>[NOME DA CATEGORIA]</a:t>
                </a:fld>
                <a:r>
                  <a:rPr lang="en-US" sz="1400" b="1" baseline="0"/>
                  <a:t>;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fld id="{F7E31DAB-61DE-44D2-A9EC-02DE5954ECE5}" type="VALUE">
                  <a:rPr lang="en-US" sz="1400" baseline="0"/>
                  <a:pPr>
                    <a:defRPr sz="1400"/>
                  </a:pPr>
                  <a:t>[VALOR]</a:t>
                </a:fld>
                <a:r>
                  <a:rPr lang="en-US" sz="1400" baseline="0"/>
                  <a:t>; </a:t>
                </a:r>
                <a:fld id="{781ABE49-4AAE-411A-BA30-EADC41DEDFE4}" type="PERCENTAGE">
                  <a:rPr lang="en-US" sz="1400" baseline="0"/>
                  <a:pPr>
                    <a:defRPr sz="1400"/>
                  </a:pPr>
                  <a:t>[PORCENTAGEM]</a:t>
                </a:fld>
                <a:endParaRPr lang="en-US" sz="1400" baseline="0"/>
              </a:p>
            </c:rich>
          </c:tx>
          <c:spPr>
            <a:xfrm>
              <a:off x="3533724" y="1913914"/>
              <a:ext cx="1116900" cy="921297"/>
            </a:xfrm>
            <a:solidFill>
              <a:sysClr val="window" lastClr="FFFFFF"/>
            </a:solidFill>
            <a:ln w="9525" cap="flat" cmpd="sng" algn="ctr">
              <a:solidFill>
                <a:sysClr val="window" lastClr="FFFFFF">
                  <a:lumMod val="9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4082"/>
                    <a:gd name="adj2" fmla="val -67201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3451989501312331"/>
                  <c:h val="0.29991962401357114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25596862613674354"/>
              <c:y val="-0.2687338063873028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BD2C4BD-204B-4CEE-80F2-FBF9096BEE9A}" type="CATEGORYNAME">
                  <a:rPr lang="en-US" b="1"/>
                  <a:pPr>
                    <a:defRPr sz="1400"/>
                  </a:pPr>
                  <a:t>[NOME DA CATEGORIA]</a:t>
                </a:fld>
                <a:r>
                  <a:rPr lang="en-US" b="1" baseline="0"/>
                  <a:t>;</a:t>
                </a:r>
              </a:p>
              <a:p>
                <a:pPr>
                  <a:defRPr sz="1400"/>
                </a:pPr>
                <a:r>
                  <a:rPr lang="en-US" baseline="0"/>
                  <a:t> </a:t>
                </a:r>
                <a:fld id="{240BFB25-655E-4DF5-95C3-90037AE3363A}" type="VALUE">
                  <a:rPr lang="en-US" baseline="0"/>
                  <a:pPr>
                    <a:defRPr sz="1400"/>
                  </a:pPr>
                  <a:t>[VALOR]</a:t>
                </a:fld>
                <a:r>
                  <a:rPr lang="en-US" baseline="0"/>
                  <a:t>; </a:t>
                </a:r>
                <a:fld id="{6E406FB9-E233-4DEE-95FB-ED0469A25589}" type="PERCENTAGE">
                  <a:rPr lang="en-US" baseline="0"/>
                  <a:pPr>
                    <a:defRPr sz="1400"/>
                  </a:pPr>
                  <a:t>[PORCENTAGEM]</a:t>
                </a:fld>
                <a:endParaRPr lang="en-US" baseline="0"/>
              </a:p>
            </c:rich>
          </c:tx>
          <c:spPr>
            <a:xfrm>
              <a:off x="94666" y="159837"/>
              <a:ext cx="1067893" cy="915122"/>
            </a:xfrm>
            <a:noFill/>
            <a:ln w="952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61247"/>
                    <a:gd name="adj2" fmla="val 80405"/>
                  </a:avLst>
                </a:prstGeom>
                <a:noFill/>
                <a:ln>
                  <a:noFill/>
                </a:ln>
              </c15:spPr>
              <c15:layout>
                <c:manualLayout>
                  <c:w val="0.22422950131233596"/>
                  <c:h val="0.2979094105012251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3621345086109744"/>
          <c:y val="4.5962433260097538E-2"/>
          <c:w val="0.38802999634675223"/>
          <c:h val="0.92874696474036667"/>
        </c:manualLayout>
      </c:layout>
      <c:doughnutChart>
        <c:varyColors val="1"/>
        <c:ser>
          <c:idx val="0"/>
          <c:order val="0"/>
          <c:tx>
            <c:strRef>
              <c:f>C̳álculos!$C$39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rgbClr val="2AE6B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C7-4536-B191-D4849F91EA4B}"/>
              </c:ext>
            </c:extLst>
          </c:dPt>
          <c:dPt>
            <c:idx val="1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C7-4536-B191-D4849F91E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C7-4536-B191-D4849F91EA4B}"/>
              </c:ext>
            </c:extLst>
          </c:dPt>
          <c:dLbls>
            <c:dLbl>
              <c:idx val="0"/>
              <c:layout>
                <c:manualLayout>
                  <c:x val="0.26552310672407031"/>
                  <c:y val="-0.111627888807033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12C8A9-F41A-4765-9113-FD79A47A0059}" type="CATEGORYNAME">
                      <a:rPr lang="en-US" b="1"/>
                      <a:pPr>
                        <a:defRPr sz="1400"/>
                      </a:pPr>
                      <a:t>[NOME DA CATEGORIA]</a:t>
                    </a:fld>
                    <a:r>
                      <a:rPr lang="en-US" b="1" baseline="0"/>
                      <a:t>;</a:t>
                    </a:r>
                  </a:p>
                  <a:p>
                    <a:pPr>
                      <a:defRPr sz="1400"/>
                    </a:pPr>
                    <a:r>
                      <a:rPr lang="en-US" baseline="0"/>
                      <a:t> </a:t>
                    </a:r>
                    <a:fld id="{49B796A5-7E47-4EF1-9EC7-E80851B31DA1}" type="VALUE">
                      <a:rPr lang="en-US" baseline="0"/>
                      <a:pPr>
                        <a:defRPr sz="1400"/>
                      </a:pPr>
                      <a:t>[VALOR]</a:t>
                    </a:fld>
                    <a:r>
                      <a:rPr lang="en-US" baseline="0"/>
                      <a:t>; </a:t>
                    </a:r>
                    <a:fld id="{21094197-3323-40C7-AAFB-604C30181CB6}" type="PERCENTAGE">
                      <a:rPr lang="en-US" baseline="0"/>
                      <a:pPr>
                        <a:defRPr sz="1400"/>
                      </a:pPr>
                      <a:t>[PORCENTAGEM]</a:t>
                    </a:fld>
                    <a:endParaRPr lang="en-US" baseline="0"/>
                  </a:p>
                </c:rich>
              </c:tx>
              <c:spPr>
                <a:noFill/>
                <a:ln w="9525" cap="flat" cmpd="sng" algn="ctr">
                  <a:solidFill>
                    <a:schemeClr val="bg1">
                      <a:lumMod val="95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83672"/>
                        <a:gd name="adj2" fmla="val 40488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C7-4536-B191-D4849F91EA4B}"/>
                </c:ext>
              </c:extLst>
            </c:dLbl>
            <c:dLbl>
              <c:idx val="1"/>
              <c:layout>
                <c:manualLayout>
                  <c:x val="0.21349887287921895"/>
                  <c:y val="0.168973176427080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58289A-0E37-4E4D-8321-0FE8A8E0D46C}" type="CATEGORYNAME">
                      <a:rPr lang="en-US" sz="1400" b="1"/>
                      <a:pPr>
                        <a:defRPr sz="1400"/>
                      </a:pPr>
                      <a:t>[NOME DA CATEGORIA]</a:t>
                    </a:fld>
                    <a:r>
                      <a:rPr lang="en-US" sz="1400" b="1" baseline="0"/>
                      <a:t>;</a:t>
                    </a:r>
                  </a:p>
                  <a:p>
                    <a:pPr>
                      <a:defRPr sz="1400"/>
                    </a:pPr>
                    <a:r>
                      <a:rPr lang="en-US" sz="1400" baseline="0"/>
                      <a:t> </a:t>
                    </a:r>
                    <a:fld id="{F7E31DAB-61DE-44D2-A9EC-02DE5954ECE5}" type="VALUE">
                      <a:rPr lang="en-US" sz="1400" baseline="0"/>
                      <a:pPr>
                        <a:defRPr sz="1400"/>
                      </a:pPr>
                      <a:t>[VALOR]</a:t>
                    </a:fld>
                    <a:r>
                      <a:rPr lang="en-US" sz="1400" baseline="0"/>
                      <a:t>; </a:t>
                    </a:r>
                    <a:fld id="{781ABE49-4AAE-411A-BA30-EADC41DEDFE4}" type="PERCENTAGE">
                      <a:rPr lang="en-US" sz="1400" baseline="0"/>
                      <a:pPr>
                        <a:defRPr sz="1400"/>
                      </a:pPr>
                      <a:t>[PORCENTAGEM]</a:t>
                    </a:fld>
                    <a:endParaRPr lang="en-US" sz="1400" baseline="0"/>
                  </a:p>
                </c:rich>
              </c:tx>
              <c:spPr>
                <a:xfrm>
                  <a:off x="3533724" y="1913914"/>
                  <a:ext cx="1116900" cy="921297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" lastClr="FFFFFF">
                      <a:lumMod val="9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4082"/>
                        <a:gd name="adj2" fmla="val -6720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451989501312331"/>
                      <c:h val="0.2999196240135711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C7-4536-B191-D4849F91EA4B}"/>
                </c:ext>
              </c:extLst>
            </c:dLbl>
            <c:dLbl>
              <c:idx val="2"/>
              <c:layout>
                <c:manualLayout>
                  <c:x val="-0.25596862613674354"/>
                  <c:y val="-0.2687338063873028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D2C4BD-204B-4CEE-80F2-FBF9096BEE9A}" type="CATEGORYNAME">
                      <a:rPr lang="en-US" b="1"/>
                      <a:pPr>
                        <a:defRPr sz="1400"/>
                      </a:pPr>
                      <a:t>[NOME DA CATEGORIA]</a:t>
                    </a:fld>
                    <a:r>
                      <a:rPr lang="en-US" b="1" baseline="0"/>
                      <a:t>;</a:t>
                    </a:r>
                  </a:p>
                  <a:p>
                    <a:pPr>
                      <a:defRPr sz="1400"/>
                    </a:pPr>
                    <a:r>
                      <a:rPr lang="en-US" baseline="0"/>
                      <a:t> </a:t>
                    </a:r>
                    <a:fld id="{240BFB25-655E-4DF5-95C3-90037AE3363A}" type="VALUE">
                      <a:rPr lang="en-US" baseline="0"/>
                      <a:pPr>
                        <a:defRPr sz="1400"/>
                      </a:pPr>
                      <a:t>[VALOR]</a:t>
                    </a:fld>
                    <a:r>
                      <a:rPr lang="en-US" baseline="0"/>
                      <a:t>; </a:t>
                    </a:r>
                    <a:fld id="{6E406FB9-E233-4DEE-95FB-ED0469A25589}" type="PERCENTAGE">
                      <a:rPr lang="en-US" baseline="0"/>
                      <a:pPr>
                        <a:defRPr sz="1400"/>
                      </a:pPr>
                      <a:t>[PORCENTAGEM]</a:t>
                    </a:fld>
                    <a:endParaRPr lang="en-US" baseline="0"/>
                  </a:p>
                </c:rich>
              </c:tx>
              <c:spPr>
                <a:xfrm>
                  <a:off x="94666" y="159837"/>
                  <a:ext cx="1067893" cy="915122"/>
                </a:xfrm>
                <a:noFill/>
                <a:ln w="9525" cap="flat" cmpd="sng" algn="ctr">
                  <a:solidFill>
                    <a:schemeClr val="bg1">
                      <a:lumMod val="95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61247"/>
                        <a:gd name="adj2" fmla="val 80405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422950131233596"/>
                      <c:h val="0.297909410501225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C7-4536-B191-D4849F91EA4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C̳álculos!$B$40:$B$43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C̳álculos!$C$40:$C$43</c:f>
              <c:numCache>
                <c:formatCode>"R$"\ #,##0.00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7-4536-B191-D4849F91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"/>
        <c:holeSize val="3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sv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sv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17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16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13.svg"/><Relationship Id="rId4" Type="http://schemas.openxmlformats.org/officeDocument/2006/relationships/image" Target="../media/image18.sv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45244</xdr:colOff>
      <xdr:row>15</xdr:row>
      <xdr:rowOff>184545</xdr:rowOff>
    </xdr:from>
    <xdr:to>
      <xdr:col>18</xdr:col>
      <xdr:colOff>247649</xdr:colOff>
      <xdr:row>19</xdr:row>
      <xdr:rowOff>214310</xdr:rowOff>
    </xdr:to>
    <xdr:sp macro="" textlink="C̳álculos!E34">
      <xdr:nvSpPr>
        <xdr:cNvPr id="12" name="Retângulo 11">
          <a:extLst>
            <a:ext uri="{FF2B5EF4-FFF2-40B4-BE49-F238E27FC236}">
              <a16:creationId xmlns:a16="http://schemas.microsoft.com/office/drawing/2014/main" id="{D4437736-1107-E488-9692-AC098897E8EF}"/>
            </a:ext>
          </a:extLst>
        </xdr:cNvPr>
        <xdr:cNvSpPr/>
      </xdr:nvSpPr>
      <xdr:spPr>
        <a:xfrm>
          <a:off x="8724900" y="3935014"/>
          <a:ext cx="3238499" cy="10298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781CA6F-EA04-406A-9187-ABA23F8FFAC0}" type="TxLink">
            <a:rPr lang="en-US" sz="4000" b="0" i="0" u="none" strike="noStrike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4000" b="0">
            <a:solidFill>
              <a:srgbClr val="22C55E"/>
            </a:solidFill>
          </a:endParaRPr>
        </a:p>
      </xdr:txBody>
    </xdr:sp>
    <xdr:clientData/>
  </xdr:twoCellAnchor>
  <xdr:twoCellAnchor>
    <xdr:from>
      <xdr:col>8</xdr:col>
      <xdr:colOff>234292</xdr:colOff>
      <xdr:row>5</xdr:row>
      <xdr:rowOff>157152</xdr:rowOff>
    </xdr:from>
    <xdr:to>
      <xdr:col>14</xdr:col>
      <xdr:colOff>591667</xdr:colOff>
      <xdr:row>12</xdr:row>
      <xdr:rowOff>49995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23867F28-0ECD-0078-F567-B588D8930143}"/>
            </a:ext>
          </a:extLst>
        </xdr:cNvPr>
        <xdr:cNvGrpSpPr/>
      </xdr:nvGrpSpPr>
      <xdr:grpSpPr>
        <a:xfrm>
          <a:off x="6044542" y="1407308"/>
          <a:ext cx="3834000" cy="1643062"/>
          <a:chOff x="4793456" y="912019"/>
          <a:chExt cx="5000400" cy="1643062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1F0BF01E-8DCE-95EA-602A-9AF4C0342468}"/>
              </a:ext>
            </a:extLst>
          </xdr:cNvPr>
          <xdr:cNvSpPr/>
        </xdr:nvSpPr>
        <xdr:spPr>
          <a:xfrm>
            <a:off x="4793456" y="1078706"/>
            <a:ext cx="5000400" cy="1476375"/>
          </a:xfrm>
          <a:prstGeom prst="roundRect">
            <a:avLst>
              <a:gd name="adj" fmla="val 8602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Retângulo: Cantos Superiores Arredondados 41">
            <a:extLst>
              <a:ext uri="{FF2B5EF4-FFF2-40B4-BE49-F238E27FC236}">
                <a16:creationId xmlns:a16="http://schemas.microsoft.com/office/drawing/2014/main" id="{9A7C0D6A-B200-A564-E1E9-EF5268EB0F79}"/>
              </a:ext>
            </a:extLst>
          </xdr:cNvPr>
          <xdr:cNvSpPr/>
        </xdr:nvSpPr>
        <xdr:spPr>
          <a:xfrm>
            <a:off x="4793456" y="912019"/>
            <a:ext cx="5000400" cy="5953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/>
              <a:t>GRAND TOTAL SALES</a:t>
            </a:r>
          </a:p>
        </xdr:txBody>
      </xdr:sp>
    </xdr:grpSp>
    <xdr:clientData/>
  </xdr:twoCellAnchor>
  <xdr:twoCellAnchor editAs="absolute">
    <xdr:from>
      <xdr:col>0</xdr:col>
      <xdr:colOff>620314</xdr:colOff>
      <xdr:row>0</xdr:row>
      <xdr:rowOff>166688</xdr:rowOff>
    </xdr:from>
    <xdr:to>
      <xdr:col>0</xdr:col>
      <xdr:colOff>1275158</xdr:colOff>
      <xdr:row>3</xdr:row>
      <xdr:rowOff>95250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FC7DF0-F630-40DB-8468-006BF0C709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8" t="16306" r="71122" b="17303"/>
        <a:stretch>
          <a:fillRect/>
        </a:stretch>
      </xdr:blipFill>
      <xdr:spPr>
        <a:xfrm>
          <a:off x="620314" y="166688"/>
          <a:ext cx="654844" cy="678656"/>
        </a:xfrm>
        <a:prstGeom prst="rect">
          <a:avLst/>
        </a:prstGeom>
      </xdr:spPr>
    </xdr:pic>
    <xdr:clientData/>
  </xdr:twoCellAnchor>
  <xdr:twoCellAnchor editAs="absolute">
    <xdr:from>
      <xdr:col>1</xdr:col>
      <xdr:colOff>195260</xdr:colOff>
      <xdr:row>13</xdr:row>
      <xdr:rowOff>83342</xdr:rowOff>
    </xdr:from>
    <xdr:to>
      <xdr:col>10</xdr:col>
      <xdr:colOff>99785</xdr:colOff>
      <xdr:row>19</xdr:row>
      <xdr:rowOff>226216</xdr:rowOff>
    </xdr:to>
    <xdr:grpSp>
      <xdr:nvGrpSpPr>
        <xdr:cNvPr id="95" name="Agrupar 94">
          <a:extLst>
            <a:ext uri="{FF2B5EF4-FFF2-40B4-BE49-F238E27FC236}">
              <a16:creationId xmlns:a16="http://schemas.microsoft.com/office/drawing/2014/main" id="{8EBE24CE-1B85-1FC0-BBAD-6CF480CF1F55}"/>
            </a:ext>
          </a:extLst>
        </xdr:cNvPr>
        <xdr:cNvGrpSpPr/>
      </xdr:nvGrpSpPr>
      <xdr:grpSpPr>
        <a:xfrm>
          <a:off x="2124073" y="3333748"/>
          <a:ext cx="5000400" cy="1643062"/>
          <a:chOff x="2124073" y="3333748"/>
          <a:chExt cx="5000400" cy="1643062"/>
        </a:xfrm>
      </xdr:grpSpPr>
      <xdr:grpSp>
        <xdr:nvGrpSpPr>
          <xdr:cNvPr id="94" name="Agrupar 93">
            <a:extLst>
              <a:ext uri="{FF2B5EF4-FFF2-40B4-BE49-F238E27FC236}">
                <a16:creationId xmlns:a16="http://schemas.microsoft.com/office/drawing/2014/main" id="{6F723F84-05DC-6E9C-242B-9D7D83279557}"/>
              </a:ext>
            </a:extLst>
          </xdr:cNvPr>
          <xdr:cNvGrpSpPr/>
        </xdr:nvGrpSpPr>
        <xdr:grpSpPr>
          <a:xfrm>
            <a:off x="2124073" y="3333748"/>
            <a:ext cx="5000400" cy="1643062"/>
            <a:chOff x="2124073" y="3333748"/>
            <a:chExt cx="5000400" cy="1643062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A7A28CD2-36D5-C605-579E-09EEB0F3B80D}"/>
                </a:ext>
              </a:extLst>
            </xdr:cNvPr>
            <xdr:cNvSpPr/>
          </xdr:nvSpPr>
          <xdr:spPr>
            <a:xfrm>
              <a:off x="2124073" y="3500435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FE3B484E-718D-E6F2-1253-8BBD4E060A51}"/>
                </a:ext>
              </a:extLst>
            </xdr:cNvPr>
            <xdr:cNvSpPr/>
          </xdr:nvSpPr>
          <xdr:spPr>
            <a:xfrm>
              <a:off x="2124073" y="3333748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SUBSCRIPTIONS EA PLAY SEASON PASS</a:t>
              </a:r>
            </a:p>
          </xdr:txBody>
        </xdr:sp>
      </xdr:grp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915234C9-78DD-488A-89C2-CE8605767FC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4414" b="20899"/>
          <a:stretch>
            <a:fillRect/>
          </a:stretch>
        </xdr:blipFill>
        <xdr:spPr>
          <a:xfrm>
            <a:off x="2255043" y="4107655"/>
            <a:ext cx="1219200" cy="666750"/>
          </a:xfrm>
          <a:prstGeom prst="rect">
            <a:avLst/>
          </a:prstGeom>
        </xdr:spPr>
      </xdr:pic>
      <xdr:sp macro="" textlink="C̳álculos!E21">
        <xdr:nvSpPr>
          <xdr:cNvPr id="6" name="Retângulo 5">
            <a:extLst>
              <a:ext uri="{FF2B5EF4-FFF2-40B4-BE49-F238E27FC236}">
                <a16:creationId xmlns:a16="http://schemas.microsoft.com/office/drawing/2014/main" id="{A989DF8B-A4E7-7700-AA5C-F43A6EC92098}"/>
              </a:ext>
            </a:extLst>
          </xdr:cNvPr>
          <xdr:cNvSpPr/>
        </xdr:nvSpPr>
        <xdr:spPr>
          <a:xfrm>
            <a:off x="3874285" y="3921323"/>
            <a:ext cx="3238499" cy="103941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481E4D-8405-4CC4-84A5-6372395C93F5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4000" b="0">
              <a:solidFill>
                <a:srgbClr val="22C55E"/>
              </a:solidFill>
            </a:endParaRPr>
          </a:p>
        </xdr:txBody>
      </xdr:sp>
    </xdr:grpSp>
    <xdr:clientData/>
  </xdr:twoCellAnchor>
  <xdr:twoCellAnchor editAs="absolute">
    <xdr:from>
      <xdr:col>0</xdr:col>
      <xdr:colOff>33336</xdr:colOff>
      <xdr:row>4</xdr:row>
      <xdr:rowOff>200026</xdr:rowOff>
    </xdr:from>
    <xdr:to>
      <xdr:col>0</xdr:col>
      <xdr:colOff>1862136</xdr:colOff>
      <xdr:row>10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Subscription Type">
              <a:extLst>
                <a:ext uri="{FF2B5EF4-FFF2-40B4-BE49-F238E27FC236}">
                  <a16:creationId xmlns:a16="http://schemas.microsoft.com/office/drawing/2014/main" id="{13FD5594-13EF-4CD0-9BAD-6A364119F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6" y="1200151"/>
              <a:ext cx="1828800" cy="14906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123595</xdr:colOff>
      <xdr:row>21</xdr:row>
      <xdr:rowOff>107154</xdr:rowOff>
    </xdr:from>
    <xdr:to>
      <xdr:col>27</xdr:col>
      <xdr:colOff>562570</xdr:colOff>
      <xdr:row>35</xdr:row>
      <xdr:rowOff>214311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DF3C4E87-A4FC-28EE-0FF6-5859FBFB0FE7}"/>
            </a:ext>
          </a:extLst>
        </xdr:cNvPr>
        <xdr:cNvGrpSpPr/>
      </xdr:nvGrpSpPr>
      <xdr:grpSpPr>
        <a:xfrm>
          <a:off x="10017689" y="5357810"/>
          <a:ext cx="7725600" cy="3607595"/>
          <a:chOff x="7569768" y="3476625"/>
          <a:chExt cx="5003008" cy="3607595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1088E29D-DA60-3ACF-B4C0-33B006A5AEC0}"/>
              </a:ext>
            </a:extLst>
          </xdr:cNvPr>
          <xdr:cNvGrpSpPr/>
        </xdr:nvGrpSpPr>
        <xdr:grpSpPr>
          <a:xfrm>
            <a:off x="7569768" y="3786189"/>
            <a:ext cx="5000625" cy="3298031"/>
            <a:chOff x="2238149" y="3845720"/>
            <a:chExt cx="5000625" cy="3298031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C5621C5D-9401-4180-9313-C942381784E9}"/>
                </a:ext>
              </a:extLst>
            </xdr:cNvPr>
            <xdr:cNvSpPr/>
          </xdr:nvSpPr>
          <xdr:spPr>
            <a:xfrm>
              <a:off x="2238149" y="3845720"/>
              <a:ext cx="5000625" cy="3298031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CDFA430-8907-4C26-AF74-B9AD33A845C9}"/>
                </a:ext>
              </a:extLst>
            </xdr:cNvPr>
            <xdr:cNvGraphicFramePr>
              <a:graphicFrameLocks/>
            </xdr:cNvGraphicFramePr>
          </xdr:nvGraphicFramePr>
          <xdr:xfrm>
            <a:off x="2361974" y="4226720"/>
            <a:ext cx="475297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9595DE04-6CFF-41A0-8FA3-B0250371E008}"/>
              </a:ext>
            </a:extLst>
          </xdr:cNvPr>
          <xdr:cNvSpPr/>
        </xdr:nvSpPr>
        <xdr:spPr>
          <a:xfrm>
            <a:off x="7572376" y="3476625"/>
            <a:ext cx="5000400" cy="5953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/>
              <a:t>TOTAL SUBSCRIPTIONS FOR AUTO</a:t>
            </a:r>
            <a:r>
              <a:rPr lang="pt-BR" sz="1600" b="0" baseline="0"/>
              <a:t> RENEWAL</a:t>
            </a:r>
            <a:endParaRPr lang="pt-BR" sz="1600" b="0"/>
          </a:p>
        </xdr:txBody>
      </xdr:sp>
    </xdr:grpSp>
    <xdr:clientData/>
  </xdr:twoCellAnchor>
  <xdr:twoCellAnchor editAs="absolute">
    <xdr:from>
      <xdr:col>1</xdr:col>
      <xdr:colOff>190499</xdr:colOff>
      <xdr:row>21</xdr:row>
      <xdr:rowOff>107154</xdr:rowOff>
    </xdr:from>
    <xdr:to>
      <xdr:col>14</xdr:col>
      <xdr:colOff>559594</xdr:colOff>
      <xdr:row>35</xdr:row>
      <xdr:rowOff>214307</xdr:rowOff>
    </xdr:to>
    <xdr:grpSp>
      <xdr:nvGrpSpPr>
        <xdr:cNvPr id="103" name="Agrupar 102">
          <a:extLst>
            <a:ext uri="{FF2B5EF4-FFF2-40B4-BE49-F238E27FC236}">
              <a16:creationId xmlns:a16="http://schemas.microsoft.com/office/drawing/2014/main" id="{C4FFC755-4B90-8D52-995D-1CC52E0D88D1}"/>
            </a:ext>
          </a:extLst>
        </xdr:cNvPr>
        <xdr:cNvGrpSpPr/>
      </xdr:nvGrpSpPr>
      <xdr:grpSpPr>
        <a:xfrm>
          <a:off x="2119312" y="5357810"/>
          <a:ext cx="7727157" cy="3607591"/>
          <a:chOff x="2119312" y="5357810"/>
          <a:chExt cx="7727157" cy="3607591"/>
        </a:xfrm>
      </xdr:grpSpPr>
      <xdr:grpSp>
        <xdr:nvGrpSpPr>
          <xdr:cNvPr id="102" name="Agrupar 101">
            <a:extLst>
              <a:ext uri="{FF2B5EF4-FFF2-40B4-BE49-F238E27FC236}">
                <a16:creationId xmlns:a16="http://schemas.microsoft.com/office/drawing/2014/main" id="{B48DB4A7-6EDC-1DBF-6E9F-71AD57DB97BF}"/>
              </a:ext>
            </a:extLst>
          </xdr:cNvPr>
          <xdr:cNvGrpSpPr/>
        </xdr:nvGrpSpPr>
        <xdr:grpSpPr>
          <a:xfrm>
            <a:off x="2119312" y="5357810"/>
            <a:ext cx="7727157" cy="3605213"/>
            <a:chOff x="2119312" y="5357810"/>
            <a:chExt cx="7727157" cy="3605213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4015E418-3E36-8C68-BA72-61B6BCE90795}"/>
                </a:ext>
              </a:extLst>
            </xdr:cNvPr>
            <xdr:cNvSpPr/>
          </xdr:nvSpPr>
          <xdr:spPr>
            <a:xfrm>
              <a:off x="2126489" y="5664992"/>
              <a:ext cx="7719980" cy="3298031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C803E427-F795-4461-9C69-1D7D50CE2802}"/>
                </a:ext>
              </a:extLst>
            </xdr:cNvPr>
            <xdr:cNvSpPr/>
          </xdr:nvSpPr>
          <xdr:spPr>
            <a:xfrm>
              <a:off x="2119312" y="5357810"/>
              <a:ext cx="7719633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SUBSCRIPTIONS FOR PLAN</a:t>
              </a:r>
            </a:p>
          </xdr:txBody>
        </xdr:sp>
      </xdr:grpSp>
      <xdr:graphicFrame macro="">
        <xdr:nvGraphicFramePr>
          <xdr:cNvPr id="36" name="Gráfico 35">
            <a:extLst>
              <a:ext uri="{FF2B5EF4-FFF2-40B4-BE49-F238E27FC236}">
                <a16:creationId xmlns:a16="http://schemas.microsoft.com/office/drawing/2014/main" id="{9240C5AC-EB4C-470F-927B-68DB6859F21E}"/>
              </a:ext>
            </a:extLst>
          </xdr:cNvPr>
          <xdr:cNvGraphicFramePr>
            <a:graphicFrameLocks/>
          </xdr:cNvGraphicFramePr>
        </xdr:nvGraphicFramePr>
        <xdr:xfrm>
          <a:off x="2266359" y="5893588"/>
          <a:ext cx="7352362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195260</xdr:colOff>
      <xdr:row>5</xdr:row>
      <xdr:rowOff>159541</xdr:rowOff>
    </xdr:from>
    <xdr:to>
      <xdr:col>8</xdr:col>
      <xdr:colOff>166688</xdr:colOff>
      <xdr:row>12</xdr:row>
      <xdr:rowOff>52384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CE61F2D4-2841-9E1F-26C1-B098F7131BF8}"/>
            </a:ext>
          </a:extLst>
        </xdr:cNvPr>
        <xdr:cNvGrpSpPr/>
      </xdr:nvGrpSpPr>
      <xdr:grpSpPr>
        <a:xfrm>
          <a:off x="2124073" y="1409697"/>
          <a:ext cx="3852865" cy="1643062"/>
          <a:chOff x="2124073" y="1409697"/>
          <a:chExt cx="3852865" cy="1643062"/>
        </a:xfrm>
      </xdr:grpSpPr>
      <xdr:grpSp>
        <xdr:nvGrpSpPr>
          <xdr:cNvPr id="59" name="Agrupar 58">
            <a:extLst>
              <a:ext uri="{FF2B5EF4-FFF2-40B4-BE49-F238E27FC236}">
                <a16:creationId xmlns:a16="http://schemas.microsoft.com/office/drawing/2014/main" id="{D433080A-AE07-6E8F-E347-60E61589F9EC}"/>
              </a:ext>
            </a:extLst>
          </xdr:cNvPr>
          <xdr:cNvGrpSpPr/>
        </xdr:nvGrpSpPr>
        <xdr:grpSpPr>
          <a:xfrm>
            <a:off x="2124073" y="1409697"/>
            <a:ext cx="3834000" cy="1643062"/>
            <a:chOff x="4793456" y="912019"/>
            <a:chExt cx="5000400" cy="1643062"/>
          </a:xfrm>
        </xdr:grpSpPr>
        <xdr:sp macro="" textlink="">
          <xdr:nvSpPr>
            <xdr:cNvPr id="60" name="Retângulo: Cantos Arredondados 59">
              <a:extLst>
                <a:ext uri="{FF2B5EF4-FFF2-40B4-BE49-F238E27FC236}">
                  <a16:creationId xmlns:a16="http://schemas.microsoft.com/office/drawing/2014/main" id="{E3AE69F6-6631-B394-DAA5-1D775AA1C759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1" name="Retângulo: Cantos Superiores Arredondados 60">
              <a:extLst>
                <a:ext uri="{FF2B5EF4-FFF2-40B4-BE49-F238E27FC236}">
                  <a16:creationId xmlns:a16="http://schemas.microsoft.com/office/drawing/2014/main" id="{A3D76FE4-DFCF-F164-55E5-203DA0604FE5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SUBSCRIPTIONS XBOX PASS</a:t>
              </a:r>
            </a:p>
          </xdr:txBody>
        </xdr:sp>
      </xdr:grpSp>
      <xdr:sp macro="" textlink="C̳álculos!E50">
        <xdr:nvSpPr>
          <xdr:cNvPr id="62" name="Retângulo 61">
            <a:extLst>
              <a:ext uri="{FF2B5EF4-FFF2-40B4-BE49-F238E27FC236}">
                <a16:creationId xmlns:a16="http://schemas.microsoft.com/office/drawing/2014/main" id="{B8B1BE9C-4DC1-A959-8FBE-2647AB1AC038}"/>
              </a:ext>
            </a:extLst>
          </xdr:cNvPr>
          <xdr:cNvSpPr/>
        </xdr:nvSpPr>
        <xdr:spPr>
          <a:xfrm>
            <a:off x="3224212" y="2018114"/>
            <a:ext cx="2752726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D1B5F17-2542-434E-8A3F-8A75EECA99EA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295</a:t>
            </a:fld>
            <a:endParaRPr lang="pt-BR" sz="4000" b="0">
              <a:solidFill>
                <a:srgbClr val="22C55E"/>
              </a:solidFill>
            </a:endParaRPr>
          </a:p>
        </xdr:txBody>
      </xdr:sp>
      <xdr:pic>
        <xdr:nvPicPr>
          <xdr:cNvPr id="57" name="Gráfico 56" descr="Usuários com preenchimento sólido">
            <a:extLst>
              <a:ext uri="{FF2B5EF4-FFF2-40B4-BE49-F238E27FC236}">
                <a16:creationId xmlns:a16="http://schemas.microsoft.com/office/drawing/2014/main" id="{06590234-8880-7664-233A-2A552BB399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21688" y="2075859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234291</xdr:colOff>
      <xdr:row>5</xdr:row>
      <xdr:rowOff>157152</xdr:rowOff>
    </xdr:from>
    <xdr:to>
      <xdr:col>14</xdr:col>
      <xdr:colOff>591666</xdr:colOff>
      <xdr:row>12</xdr:row>
      <xdr:rowOff>49995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CCD30845-DD7E-68A8-D4AB-013DEF470A70}"/>
            </a:ext>
          </a:extLst>
        </xdr:cNvPr>
        <xdr:cNvGrpSpPr/>
      </xdr:nvGrpSpPr>
      <xdr:grpSpPr>
        <a:xfrm>
          <a:off x="6044541" y="1407308"/>
          <a:ext cx="3834000" cy="1643062"/>
          <a:chOff x="6044541" y="1407308"/>
          <a:chExt cx="3834000" cy="1643062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69BC1CD8-CBE9-45B1-5D78-F5AD9D674D9D}"/>
              </a:ext>
            </a:extLst>
          </xdr:cNvPr>
          <xdr:cNvGrpSpPr/>
        </xdr:nvGrpSpPr>
        <xdr:grpSpPr>
          <a:xfrm>
            <a:off x="6044541" y="1407308"/>
            <a:ext cx="3834000" cy="1643062"/>
            <a:chOff x="4793456" y="912019"/>
            <a:chExt cx="5000400" cy="1643062"/>
          </a:xfrm>
        </xdr:grpSpPr>
        <xdr:sp macro="" textlink="">
          <xdr:nvSpPr>
            <xdr:cNvPr id="45" name="Retângulo: Cantos Arredondados 44">
              <a:extLst>
                <a:ext uri="{FF2B5EF4-FFF2-40B4-BE49-F238E27FC236}">
                  <a16:creationId xmlns:a16="http://schemas.microsoft.com/office/drawing/2014/main" id="{50C7528A-B5B9-3BC7-9B28-1906826AF2F1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6" name="Retângulo: Cantos Superiores Arredondados 45">
              <a:extLst>
                <a:ext uri="{FF2B5EF4-FFF2-40B4-BE49-F238E27FC236}">
                  <a16:creationId xmlns:a16="http://schemas.microsoft.com/office/drawing/2014/main" id="{61BA33DD-4051-BCBC-B57A-2CA146FAC92C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GRAND TOTAL SALES</a:t>
              </a:r>
            </a:p>
          </xdr:txBody>
        </xdr:sp>
      </xdr:grpSp>
      <xdr:sp macro="" textlink="C̳álculos!E69">
        <xdr:nvSpPr>
          <xdr:cNvPr id="44" name="Retângulo 43">
            <a:extLst>
              <a:ext uri="{FF2B5EF4-FFF2-40B4-BE49-F238E27FC236}">
                <a16:creationId xmlns:a16="http://schemas.microsoft.com/office/drawing/2014/main" id="{1CC90318-20AF-5E9A-270D-1CDAC376F66A}"/>
              </a:ext>
            </a:extLst>
          </xdr:cNvPr>
          <xdr:cNvSpPr/>
        </xdr:nvSpPr>
        <xdr:spPr>
          <a:xfrm>
            <a:off x="7084216" y="2018114"/>
            <a:ext cx="2775600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76A106-614A-4032-9400-B032D45C394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R$ 9.755,00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68" name="Gráfico 67" descr="Dinheiro com preenchimento sólido">
            <a:extLst>
              <a:ext uri="{FF2B5EF4-FFF2-40B4-BE49-F238E27FC236}">
                <a16:creationId xmlns:a16="http://schemas.microsoft.com/office/drawing/2014/main" id="{7EABE4F6-E7A4-7B04-F8A6-3751B7E800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096014" y="2075859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202406</xdr:colOff>
      <xdr:row>3</xdr:row>
      <xdr:rowOff>11909</xdr:rowOff>
    </xdr:from>
    <xdr:to>
      <xdr:col>12</xdr:col>
      <xdr:colOff>285750</xdr:colOff>
      <xdr:row>3</xdr:row>
      <xdr:rowOff>202409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2E097FC2-0FDB-0935-F7AC-C642D9F21140}"/>
            </a:ext>
          </a:extLst>
        </xdr:cNvPr>
        <xdr:cNvSpPr txBox="1"/>
      </xdr:nvSpPr>
      <xdr:spPr>
        <a:xfrm>
          <a:off x="2131219" y="762003"/>
          <a:ext cx="6226969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Calculation period: 01/01/2024 - 31/12/2024 | Update date: 08/06/2025 18:30:00</a:t>
          </a:r>
        </a:p>
      </xdr:txBody>
    </xdr:sp>
    <xdr:clientData/>
  </xdr:twoCellAnchor>
  <xdr:twoCellAnchor editAs="oneCell">
    <xdr:from>
      <xdr:col>0</xdr:col>
      <xdr:colOff>33336</xdr:colOff>
      <xdr:row>10</xdr:row>
      <xdr:rowOff>166687</xdr:rowOff>
    </xdr:from>
    <xdr:to>
      <xdr:col>0</xdr:col>
      <xdr:colOff>1862136</xdr:colOff>
      <xdr:row>16</xdr:row>
      <xdr:rowOff>107156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lan">
              <a:extLst>
                <a:ext uri="{FF2B5EF4-FFF2-40B4-BE49-F238E27FC236}">
                  <a16:creationId xmlns:a16="http://schemas.microsoft.com/office/drawing/2014/main" id="{368C2FC4-0101-4FF4-95DD-026C537A1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6" y="2667000"/>
              <a:ext cx="1828800" cy="1440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21</xdr:col>
      <xdr:colOff>407193</xdr:colOff>
      <xdr:row>15</xdr:row>
      <xdr:rowOff>196451</xdr:rowOff>
    </xdr:from>
    <xdr:to>
      <xdr:col>27</xdr:col>
      <xdr:colOff>2379</xdr:colOff>
      <xdr:row>19</xdr:row>
      <xdr:rowOff>235741</xdr:rowOff>
    </xdr:to>
    <xdr:sp macro="" textlink="C̳álculos!E62">
      <xdr:nvSpPr>
        <xdr:cNvPr id="13" name="Retângulo 12">
          <a:extLst>
            <a:ext uri="{FF2B5EF4-FFF2-40B4-BE49-F238E27FC236}">
              <a16:creationId xmlns:a16="http://schemas.microsoft.com/office/drawing/2014/main" id="{0361F628-4BB1-68AA-60E9-2C73C40C8305}"/>
            </a:ext>
          </a:extLst>
        </xdr:cNvPr>
        <xdr:cNvSpPr/>
      </xdr:nvSpPr>
      <xdr:spPr>
        <a:xfrm>
          <a:off x="13944599" y="3946920"/>
          <a:ext cx="3238499" cy="10394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2492EEA-CFF1-4D95-B968-0AC8FA2A2211}" type="TxLink">
            <a:rPr lang="en-US" sz="4000" b="0" i="0" u="none" strike="noStrike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4000" b="0">
            <a:solidFill>
              <a:srgbClr val="22C55E"/>
            </a:solidFill>
          </a:endParaRPr>
        </a:p>
      </xdr:txBody>
    </xdr:sp>
    <xdr:clientData/>
  </xdr:twoCellAnchor>
  <xdr:twoCellAnchor>
    <xdr:from>
      <xdr:col>15</xdr:col>
      <xdr:colOff>82821</xdr:colOff>
      <xdr:row>5</xdr:row>
      <xdr:rowOff>157152</xdr:rowOff>
    </xdr:from>
    <xdr:to>
      <xdr:col>21</xdr:col>
      <xdr:colOff>273509</xdr:colOff>
      <xdr:row>12</xdr:row>
      <xdr:rowOff>49995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7C1D454E-72D0-4504-37C0-95B58B1730BD}"/>
            </a:ext>
          </a:extLst>
        </xdr:cNvPr>
        <xdr:cNvGrpSpPr/>
      </xdr:nvGrpSpPr>
      <xdr:grpSpPr>
        <a:xfrm>
          <a:off x="9976915" y="1407308"/>
          <a:ext cx="3834000" cy="1643062"/>
          <a:chOff x="9976915" y="1407308"/>
          <a:chExt cx="3834000" cy="1643062"/>
        </a:xfrm>
      </xdr:grpSpPr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D01B5C05-86B4-A1C9-774A-1F08770F0FF7}"/>
              </a:ext>
            </a:extLst>
          </xdr:cNvPr>
          <xdr:cNvGrpSpPr/>
        </xdr:nvGrpSpPr>
        <xdr:grpSpPr>
          <a:xfrm>
            <a:off x="9976915" y="1407308"/>
            <a:ext cx="3834000" cy="1643062"/>
            <a:chOff x="4793456" y="912019"/>
            <a:chExt cx="5000400" cy="1643062"/>
          </a:xfrm>
        </xdr:grpSpPr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259E6B1-4CB5-55EE-2CF6-DE76EC46AB62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5" name="Retângulo: Cantos Superiores Arredondados 54">
              <a:extLst>
                <a:ext uri="{FF2B5EF4-FFF2-40B4-BE49-F238E27FC236}">
                  <a16:creationId xmlns:a16="http://schemas.microsoft.com/office/drawing/2014/main" id="{6C6BBF46-6493-4DF3-A4C8-0CFBD156DF11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COUPON VALUE</a:t>
              </a:r>
            </a:p>
          </xdr:txBody>
        </xdr:sp>
      </xdr:grpSp>
      <xdr:sp macro="" textlink="C̳álculos!E78">
        <xdr:nvSpPr>
          <xdr:cNvPr id="53" name="Retângulo 52">
            <a:extLst>
              <a:ext uri="{FF2B5EF4-FFF2-40B4-BE49-F238E27FC236}">
                <a16:creationId xmlns:a16="http://schemas.microsoft.com/office/drawing/2014/main" id="{A20A6746-A0AC-A4BD-7E4C-EDC151F63D86}"/>
              </a:ext>
            </a:extLst>
          </xdr:cNvPr>
          <xdr:cNvSpPr/>
        </xdr:nvSpPr>
        <xdr:spPr>
          <a:xfrm>
            <a:off x="11025186" y="2018114"/>
            <a:ext cx="2774156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7FC886-14B2-49F9-8749-E5684ECCC5A9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R$ 2.122,00</a:t>
            </a:fld>
            <a:endParaRPr lang="pt-BR" sz="4000" b="0">
              <a:solidFill>
                <a:srgbClr val="22C55E"/>
              </a:solidFill>
            </a:endParaRPr>
          </a:p>
        </xdr:txBody>
      </xdr:sp>
      <xdr:pic>
        <xdr:nvPicPr>
          <xdr:cNvPr id="47" name="Gráfico 46" descr="Envelope com dinheiro com preenchimento sólido">
            <a:extLst>
              <a:ext uri="{FF2B5EF4-FFF2-40B4-BE49-F238E27FC236}">
                <a16:creationId xmlns:a16="http://schemas.microsoft.com/office/drawing/2014/main" id="{42649D2A-D21A-DF3F-2985-7250DE527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60782" y="2079726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21</xdr:col>
      <xdr:colOff>371883</xdr:colOff>
      <xdr:row>5</xdr:row>
      <xdr:rowOff>157152</xdr:rowOff>
    </xdr:from>
    <xdr:to>
      <xdr:col>27</xdr:col>
      <xdr:colOff>562570</xdr:colOff>
      <xdr:row>12</xdr:row>
      <xdr:rowOff>49995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A3C0EF14-C17B-50B3-7ECD-CB241517E318}"/>
            </a:ext>
          </a:extLst>
        </xdr:cNvPr>
        <xdr:cNvGrpSpPr/>
      </xdr:nvGrpSpPr>
      <xdr:grpSpPr>
        <a:xfrm>
          <a:off x="13909289" y="1407308"/>
          <a:ext cx="3834000" cy="1643062"/>
          <a:chOff x="13909289" y="1407308"/>
          <a:chExt cx="3834000" cy="164306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869D49B-5192-6FC0-082E-0A2DDBA601B2}"/>
              </a:ext>
            </a:extLst>
          </xdr:cNvPr>
          <xdr:cNvGrpSpPr/>
        </xdr:nvGrpSpPr>
        <xdr:grpSpPr>
          <a:xfrm>
            <a:off x="13909289" y="1407308"/>
            <a:ext cx="3834000" cy="1643062"/>
            <a:chOff x="4793456" y="912019"/>
            <a:chExt cx="5000400" cy="1643062"/>
          </a:xfrm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D0954337-49E3-46D1-FC21-BB1F38E0AC1E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5" name="Retângulo: Cantos Superiores Arredondados 24">
              <a:extLst>
                <a:ext uri="{FF2B5EF4-FFF2-40B4-BE49-F238E27FC236}">
                  <a16:creationId xmlns:a16="http://schemas.microsoft.com/office/drawing/2014/main" id="{C835F736-75AC-BB93-506F-0ED317D8D098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VALUE</a:t>
              </a:r>
            </a:p>
          </xdr:txBody>
        </xdr:sp>
      </xdr:grpSp>
      <xdr:pic>
        <xdr:nvPicPr>
          <xdr:cNvPr id="56" name="Gráfico 55" descr="Moedas com preenchimento sólido">
            <a:extLst>
              <a:ext uri="{FF2B5EF4-FFF2-40B4-BE49-F238E27FC236}">
                <a16:creationId xmlns:a16="http://schemas.microsoft.com/office/drawing/2014/main" id="{A6642E25-0DE3-2B48-9157-A07EEBA93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3985064" y="2079726"/>
            <a:ext cx="914400" cy="914400"/>
          </a:xfrm>
          <a:prstGeom prst="rect">
            <a:avLst/>
          </a:prstGeom>
        </xdr:spPr>
      </xdr:pic>
      <xdr:sp macro="" textlink="C̳álculos!E12">
        <xdr:nvSpPr>
          <xdr:cNvPr id="65" name="Retângulo 64">
            <a:extLst>
              <a:ext uri="{FF2B5EF4-FFF2-40B4-BE49-F238E27FC236}">
                <a16:creationId xmlns:a16="http://schemas.microsoft.com/office/drawing/2014/main" id="{9BB456AF-99CD-B761-3FCC-6576FE6420AF}"/>
              </a:ext>
            </a:extLst>
          </xdr:cNvPr>
          <xdr:cNvSpPr/>
        </xdr:nvSpPr>
        <xdr:spPr>
          <a:xfrm>
            <a:off x="14954248" y="2018114"/>
            <a:ext cx="2774156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2F0E62-4E7C-4E7C-A24C-F38BF56761B1}" type="TxLink">
              <a:rPr lang="en-US" sz="4000" b="0" i="0" u="none" strike="noStrike">
                <a:solidFill>
                  <a:schemeClr val="accent2"/>
                </a:solidFill>
                <a:latin typeface="Aptos Narrow"/>
              </a:rPr>
              <a:pPr algn="ctr"/>
              <a:t>R$ 7.633,00</a:t>
            </a:fld>
            <a:endParaRPr lang="pt-BR" sz="4000" b="0">
              <a:solidFill>
                <a:schemeClr val="accent2"/>
              </a:solidFill>
            </a:endParaRPr>
          </a:p>
        </xdr:txBody>
      </xdr:sp>
    </xdr:grpSp>
    <xdr:clientData/>
  </xdr:twoCellAnchor>
  <xdr:twoCellAnchor editAs="absolute">
    <xdr:from>
      <xdr:col>1</xdr:col>
      <xdr:colOff>230979</xdr:colOff>
      <xdr:row>5</xdr:row>
      <xdr:rowOff>159541</xdr:rowOff>
    </xdr:from>
    <xdr:to>
      <xdr:col>8</xdr:col>
      <xdr:colOff>202407</xdr:colOff>
      <xdr:row>12</xdr:row>
      <xdr:rowOff>52384</xdr:rowOff>
    </xdr:to>
    <xdr:grpSp>
      <xdr:nvGrpSpPr>
        <xdr:cNvPr id="74" name="Agrupar 73">
          <a:extLst>
            <a:ext uri="{FF2B5EF4-FFF2-40B4-BE49-F238E27FC236}">
              <a16:creationId xmlns:a16="http://schemas.microsoft.com/office/drawing/2014/main" id="{6A2F59AF-5D12-5734-F9EB-98354E44B45B}"/>
            </a:ext>
          </a:extLst>
        </xdr:cNvPr>
        <xdr:cNvGrpSpPr/>
      </xdr:nvGrpSpPr>
      <xdr:grpSpPr>
        <a:xfrm>
          <a:off x="2159792" y="1409697"/>
          <a:ext cx="3852865" cy="1643062"/>
          <a:chOff x="2124073" y="1409697"/>
          <a:chExt cx="3852865" cy="1643062"/>
        </a:xfrm>
      </xdr:grpSpPr>
      <xdr:grpSp>
        <xdr:nvGrpSpPr>
          <xdr:cNvPr id="75" name="Agrupar 74">
            <a:extLst>
              <a:ext uri="{FF2B5EF4-FFF2-40B4-BE49-F238E27FC236}">
                <a16:creationId xmlns:a16="http://schemas.microsoft.com/office/drawing/2014/main" id="{5689AB18-25C9-B1CF-3016-90E1A2BC5A22}"/>
              </a:ext>
            </a:extLst>
          </xdr:cNvPr>
          <xdr:cNvGrpSpPr/>
        </xdr:nvGrpSpPr>
        <xdr:grpSpPr>
          <a:xfrm>
            <a:off x="2124073" y="1409697"/>
            <a:ext cx="3834000" cy="1643062"/>
            <a:chOff x="4793456" y="912019"/>
            <a:chExt cx="5000400" cy="1643062"/>
          </a:xfrm>
        </xdr:grpSpPr>
        <xdr:sp macro="" textlink="">
          <xdr:nvSpPr>
            <xdr:cNvPr id="78" name="Retângulo: Cantos Arredondados 77">
              <a:extLst>
                <a:ext uri="{FF2B5EF4-FFF2-40B4-BE49-F238E27FC236}">
                  <a16:creationId xmlns:a16="http://schemas.microsoft.com/office/drawing/2014/main" id="{12705EE3-E6E4-8B37-58C7-D188CAFD4A1F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9" name="Retângulo: Cantos Superiores Arredondados 78">
              <a:extLst>
                <a:ext uri="{FF2B5EF4-FFF2-40B4-BE49-F238E27FC236}">
                  <a16:creationId xmlns:a16="http://schemas.microsoft.com/office/drawing/2014/main" id="{F2F07C11-9F18-6ACE-A72B-9C449D87D1D4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SUBSCRIPTIONS XBOX PASS</a:t>
              </a:r>
            </a:p>
          </xdr:txBody>
        </xdr:sp>
      </xdr:grpSp>
      <xdr:sp macro="" textlink="C̳álculos!E50">
        <xdr:nvSpPr>
          <xdr:cNvPr id="76" name="Retângulo 75">
            <a:extLst>
              <a:ext uri="{FF2B5EF4-FFF2-40B4-BE49-F238E27FC236}">
                <a16:creationId xmlns:a16="http://schemas.microsoft.com/office/drawing/2014/main" id="{2FC13F54-BDE4-86FB-62D9-D4A67666BFDD}"/>
              </a:ext>
            </a:extLst>
          </xdr:cNvPr>
          <xdr:cNvSpPr/>
        </xdr:nvSpPr>
        <xdr:spPr>
          <a:xfrm>
            <a:off x="3224212" y="2018114"/>
            <a:ext cx="2752726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D1B5F17-2542-434E-8A3F-8A75EECA99EA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295</a:t>
            </a:fld>
            <a:endParaRPr lang="pt-BR" sz="4000" b="0">
              <a:solidFill>
                <a:srgbClr val="22C55E"/>
              </a:solidFill>
            </a:endParaRPr>
          </a:p>
        </xdr:txBody>
      </xdr:sp>
      <xdr:pic>
        <xdr:nvPicPr>
          <xdr:cNvPr id="77" name="Gráfico 76" descr="Usuários com preenchimento sólido">
            <a:extLst>
              <a:ext uri="{FF2B5EF4-FFF2-40B4-BE49-F238E27FC236}">
                <a16:creationId xmlns:a16="http://schemas.microsoft.com/office/drawing/2014/main" id="{6101D28A-78E8-AC55-F82D-F00DA0E3E7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221688" y="2075859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278618</xdr:colOff>
      <xdr:row>5</xdr:row>
      <xdr:rowOff>157152</xdr:rowOff>
    </xdr:from>
    <xdr:to>
      <xdr:col>15</xdr:col>
      <xdr:colOff>28774</xdr:colOff>
      <xdr:row>12</xdr:row>
      <xdr:rowOff>49995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01C1BBE7-5827-D677-A8FE-CD4EC467083F}"/>
            </a:ext>
          </a:extLst>
        </xdr:cNvPr>
        <xdr:cNvGrpSpPr/>
      </xdr:nvGrpSpPr>
      <xdr:grpSpPr>
        <a:xfrm>
          <a:off x="6088868" y="1407308"/>
          <a:ext cx="3834000" cy="1643062"/>
          <a:chOff x="6044541" y="1407308"/>
          <a:chExt cx="3834000" cy="1643062"/>
        </a:xfrm>
      </xdr:grpSpPr>
      <xdr:grpSp>
        <xdr:nvGrpSpPr>
          <xdr:cNvPr id="81" name="Agrupar 80">
            <a:extLst>
              <a:ext uri="{FF2B5EF4-FFF2-40B4-BE49-F238E27FC236}">
                <a16:creationId xmlns:a16="http://schemas.microsoft.com/office/drawing/2014/main" id="{2F100095-2C59-837D-DFF0-0637195B71E9}"/>
              </a:ext>
            </a:extLst>
          </xdr:cNvPr>
          <xdr:cNvGrpSpPr/>
        </xdr:nvGrpSpPr>
        <xdr:grpSpPr>
          <a:xfrm>
            <a:off x="6044541" y="1407308"/>
            <a:ext cx="3834000" cy="1643062"/>
            <a:chOff x="4793456" y="912019"/>
            <a:chExt cx="5000400" cy="1643062"/>
          </a:xfrm>
        </xdr:grpSpPr>
        <xdr:sp macro="" textlink="">
          <xdr:nvSpPr>
            <xdr:cNvPr id="84" name="Retângulo: Cantos Arredondados 83">
              <a:extLst>
                <a:ext uri="{FF2B5EF4-FFF2-40B4-BE49-F238E27FC236}">
                  <a16:creationId xmlns:a16="http://schemas.microsoft.com/office/drawing/2014/main" id="{F196D69B-68D7-AF40-380B-6C10C66C4972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5" name="Retângulo: Cantos Superiores Arredondados 84">
              <a:extLst>
                <a:ext uri="{FF2B5EF4-FFF2-40B4-BE49-F238E27FC236}">
                  <a16:creationId xmlns:a16="http://schemas.microsoft.com/office/drawing/2014/main" id="{7F000E68-9A7F-90A9-DC68-533BB235856E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GRAND TOTAL SALES</a:t>
              </a:r>
            </a:p>
          </xdr:txBody>
        </xdr:sp>
      </xdr:grpSp>
      <xdr:sp macro="" textlink="C̳álculos!E69">
        <xdr:nvSpPr>
          <xdr:cNvPr id="82" name="Retângulo 81">
            <a:extLst>
              <a:ext uri="{FF2B5EF4-FFF2-40B4-BE49-F238E27FC236}">
                <a16:creationId xmlns:a16="http://schemas.microsoft.com/office/drawing/2014/main" id="{5F301228-F070-8309-7B46-07F3F265BC2A}"/>
              </a:ext>
            </a:extLst>
          </xdr:cNvPr>
          <xdr:cNvSpPr/>
        </xdr:nvSpPr>
        <xdr:spPr>
          <a:xfrm>
            <a:off x="7084216" y="2018114"/>
            <a:ext cx="2775600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76A106-614A-4032-9400-B032D45C394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R$ 9.755,00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83" name="Gráfico 82" descr="Dinheiro com preenchimento sólido">
            <a:extLst>
              <a:ext uri="{FF2B5EF4-FFF2-40B4-BE49-F238E27FC236}">
                <a16:creationId xmlns:a16="http://schemas.microsoft.com/office/drawing/2014/main" id="{1539F230-F09E-441D-4BCF-8F054E2127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096014" y="2075859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15</xdr:col>
      <xdr:colOff>104985</xdr:colOff>
      <xdr:row>5</xdr:row>
      <xdr:rowOff>157152</xdr:rowOff>
    </xdr:from>
    <xdr:to>
      <xdr:col>21</xdr:col>
      <xdr:colOff>295673</xdr:colOff>
      <xdr:row>12</xdr:row>
      <xdr:rowOff>49995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7D3A8543-25FD-20C8-9CAD-D8B29CECE875}"/>
            </a:ext>
          </a:extLst>
        </xdr:cNvPr>
        <xdr:cNvGrpSpPr/>
      </xdr:nvGrpSpPr>
      <xdr:grpSpPr>
        <a:xfrm>
          <a:off x="9999079" y="1407308"/>
          <a:ext cx="3834000" cy="1643062"/>
          <a:chOff x="9976915" y="1407308"/>
          <a:chExt cx="3834000" cy="1643062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8EE2BCB6-853E-A144-FBC5-53EF616F8D02}"/>
              </a:ext>
            </a:extLst>
          </xdr:cNvPr>
          <xdr:cNvGrpSpPr/>
        </xdr:nvGrpSpPr>
        <xdr:grpSpPr>
          <a:xfrm>
            <a:off x="9976915" y="1407308"/>
            <a:ext cx="3834000" cy="1643062"/>
            <a:chOff x="4793456" y="912019"/>
            <a:chExt cx="5000400" cy="1643062"/>
          </a:xfrm>
        </xdr:grpSpPr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44BA5E79-1047-D7BE-DE6B-7778E6F0989A}"/>
                </a:ext>
              </a:extLst>
            </xdr:cNvPr>
            <xdr:cNvSpPr/>
          </xdr:nvSpPr>
          <xdr:spPr>
            <a:xfrm>
              <a:off x="4793456" y="1078706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1" name="Retângulo: Cantos Superiores Arredondados 90">
              <a:extLst>
                <a:ext uri="{FF2B5EF4-FFF2-40B4-BE49-F238E27FC236}">
                  <a16:creationId xmlns:a16="http://schemas.microsoft.com/office/drawing/2014/main" id="{D939D720-43BC-2CB1-62BB-4D1F3BE1D37F}"/>
                </a:ext>
              </a:extLst>
            </xdr:cNvPr>
            <xdr:cNvSpPr/>
          </xdr:nvSpPr>
          <xdr:spPr>
            <a:xfrm>
              <a:off x="4793456" y="912019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DISCOUNT COUPON VALUE</a:t>
              </a:r>
            </a:p>
          </xdr:txBody>
        </xdr:sp>
      </xdr:grpSp>
      <xdr:sp macro="" textlink="C̳álculos!E78">
        <xdr:nvSpPr>
          <xdr:cNvPr id="88" name="Retângulo 87">
            <a:extLst>
              <a:ext uri="{FF2B5EF4-FFF2-40B4-BE49-F238E27FC236}">
                <a16:creationId xmlns:a16="http://schemas.microsoft.com/office/drawing/2014/main" id="{1177BC66-266A-9B84-A1D1-CC6E5B32E165}"/>
              </a:ext>
            </a:extLst>
          </xdr:cNvPr>
          <xdr:cNvSpPr/>
        </xdr:nvSpPr>
        <xdr:spPr>
          <a:xfrm>
            <a:off x="11025186" y="2018114"/>
            <a:ext cx="2774156" cy="10298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87FC886-14B2-49F9-8749-E5684ECCC5A9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R$ 2.122,00</a:t>
            </a:fld>
            <a:endParaRPr lang="pt-BR" sz="4000" b="0">
              <a:solidFill>
                <a:srgbClr val="22C55E"/>
              </a:solidFill>
            </a:endParaRPr>
          </a:p>
        </xdr:txBody>
      </xdr:sp>
      <xdr:pic>
        <xdr:nvPicPr>
          <xdr:cNvPr id="89" name="Gráfico 88" descr="Envelope com dinheiro com preenchimento sólido">
            <a:extLst>
              <a:ext uri="{FF2B5EF4-FFF2-40B4-BE49-F238E27FC236}">
                <a16:creationId xmlns:a16="http://schemas.microsoft.com/office/drawing/2014/main" id="{157EA970-EB97-AFAC-8F0E-AB46772883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60782" y="2079726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414336</xdr:colOff>
      <xdr:row>13</xdr:row>
      <xdr:rowOff>80961</xdr:rowOff>
    </xdr:from>
    <xdr:to>
      <xdr:col>19</xdr:col>
      <xdr:colOff>120566</xdr:colOff>
      <xdr:row>19</xdr:row>
      <xdr:rowOff>223835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F4B8CE09-8821-03AA-1E34-D39F4F3EFF23}"/>
            </a:ext>
          </a:extLst>
        </xdr:cNvPr>
        <xdr:cNvGrpSpPr/>
      </xdr:nvGrpSpPr>
      <xdr:grpSpPr>
        <a:xfrm>
          <a:off x="7439024" y="3331367"/>
          <a:ext cx="5004511" cy="1643062"/>
          <a:chOff x="7439024" y="3331367"/>
          <a:chExt cx="5004511" cy="164306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17AB0A68-5D84-2088-1971-F33E4614FEEB}"/>
              </a:ext>
            </a:extLst>
          </xdr:cNvPr>
          <xdr:cNvSpPr/>
        </xdr:nvSpPr>
        <xdr:spPr>
          <a:xfrm>
            <a:off x="7439024" y="3498054"/>
            <a:ext cx="5000400" cy="1476375"/>
          </a:xfrm>
          <a:prstGeom prst="roundRect">
            <a:avLst>
              <a:gd name="adj" fmla="val 8602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D170E168-0FC7-0CBA-5979-5DFC2C8187B3}"/>
              </a:ext>
            </a:extLst>
          </xdr:cNvPr>
          <xdr:cNvSpPr/>
        </xdr:nvSpPr>
        <xdr:spPr>
          <a:xfrm>
            <a:off x="7439024" y="3331367"/>
            <a:ext cx="5000400" cy="59531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0"/>
              <a:t>TOTAL SUBSCRIPTIONS MINECRAFT SEASON PASS</a:t>
            </a:r>
          </a:p>
        </xdr:txBody>
      </xdr:sp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F41A5B87-D2EE-41A0-8448-18FF216E2A3D}"/>
              </a:ext>
            </a:extLst>
          </xdr:cNvPr>
          <xdr:cNvGrpSpPr/>
        </xdr:nvGrpSpPr>
        <xdr:grpSpPr>
          <a:xfrm>
            <a:off x="7643811" y="4113608"/>
            <a:ext cx="1285875" cy="654844"/>
            <a:chOff x="3495675" y="5400674"/>
            <a:chExt cx="1549476" cy="752476"/>
          </a:xfrm>
        </xdr:grpSpPr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45FC8069-5FDD-5B01-C39F-83D744D66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7" name="Gráfico 16">
              <a:extLst>
                <a:ext uri="{FF2B5EF4-FFF2-40B4-BE49-F238E27FC236}">
                  <a16:creationId xmlns:a16="http://schemas.microsoft.com/office/drawing/2014/main" id="{F7709042-6AC0-6D42-7202-83EA19EA7B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C̳álculos!E33">
        <xdr:nvSpPr>
          <xdr:cNvPr id="92" name="Retângulo 91">
            <a:extLst>
              <a:ext uri="{FF2B5EF4-FFF2-40B4-BE49-F238E27FC236}">
                <a16:creationId xmlns:a16="http://schemas.microsoft.com/office/drawing/2014/main" id="{DC3E4607-5D79-44EA-AFEB-F552064B9EA9}"/>
              </a:ext>
            </a:extLst>
          </xdr:cNvPr>
          <xdr:cNvSpPr/>
        </xdr:nvSpPr>
        <xdr:spPr>
          <a:xfrm>
            <a:off x="9203535" y="3919030"/>
            <a:ext cx="3240000" cy="104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1954541-B5E6-436D-92EF-3372B62F665C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R$ 3.880,00</a:t>
            </a:fld>
            <a:endParaRPr lang="pt-BR" sz="4000" b="0">
              <a:solidFill>
                <a:srgbClr val="22C55E"/>
              </a:solidFill>
            </a:endParaRPr>
          </a:p>
        </xdr:txBody>
      </xdr:sp>
    </xdr:grpSp>
    <xdr:clientData/>
  </xdr:twoCellAnchor>
  <xdr:twoCellAnchor editAs="absolute">
    <xdr:from>
      <xdr:col>19</xdr:col>
      <xdr:colOff>419920</xdr:colOff>
      <xdr:row>13</xdr:row>
      <xdr:rowOff>92867</xdr:rowOff>
    </xdr:from>
    <xdr:to>
      <xdr:col>27</xdr:col>
      <xdr:colOff>562570</xdr:colOff>
      <xdr:row>19</xdr:row>
      <xdr:rowOff>235741</xdr:rowOff>
    </xdr:to>
    <xdr:grpSp>
      <xdr:nvGrpSpPr>
        <xdr:cNvPr id="101" name="Agrupar 100">
          <a:extLst>
            <a:ext uri="{FF2B5EF4-FFF2-40B4-BE49-F238E27FC236}">
              <a16:creationId xmlns:a16="http://schemas.microsoft.com/office/drawing/2014/main" id="{ADB5F2B3-F8D4-5AD5-2C25-8C212C2CCDED}"/>
            </a:ext>
          </a:extLst>
        </xdr:cNvPr>
        <xdr:cNvGrpSpPr/>
      </xdr:nvGrpSpPr>
      <xdr:grpSpPr>
        <a:xfrm>
          <a:off x="12742889" y="3343273"/>
          <a:ext cx="5000400" cy="1643062"/>
          <a:chOff x="12742889" y="3343273"/>
          <a:chExt cx="5000400" cy="1643062"/>
        </a:xfrm>
      </xdr:grpSpPr>
      <xdr:grpSp>
        <xdr:nvGrpSpPr>
          <xdr:cNvPr id="97" name="Agrupar 96">
            <a:extLst>
              <a:ext uri="{FF2B5EF4-FFF2-40B4-BE49-F238E27FC236}">
                <a16:creationId xmlns:a16="http://schemas.microsoft.com/office/drawing/2014/main" id="{8B9E4860-B4E6-2740-CDED-1641178BA884}"/>
              </a:ext>
            </a:extLst>
          </xdr:cNvPr>
          <xdr:cNvGrpSpPr/>
        </xdr:nvGrpSpPr>
        <xdr:grpSpPr>
          <a:xfrm>
            <a:off x="12742889" y="3343273"/>
            <a:ext cx="5000400" cy="1643062"/>
            <a:chOff x="12742889" y="3343273"/>
            <a:chExt cx="5000400" cy="1643062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8C942150-B6B6-B587-7914-99A3AC5D2299}"/>
                </a:ext>
              </a:extLst>
            </xdr:cNvPr>
            <xdr:cNvSpPr/>
          </xdr:nvSpPr>
          <xdr:spPr>
            <a:xfrm>
              <a:off x="12742889" y="3509960"/>
              <a:ext cx="5000400" cy="1476375"/>
            </a:xfrm>
            <a:prstGeom prst="roundRect">
              <a:avLst>
                <a:gd name="adj" fmla="val 8602"/>
              </a:avLst>
            </a:prstGeom>
            <a:solidFill>
              <a:schemeClr val="bg1"/>
            </a:solidFill>
            <a:ln>
              <a:noFill/>
            </a:ln>
            <a:effectLst/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4A519A5B-5C30-F9DB-9A75-FC57E51DF730}"/>
                </a:ext>
              </a:extLst>
            </xdr:cNvPr>
            <xdr:cNvSpPr/>
          </xdr:nvSpPr>
          <xdr:spPr>
            <a:xfrm>
              <a:off x="12742889" y="3343273"/>
              <a:ext cx="5000400" cy="59531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0"/>
                <a:t>TOTAL OF OTHER SUBSCRIPTIONS</a:t>
              </a:r>
            </a:p>
          </xdr:txBody>
        </xdr:sp>
        <xdr:pic>
          <xdr:nvPicPr>
            <xdr:cNvPr id="27" name="Gráfico 26" descr="Controlador de jogo com preenchimento sólido">
              <a:extLst>
                <a:ext uri="{FF2B5EF4-FFF2-40B4-BE49-F238E27FC236}">
                  <a16:creationId xmlns:a16="http://schemas.microsoft.com/office/drawing/2014/main" id="{46EE2BE2-8C5F-31F5-C352-CBE5AAEE66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>
              <a:extLst>
                <a:ext uri="{96DAC541-7B7A-43D3-8B79-37D633B846F1}">
                  <asvg:svgBlip xmlns:asvg="http://schemas.microsoft.com/office/drawing/2016/SVG/main" r:embed="rId17"/>
                </a:ext>
              </a:extLst>
            </a:blip>
            <a:stretch>
              <a:fillRect/>
            </a:stretch>
          </xdr:blipFill>
          <xdr:spPr>
            <a:xfrm>
              <a:off x="12978635" y="3983830"/>
              <a:ext cx="914400" cy="914400"/>
            </a:xfrm>
            <a:prstGeom prst="rect">
              <a:avLst/>
            </a:prstGeom>
          </xdr:spPr>
        </xdr:pic>
        <xdr:sp macro="" textlink="C̳álculos!E58">
          <xdr:nvSpPr>
            <xdr:cNvPr id="93" name="Retângulo 92">
              <a:extLst>
                <a:ext uri="{FF2B5EF4-FFF2-40B4-BE49-F238E27FC236}">
                  <a16:creationId xmlns:a16="http://schemas.microsoft.com/office/drawing/2014/main" id="{BD3C04F9-8273-4F4A-B187-9BB26146CABA}"/>
                </a:ext>
              </a:extLst>
            </xdr:cNvPr>
            <xdr:cNvSpPr/>
          </xdr:nvSpPr>
          <xdr:spPr>
            <a:xfrm>
              <a:off x="14487528" y="3919030"/>
              <a:ext cx="3240000" cy="10440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5BACAF9-144C-4DC0-95E1-E8821953E72D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</a:t>
              </a:fld>
              <a:endParaRPr lang="pt-BR" sz="4000" b="0">
                <a:solidFill>
                  <a:srgbClr val="22C55E"/>
                </a:solidFill>
              </a:endParaRPr>
            </a:p>
          </xdr:txBody>
        </xdr:sp>
      </xdr:grpSp>
      <xdr:sp macro="" textlink="C̳álculos!E60">
        <xdr:nvSpPr>
          <xdr:cNvPr id="98" name="Retângulo 97">
            <a:extLst>
              <a:ext uri="{FF2B5EF4-FFF2-40B4-BE49-F238E27FC236}">
                <a16:creationId xmlns:a16="http://schemas.microsoft.com/office/drawing/2014/main" id="{C710F2C7-A500-5DAE-36F6-3BE0455B24E1}"/>
              </a:ext>
            </a:extLst>
          </xdr:cNvPr>
          <xdr:cNvSpPr/>
        </xdr:nvSpPr>
        <xdr:spPr>
          <a:xfrm>
            <a:off x="14489910" y="3919030"/>
            <a:ext cx="3240000" cy="104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E1AD602-4230-4B4A-8BA9-9ECB98694AA4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R$ 2.935,00</a:t>
            </a:fld>
            <a:endParaRPr lang="pt-BR" sz="4000" b="0">
              <a:solidFill>
                <a:srgbClr val="22C55E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394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198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1597223" backgroundQuery="1" createdVersion="8" refreshedVersion="8" minRefreshableVersion="3" recordCount="0" supportSubquery="1" supportAdvancedDrill="1" xr:uid="{3DB93280-B2BB-4BE8-AFD8-ED3FBE1A3FB3}">
  <cacheSource type="external" connectionId="1"/>
  <cacheFields count="3">
    <cacheField name="[TabBD].[Auto Renewal].[Auto Renewal]" caption="Auto Renewal" numFmtId="0" hierarchy="5" level="1">
      <sharedItems count="2">
        <s v="No"/>
        <s v="Yes"/>
      </sharedItems>
    </cacheField>
    <cacheField name="[TabBD].[Subscription Type].[Subscription Type]" caption="Subscription Type" numFmtId="0" hierarchy="7" level="1">
      <sharedItems containsSemiMixedTypes="0" containsNonDate="0" containsString="0"/>
    </cacheField>
    <cacheField name="[Measures].[Soma de Total Value]" caption="Soma de Total Value" numFmtId="0" hierarchy="16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/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1944447" backgroundQuery="1" createdVersion="8" refreshedVersion="8" minRefreshableVersion="3" recordCount="0" supportSubquery="1" supportAdvancedDrill="1" xr:uid="{9DC248E5-2462-4DF1-AD72-8A21855951DD}">
  <cacheSource type="external" connectionId="1"/>
  <cacheFields count="4">
    <cacheField name="[TabBD].[Plan].[Plan]" caption="Plan" numFmtId="0" hierarchy="3" level="1">
      <sharedItems count="1">
        <s v="Ultimate"/>
      </sharedItems>
    </cacheField>
    <cacheField name="[TabBD].[Subscription Type].[Subscription Type]" caption="Subscription Type" numFmtId="0" hierarchy="7" level="1">
      <sharedItems containsSemiMixedTypes="0" containsNonDate="0" containsString="0"/>
    </cacheField>
    <cacheField name="[TabBD].[Season Type].[Season Type]" caption="Season Type" numFmtId="0" hierarchy="8" level="1">
      <sharedItems containsSemiMixedTypes="0" containsNonDate="0" containsString="0"/>
    </cacheField>
    <cacheField name="[Measures].[Soma de Season Pass Price]" caption="Soma de Season Pass Price" numFmtId="0" hierarchy="19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0" memberValueDatatype="130" unbalanced="0"/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2" memberValueDatatype="130" unbalanced="0">
      <fieldsUsage count="2">
        <fieldUsage x="-1"/>
        <fieldUsage x="2"/>
      </fieldsUsage>
    </cacheHierarchy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229167" backgroundQuery="1" createdVersion="8" refreshedVersion="8" minRefreshableVersion="3" recordCount="0" supportSubquery="1" supportAdvancedDrill="1" xr:uid="{3BF206E2-24B1-46A9-89A1-AD0502D8AC3F}">
  <cacheSource type="external" connectionId="1"/>
  <cacheFields count="4">
    <cacheField name="[TabBD].[Plan].[Plan]" caption="Plan" numFmtId="0" hierarchy="3" level="1">
      <sharedItems count="2">
        <s v="Standard"/>
        <s v="Ultimate"/>
      </sharedItems>
    </cacheField>
    <cacheField name="[TabBD].[Subscription Type].[Subscription Type]" caption="Subscription Type" numFmtId="0" hierarchy="7" level="1">
      <sharedItems containsSemiMixedTypes="0" containsNonDate="0" containsString="0"/>
    </cacheField>
    <cacheField name="[TabBD].[Season Type].[Season Type]" caption="Season Type" numFmtId="0" hierarchy="8" level="1">
      <sharedItems containsSemiMixedTypes="0" containsNonDate="0" containsString="0"/>
    </cacheField>
    <cacheField name="[Measures].[Soma de Season Pass Price]" caption="Soma de Season Pass Price" numFmtId="0" hierarchy="19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0" memberValueDatatype="130" unbalanced="0"/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2" memberValueDatatype="130" unbalanced="0">
      <fieldsUsage count="2">
        <fieldUsage x="-1"/>
        <fieldUsage x="2"/>
      </fieldsUsage>
    </cacheHierarchy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2638886" backgroundQuery="1" createdVersion="8" refreshedVersion="8" minRefreshableVersion="3" recordCount="0" supportSubquery="1" supportAdvancedDrill="1" xr:uid="{18EF74DA-3D2F-442F-B0C3-F5D6DF361BF2}">
  <cacheSource type="external" connectionId="1"/>
  <cacheFields count="4">
    <cacheField name="[TabBD].[Auto Renewal].[Auto Renewal]" caption="Auto Renewal" numFmtId="0" hierarchy="5" level="1">
      <sharedItems count="2">
        <s v="No"/>
        <s v="Yes"/>
      </sharedItems>
    </cacheField>
    <cacheField name="[TabBD].[Plan].[Plan]" caption="Plan" numFmtId="0" hierarchy="3" level="1">
      <sharedItems count="3">
        <s v="Core"/>
        <s v="Standard"/>
        <s v="Ultimate"/>
      </sharedItems>
    </cacheField>
    <cacheField name="[Measures].[Soma de Total Value]" caption="Soma de Total Value" numFmtId="0" hierarchy="16" level="32767"/>
    <cacheField name="[TabBD].[Subscription Type].[Subscription Type]" caption="Subscription Type" numFmtId="0" hierarchy="7" level="1">
      <sharedItems containsSemiMixedTypes="0" containsNonDate="0" containsString="0"/>
    </cacheField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3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2754632" backgroundQuery="1" createdVersion="8" refreshedVersion="8" minRefreshableVersion="3" recordCount="0" supportSubquery="1" supportAdvancedDrill="1" xr:uid="{A951C04D-5715-4DE9-9C19-AAAB1A6EF1B3}">
  <cacheSource type="external" connectionId="1"/>
  <cacheFields count="2">
    <cacheField name="[TabBD].[Subscription Type].[Subscription Type]" caption="Subscription Type" numFmtId="0" hierarchy="7" level="1">
      <sharedItems containsSemiMixedTypes="0" containsNonDate="0" containsString="0"/>
    </cacheField>
    <cacheField name="[Measures].[Contagem Distinta de Subscriber ID]" caption="Contagem Distinta de Subscriber ID" numFmtId="0" hierarchy="20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/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0" memberValueDatatype="130" unbalanced="0"/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2986109" backgroundQuery="1" createdVersion="8" refreshedVersion="8" minRefreshableVersion="3" recordCount="0" supportSubquery="1" supportAdvancedDrill="1" xr:uid="{A1564D95-C7A2-4EAB-83DE-E421D759034F}">
  <cacheSource type="external" connectionId="1"/>
  <cacheFields count="3">
    <cacheField name="[TabBD].[Plan].[Plan]" caption="Plan" numFmtId="0" hierarchy="3" level="1">
      <sharedItems count="3">
        <s v="Core"/>
        <s v="Standard"/>
        <s v="Ultimate"/>
      </sharedItems>
    </cacheField>
    <cacheField name="[TabBD].[Subscription Type].[Subscription Type]" caption="Subscription Type" numFmtId="0" hierarchy="7" level="1">
      <sharedItems containsSemiMixedTypes="0" containsNonDate="0" containsString="0"/>
    </cacheField>
    <cacheField name="[Measures].[Soma de Subscription Price]" caption="Soma de Subscription Price" numFmtId="0" hierarchy="23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0" memberValueDatatype="130" unbalanced="0"/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2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3333332" backgroundQuery="1" createdVersion="8" refreshedVersion="8" minRefreshableVersion="3" recordCount="0" supportSubquery="1" supportAdvancedDrill="1" xr:uid="{E6A9298E-381F-4FA3-89AB-12400E61EE82}">
  <cacheSource type="external" connectionId="1"/>
  <cacheFields count="3">
    <cacheField name="[TabBD].[Subscription Type].[Subscription Type]" caption="Subscription Type" numFmtId="0" hierarchy="7" level="1">
      <sharedItems containsSemiMixedTypes="0" containsNonDate="0" containsString="0"/>
    </cacheField>
    <cacheField name="[Measures].[Soma de Grand Total]" caption="Soma de Grand Total" numFmtId="0" hierarchy="21" level="32767"/>
    <cacheField name="[TabBD].[Auto Renewal].[Auto Renewal]" caption="Auto Renewal" numFmtId="0" hierarchy="5" level="1">
      <sharedItems count="2">
        <s v="No"/>
        <s v="Yes"/>
      </sharedItems>
    </cacheField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/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2" memberValueDatatype="130" unbalanced="0">
      <fieldsUsage count="2">
        <fieldUsage x="-1"/>
        <fieldUsage x="2"/>
      </fieldsUsage>
    </cacheHierarchy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44383680556" backgroundQuery="1" createdVersion="8" refreshedVersion="8" minRefreshableVersion="3" recordCount="0" supportSubquery="1" supportAdvancedDrill="1" xr:uid="{E65B470D-8666-423D-9DF9-C324C885A94C}">
  <cacheSource type="external" connectionId="1"/>
  <cacheFields count="3">
    <cacheField name="[TabBD].[Subscription Type].[Subscription Type]" caption="Subscription Type" numFmtId="0" hierarchy="7" level="1">
      <sharedItems containsSemiMixedTypes="0" containsNonDate="0" containsString="0"/>
    </cacheField>
    <cacheField name="[TabBD].[Auto Renewal].[Auto Renewal]" caption="Auto Renewal" numFmtId="0" hierarchy="5" level="1">
      <sharedItems count="2">
        <s v="No"/>
        <s v="Yes"/>
      </sharedItems>
    </cacheField>
    <cacheField name="[Measures].[Soma de Coupon Value]" caption="Soma de Coupon Value" numFmtId="0" hierarchy="22" level="32767"/>
  </cacheFields>
  <cacheHierarchies count="24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/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2" memberValueDatatype="130" unbalanced="0">
      <fieldsUsage count="2">
        <fieldUsage x="-1"/>
        <fieldUsage x="1"/>
      </fieldsUsage>
    </cacheHierarchy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>
      <fieldsUsage count="2">
        <fieldUsage x="-1"/>
        <fieldUsage x="0"/>
      </fieldsUsage>
    </cacheHierarchy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Subscription Price]" caption="Soma de Subscription Price" measure="1" displayFolder="" measureGroup="TabB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BD" uniqueName="[TabBD]" caption="TabBD"/>
  </dimensions>
  <measureGroups count="1">
    <measureGroup name="TabBD" caption="TabB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ia C R S Oliveira" refreshedDate="45817.611897222225" backgroundQuery="1" createdVersion="3" refreshedVersion="8" minRefreshableVersion="3" recordCount="0" supportSubquery="1" supportAdvancedDrill="1" xr:uid="{5C55F22A-FA6A-4B4E-BF93-DC28932E8D2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TabBD].[Subscriber ID]" caption="Subscriber ID" attribute="1" defaultMemberUniqueName="[TabBD].[Subscriber ID].[All]" allUniqueName="[TabBD].[Subscriber ID].[All]" dimensionUniqueName="[TabBD]" displayFolder="" count="0" memberValueDatatype="20" unbalanced="0"/>
    <cacheHierarchy uniqueName="[TabBD].[ID Subscriber]" caption="ID Subscriber" attribute="1" defaultMemberUniqueName="[TabBD].[ID Subscriber].[All]" allUniqueName="[TabBD].[ID Subscriber].[All]" dimensionUniqueName="[TabBD]" displayFolder="" count="0" memberValueDatatype="20" unbalanced="0"/>
    <cacheHierarchy uniqueName="[TabBD].[Name]" caption="Name" attribute="1" defaultMemberUniqueName="[TabBD].[Name].[All]" allUniqueName="[TabBD].[Name].[All]" dimensionUniqueName="[TabBD]" displayFolder="" count="0" memberValueDatatype="130" unbalanced="0"/>
    <cacheHierarchy uniqueName="[TabBD].[Plan]" caption="Plan" attribute="1" defaultMemberUniqueName="[TabBD].[Plan].[All]" allUniqueName="[TabBD].[Plan].[All]" dimensionUniqueName="[TabBD]" displayFolder="" count="2" memberValueDatatype="130" unbalanced="0"/>
    <cacheHierarchy uniqueName="[TabBD].[Start Date]" caption="Start Date" attribute="1" time="1" defaultMemberUniqueName="[TabBD].[Start Date].[All]" allUniqueName="[TabBD].[Start Date].[All]" dimensionUniqueName="[TabBD]" displayFolder="" count="0" memberValueDatatype="7" unbalanced="0"/>
    <cacheHierarchy uniqueName="[TabBD].[Auto Renewal]" caption="Auto Renewal" attribute="1" defaultMemberUniqueName="[TabBD].[Auto Renewal].[All]" allUniqueName="[TabBD].[Auto Renewal].[All]" dimensionUniqueName="[TabBD]" displayFolder="" count="0" memberValueDatatype="130" unbalanced="0"/>
    <cacheHierarchy uniqueName="[TabBD].[Subscription Price]" caption="Subscription Price" attribute="1" defaultMemberUniqueName="[TabBD].[Subscription Price].[All]" allUniqueName="[TabBD].[Subscription Price].[All]" dimensionUniqueName="[TabBD]" displayFolder="" count="0" memberValueDatatype="5" unbalanced="0"/>
    <cacheHierarchy uniqueName="[TabBD].[Subscription Type]" caption="Subscription Type" attribute="1" defaultMemberUniqueName="[TabBD].[Subscription Type].[All]" allUniqueName="[TabBD].[Subscription Type].[All]" dimensionUniqueName="[TabBD]" displayFolder="" count="2" memberValueDatatype="130" unbalanced="0"/>
    <cacheHierarchy uniqueName="[TabBD].[Season Type]" caption="Season Type" attribute="1" defaultMemberUniqueName="[TabBD].[Season Type].[All]" allUniqueName="[TabBD].[Season Type].[All]" dimensionUniqueName="[TabBD]" displayFolder="" count="0" memberValueDatatype="130" unbalanced="0"/>
    <cacheHierarchy uniqueName="[TabBD].[Season Pass]" caption="Season Pass" attribute="1" defaultMemberUniqueName="[TabBD].[Season Pass].[All]" allUniqueName="[TabBD].[Season Pass].[All]" dimensionUniqueName="[TabBD]" displayFolder="" count="0" memberValueDatatype="130" unbalanced="0"/>
    <cacheHierarchy uniqueName="[TabBD].[Season Pass Price]" caption="Season Pass Price" attribute="1" defaultMemberUniqueName="[TabBD].[Season Pass Price].[All]" allUniqueName="[TabBD].[Season Pass Price].[All]" dimensionUniqueName="[TabBD]" displayFolder="" count="0" memberValueDatatype="20" unbalanced="0"/>
    <cacheHierarchy uniqueName="[TabBD].[Grand Total]" caption="Grand Total" attribute="1" defaultMemberUniqueName="[TabBD].[Grand Total].[All]" allUniqueName="[TabBD].[Grand Total].[All]" dimensionUniqueName="[TabBD]" displayFolder="" count="0" memberValueDatatype="5" unbalanced="0"/>
    <cacheHierarchy uniqueName="[TabBD].[Coupon Value]" caption="Coupon Value" attribute="1" defaultMemberUniqueName="[TabBD].[Coupon Value].[All]" allUniqueName="[TabBD].[Coupon Value].[All]" dimensionUniqueName="[TabBD]" displayFolder="" count="0" memberValueDatatype="5" unbalanced="0"/>
    <cacheHierarchy uniqueName="[TabBD].[Total Value]" caption="Total Value" attribute="1" defaultMemberUniqueName="[TabBD].[Total Value].[All]" allUniqueName="[TabBD].[Total Value].[All]" dimensionUniqueName="[TabBD]" displayFolder="" count="0" memberValueDatatype="5" unbalanced="0"/>
    <cacheHierarchy uniqueName="[Measures].[__XL_Count TabBD]" caption="__XL_Count TabBD" measure="1" displayFolder="" measureGroup="TabBD" count="0" hidden="1"/>
    <cacheHierarchy uniqueName="[Measures].[__No measures defined]" caption="__No measures defined" measure="1" displayFolder="" count="0" hidden="1"/>
    <cacheHierarchy uniqueName="[Measures].[Soma de Total Value]" caption="Soma de Total Value" measure="1" displayFolder="" measureGroup="TabBD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Subscriber ID]" caption="Som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agem de Subscriber ID]" caption="Contagem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Season Pass Price]" caption="Soma de Season Pass Price" measure="1" displayFolder="" measureGroup="TabBD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ntagem Distinta de Subscriber ID]" caption="Contagem Distinta de Subscriber ID" measure="1" displayFolder="" measureGroup="TabBD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Grand Total]" caption="Soma de Grand Total" measure="1" displayFolder="" measureGroup="TabBD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oupon Value]" caption="Soma de Coupon Value" measure="1" displayFolder="" measureGroup="TabBD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022852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AF8DA-5CA9-44B2-BFFA-43AA8A1B7E05}" name="Plan" cacheId="18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5">
  <location ref="B39:C43" firstHeaderRow="1" firstDataRow="1" firstDataCol="1" rowPageCount="1" colPageCount="1"/>
  <pivotFields count="4">
    <pivotField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7" name="[TabBD].[Subscription Type].[All]" cap="All"/>
  </pageFields>
  <dataFields count="1">
    <dataField name="Soma de Total Value" fld="2" baseField="0" baseItem="0"/>
  </dataFields>
  <formats count="1">
    <format dxfId="0">
      <pivotArea outline="0" collapsedLevelsAreSubtotals="1" fieldPosition="0"/>
    </format>
  </formats>
  <chartFormats count="6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F882D-BEC8-47DD-B9D8-9CBA37D6F6E1}" name="Minecraft" cacheId="18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B30:C33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2">
    <pageField fld="1" hier="7" name="[TabBD].[Subscription Type].[All]" cap="All"/>
    <pageField fld="2" hier="8" name="[TabBD].[Season Type].&amp;[Minecraft Season Pass]" cap="Minecraft Season Pass"/>
  </pageFields>
  <dataFields count="1">
    <dataField name="Soma de Season Pass Price" fld="3" baseField="0" baseItem="0"/>
  </dataFields>
  <formats count="1">
    <format dxfId="1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7B365-B328-4AD9-AC13-5A049DFB1B6C}" name="EAPlay" cacheId="18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B19:C21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pageFields count="2">
    <pageField fld="1" hier="7" name="[TabBD].[Subscription Type].[All]" cap="All"/>
    <pageField fld="2" hier="8" name="[TabBD].[Season Type].&amp;[EA Play Season Pass]" cap="EA Play Season Pass"/>
  </pageFields>
  <dataFields count="1">
    <dataField name="Soma de Season Pass Price" fld="3" baseField="0" baseItem="0"/>
  </dataFields>
  <formats count="1">
    <format dxfId="2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28F8A-B4C0-4F0B-B9B0-0569AB9A0C04}" name="AutoRenewal" cacheId="17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B9:C12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1" hier="7" name="[TabBD].[Subscription Type].[All]" cap="All"/>
  </pageFields>
  <dataFields count="1">
    <dataField name="Total Value" fld="2" baseField="0" baseItem="0"/>
  </dataFields>
  <formats count="1">
    <format dxfId="3">
      <pivotArea outline="0" collapsedLevelsAreSubtotals="1" fieldPosition="0"/>
    </format>
  </format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alu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23DF6-F801-420B-A2FF-E4D17BFA11BB}" name="Cupons" cacheId="20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5">
  <location ref="B75:C7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7" name="[TabBD].[Subscription Type].[All]" cap="All"/>
  </pageFields>
  <dataFields count="1">
    <dataField name="Soma de Coupon Value" fld="2" baseField="0" baseItem="0"/>
  </dataFields>
  <formats count="1">
    <format dxfId="4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33CAD-C2FF-4968-99AE-3432522A4568}" name="TotalGeral" cacheId="19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5">
  <location ref="B66:C6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0" hier="7" name="[TabBD].[Subscription Type].[All]" cap="All"/>
  </pageFields>
  <dataFields count="1">
    <dataField name="Soma de Grand Total" fld="1" baseField="0" baseItem="0"/>
  </dataFields>
  <formats count="1">
    <format dxfId="5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F49C0-8561-4517-AA3D-41B26CC9D89D}" name="QtdID" cacheId="19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B49:B50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7" name="[TabBD].[Subscription Type].[All]" cap="All"/>
  </pageFields>
  <dataFields count="1">
    <dataField name="Contagem Distinta de Subscriber 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6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ntagem de Subscriber ID"/>
    <pivotHierarchy dragToData="1"/>
    <pivotHierarchy dragToData="1" caption="Contagem Distinta de Subscriber 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B767-90AB-4286-B1A6-050D78B2BD7F}" name="OutrasAssinaturas" cacheId="19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5">
  <location ref="B56:C60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7" name="[TabBD].[Subscription Type].[All]" cap="All"/>
  </pageFields>
  <dataFields count="1">
    <dataField name="Soma de Subscription Price" fld="2" baseField="0" baseItem="0"/>
  </dataFields>
  <formats count="1">
    <format dxfId="7">
      <pivotArea outline="0" collapsedLevelsAreSubtotals="1" fieldPosition="0"/>
    </format>
  </formats>
  <pivotHierarchies count="24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REFA7.xlsx!TabBD">
        <x15:activeTabTopLevelEntity name="[TabB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2CCC573-269D-4DD9-9EA2-2AACFFA0CAC8}" sourceName="[TabBD].[Subscription Type]">
  <pivotTables>
    <pivotTable tabId="3" name="AutoRenewal"/>
    <pivotTable tabId="3" name="EAPlay"/>
    <pivotTable tabId="3" name="Minecraft"/>
    <pivotTable tabId="3" name="Plan"/>
    <pivotTable tabId="3" name="QtdID"/>
    <pivotTable tabId="3" name="OutrasAssinaturas"/>
    <pivotTable tabId="3" name="TotalGeral"/>
    <pivotTable tabId="3" name="Cupons"/>
  </pivotTables>
  <data>
    <olap pivotCacheId="100228523">
      <levels count="2">
        <level uniqueName="[TabBD].[Subscription Type].[(All)]" sourceCaption="(All)" count="0"/>
        <level uniqueName="[TabBD].[Subscription Type].[Subscription Type]" sourceCaption="Subscription Type" count="3">
          <ranges>
            <range startItem="0">
              <i n="[TabBD].[Subscription Type].&amp;[Annual]" c="Annual"/>
              <i n="[TabBD].[Subscription Type].&amp;[Monthly]" c="Monthly"/>
              <i n="[TabBD].[Subscription Type].&amp;[Quarterly]" c="Quarterly"/>
            </range>
          </ranges>
        </level>
      </levels>
      <selections count="1">
        <selection n="[TabBD].[Subscription Typ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8462E544-F2C6-454E-8A9B-190B3D40B16F}" sourceName="[TabBD].[Plan]">
  <pivotTables>
    <pivotTable tabId="3" name="Plan"/>
    <pivotTable tabId="3" name="AutoRenewal"/>
    <pivotTable tabId="3" name="EAPlay"/>
    <pivotTable tabId="3" name="Minecraft"/>
    <pivotTable tabId="3" name="QtdID"/>
    <pivotTable tabId="3" name="OutrasAssinaturas"/>
    <pivotTable tabId="3" name="TotalGeral"/>
    <pivotTable tabId="3" name="Cupons"/>
  </pivotTables>
  <data>
    <olap pivotCacheId="100228523">
      <levels count="2">
        <level uniqueName="[TabBD].[Plan].[(All)]" sourceCaption="(All)" count="0"/>
        <level uniqueName="[TabBD].[Plan].[Plan]" sourceCaption="Plan" count="3">
          <ranges>
            <range startItem="0">
              <i n="[TabBD].[Plan].&amp;[Core]" c="Core"/>
              <i n="[TabBD].[Plan].&amp;[Standard]" c="Standard"/>
              <i n="[TabBD].[Plan].&amp;[Ultimate]" c="Ultimate"/>
            </range>
          </ranges>
        </level>
      </levels>
      <selections count="1">
        <selection n="[TabBD].[Plan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BA47086-36F1-46DD-9026-CA7961664953}" cache="SegmentaçãodeDados_Subscription_Type" caption="Subscription Type" level="1" style="SlicerStyleLight1 2" rowHeight="257175"/>
  <slicer name="Plan" xr10:uid="{B563FA3F-CB86-4863-A92D-C3594F743591}" cache="SegmentaçãodeDados_Plan" caption="Plan" level="1" style="SlicerStyleLight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BD" displayName="TabBD" ref="A1:N395" totalsRowCount="1" dataDxfId="36">
  <autoFilter ref="A1:N394" xr:uid="{34E0E886-4200-4B36-97B3-63DB74FF40A0}">
    <filterColumn colId="3">
      <filters>
        <filter val="Core"/>
      </filters>
    </filterColumn>
    <filterColumn colId="7">
      <filters>
        <filter val="Monthly"/>
      </filters>
    </filterColumn>
  </autoFilter>
  <tableColumns count="14">
    <tableColumn id="1" xr3:uid="{C4A90516-688A-46BF-9167-EA16C2A8A652}" name="Subscriber ID" totalsRowLabel="Total" dataDxfId="35" totalsRowDxfId="34"/>
    <tableColumn id="2" xr3:uid="{93E61BE4-5EEE-4C42-B9B6-0D1D6E9975C0}" name="ID Subscriber" dataDxfId="33" totalsRowDxfId="32"/>
    <tableColumn id="3" xr3:uid="{8CA01183-D632-4816-85DA-00901457AFD9}" name="Name" dataDxfId="31" totalsRowDxfId="30"/>
    <tableColumn id="4" xr3:uid="{37983D8C-66F3-4481-8C2E-650F9C51C3EF}" name="Plan" dataDxfId="29" totalsRowDxfId="28"/>
    <tableColumn id="5" xr3:uid="{5B79C747-73FF-4AD1-B36F-51D2C564A6BB}" name="Start Date" dataDxfId="27" totalsRowDxfId="26"/>
    <tableColumn id="6" xr3:uid="{C1996685-ABCB-426E-9979-B8214F12CF32}" name="Auto Renewal" dataDxfId="25" totalsRowDxfId="24"/>
    <tableColumn id="7" xr3:uid="{25E1E850-DA76-45A0-9C34-A0BAD8C9D5AC}" name="Subscription Price" totalsRowFunction="sum" dataDxfId="23" totalsRowDxfId="22"/>
    <tableColumn id="8" xr3:uid="{C4D30433-383D-4F00-9C60-592632572310}" name="Subscription Type" dataDxfId="21" totalsRowDxfId="20"/>
    <tableColumn id="9" xr3:uid="{C333FFE8-3EBB-46FA-A662-ACC97A4C2DA4}" name="Season Type" dataDxfId="19" totalsRowDxfId="18"/>
    <tableColumn id="10" xr3:uid="{51BE2A5C-A944-4E45-9F02-05EA60A40596}" name="Season Pass" dataDxfId="17" totalsRowDxfId="16"/>
    <tableColumn id="11" xr3:uid="{BA43970F-5113-44F9-8F48-CBF297B375B2}" name="Season Pass Price" totalsRowFunction="sum" dataDxfId="15" totalsRowDxfId="14"/>
    <tableColumn id="12" xr3:uid="{72142A82-3AB3-4DFB-8D42-E5174333C499}" name="Grand Total" totalsRowFunction="sum" dataDxfId="13" totalsRowDxfId="12">
      <calculatedColumnFormula>SUM(TabBD[[#This Row],[Subscription Price]],TabBD[[#This Row],[Season Pass Price]])</calculatedColumnFormula>
    </tableColumn>
    <tableColumn id="13" xr3:uid="{425B0998-AA48-46BE-B947-38D3260FE2F7}" name="Coupon Value" totalsRowFunction="sum" dataDxfId="11" totalsRowDxfId="10"/>
    <tableColumn id="14" xr3:uid="{020BBB27-9D0F-48B4-9DEF-04D84573EC71}" name="Total Value" totalsRowFunction="sum" dataDxfId="9" totalsRowDxfId="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EG460"/>
  <sheetViews>
    <sheetView showGridLines="0" showRowColHeaders="0" tabSelected="1" zoomScale="80" zoomScaleNormal="80" workbookViewId="0">
      <selection activeCell="N35" sqref="N35"/>
    </sheetView>
  </sheetViews>
  <sheetFormatPr defaultRowHeight="20.100000000000001" customHeight="1" x14ac:dyDescent="0.25"/>
  <cols>
    <col min="1" max="1" width="29" style="4" customWidth="1"/>
    <col min="2" max="2" width="3.5703125" customWidth="1"/>
    <col min="12" max="12" width="6.5703125" customWidth="1"/>
  </cols>
  <sheetData>
    <row r="1" spans="2:137" ht="20.100000000000001" customHeight="1" x14ac:dyDescent="0.25">
      <c r="B1" s="16"/>
    </row>
    <row r="2" spans="2:137" ht="20.100000000000001" customHeight="1" thickBot="1" x14ac:dyDescent="0.35">
      <c r="B2" s="16"/>
      <c r="C2" s="15" t="s">
        <v>315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8"/>
      <c r="S2" s="18"/>
    </row>
    <row r="3" spans="2:137" ht="20.100000000000001" customHeight="1" thickTop="1" x14ac:dyDescent="0.25">
      <c r="B3" s="16"/>
    </row>
    <row r="4" spans="2:137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2:137" ht="20.100000000000001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2:137" ht="20.100000000000001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2:137" ht="20.100000000000001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2:137" ht="20.100000000000001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2:137" ht="20.100000000000001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2:137" ht="20.100000000000001" customHeight="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2:137" ht="20.100000000000001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2:137" ht="20.100000000000001" customHeight="1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</row>
    <row r="13" spans="2:137" ht="20.100000000000001" customHeight="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</row>
    <row r="14" spans="2:137" ht="20.100000000000001" customHeight="1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</row>
    <row r="15" spans="2:137" ht="20.100000000000001" customHeight="1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</row>
    <row r="16" spans="2:137" ht="20.100000000000001" customHeight="1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</row>
    <row r="17" spans="2:137" ht="20.100000000000001" customHeight="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</row>
    <row r="18" spans="2:137" ht="20.100000000000001" customHeight="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</row>
    <row r="19" spans="2:137" ht="20.100000000000001" customHeigh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</row>
    <row r="20" spans="2:137" ht="20.100000000000001" customHeight="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</row>
    <row r="21" spans="2:137" ht="20.100000000000001" customHeight="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</row>
    <row r="22" spans="2:137" ht="20.100000000000001" customHeight="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</row>
    <row r="23" spans="2:137" ht="20.100000000000001" customHeight="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</row>
    <row r="24" spans="2:137" ht="20.100000000000001" customHeight="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</row>
    <row r="25" spans="2:137" ht="20.100000000000001" customHeigh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</row>
    <row r="26" spans="2:137" ht="20.100000000000001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</row>
    <row r="27" spans="2:137" ht="20.100000000000001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</row>
    <row r="28" spans="2:137" ht="20.100000000000001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</row>
    <row r="29" spans="2:137" ht="20.100000000000001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</row>
    <row r="30" spans="2:137" ht="20.100000000000001" customHeight="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</row>
    <row r="31" spans="2:137" ht="20.100000000000001" customHeight="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</row>
    <row r="32" spans="2:137" ht="20.100000000000001" customHeight="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</row>
    <row r="33" spans="2:137" ht="20.100000000000001" customHeight="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</row>
    <row r="34" spans="2:137" ht="20.100000000000001" customHeight="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</row>
    <row r="35" spans="2:137" ht="20.100000000000001" customHeight="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</row>
    <row r="36" spans="2:137" ht="20.100000000000001" customHeight="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</row>
    <row r="37" spans="2:137" ht="20.100000000000001" customHeight="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</row>
    <row r="38" spans="2:137" ht="20.100000000000001" customHeight="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</row>
    <row r="39" spans="2:137" ht="20.100000000000001" customHeight="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</row>
    <row r="40" spans="2:137" ht="20.100000000000001" customHeight="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</row>
    <row r="41" spans="2:137" ht="20.100000000000001" customHeigh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</row>
    <row r="42" spans="2:137" ht="20.100000000000001" customHeight="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</row>
    <row r="43" spans="2:137" ht="20.100000000000001" customHeight="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</row>
    <row r="44" spans="2:137" ht="20.100000000000001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</row>
    <row r="45" spans="2:137" ht="20.100000000000001" customHeight="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</row>
    <row r="46" spans="2:137" ht="20.100000000000001" customHeight="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</row>
    <row r="47" spans="2:137" ht="20.100000000000001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</row>
    <row r="48" spans="2:137" ht="20.100000000000001" customHeight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</row>
    <row r="49" spans="2:137" ht="20.100000000000001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</row>
    <row r="50" spans="2:137" ht="20.100000000000001" customHeight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</row>
    <row r="51" spans="2:137" ht="20.100000000000001" customHeight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</row>
    <row r="52" spans="2:137" ht="20.100000000000001" customHeight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</row>
    <row r="53" spans="2:137" ht="20.100000000000001" customHeigh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</row>
    <row r="54" spans="2:137" ht="20.100000000000001" customHeight="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</row>
    <row r="55" spans="2:137" ht="20.100000000000001" customHeight="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</row>
    <row r="56" spans="2:137" ht="20.100000000000001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</row>
    <row r="57" spans="2:137" ht="20.100000000000001" customHeight="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</row>
    <row r="58" spans="2:137" ht="20.100000000000001" customHeight="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</row>
    <row r="59" spans="2:137" ht="20.100000000000001" customHeight="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</row>
    <row r="60" spans="2:137" ht="20.100000000000001" customHeight="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</row>
    <row r="61" spans="2:137" ht="20.100000000000001" customHeight="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</row>
    <row r="62" spans="2:137" ht="20.100000000000001" customHeight="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</row>
    <row r="63" spans="2:137" ht="20.100000000000001" customHeight="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</row>
    <row r="64" spans="2:137" ht="20.100000000000001" customHeight="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</row>
    <row r="65" spans="2:137" ht="20.100000000000001" customHeight="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</row>
    <row r="66" spans="2:137" ht="20.100000000000001" customHeight="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</row>
    <row r="67" spans="2:137" ht="20.100000000000001" customHeight="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</row>
    <row r="68" spans="2:137" ht="20.100000000000001" customHeight="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</row>
    <row r="69" spans="2:137" ht="20.100000000000001" customHeight="1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</row>
    <row r="70" spans="2:137" ht="20.100000000000001" customHeight="1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</row>
    <row r="71" spans="2:137" ht="20.100000000000001" customHeight="1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</row>
    <row r="72" spans="2:137" ht="20.100000000000001" customHeight="1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</row>
    <row r="73" spans="2:137" ht="20.100000000000001" customHeight="1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</row>
    <row r="74" spans="2:137" ht="20.100000000000001" customHeight="1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</row>
    <row r="75" spans="2:137" ht="20.100000000000001" customHeight="1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</row>
    <row r="76" spans="2:137" ht="20.100000000000001" customHeight="1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</row>
    <row r="77" spans="2:137" ht="20.100000000000001" customHeight="1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</row>
    <row r="78" spans="2:137" ht="20.100000000000001" customHeight="1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</row>
    <row r="79" spans="2:137" ht="20.100000000000001" customHeight="1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</row>
    <row r="80" spans="2:137" ht="20.100000000000001" customHeight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</row>
    <row r="81" spans="2:137" ht="20.100000000000001" customHeight="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</row>
    <row r="82" spans="2:137" ht="20.100000000000001" customHeight="1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</row>
    <row r="83" spans="2:137" ht="20.100000000000001" customHeight="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</row>
    <row r="84" spans="2:137" ht="20.100000000000001" customHeight="1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</row>
    <row r="85" spans="2:137" ht="20.100000000000001" customHeight="1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</row>
    <row r="86" spans="2:137" ht="20.100000000000001" customHeight="1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</row>
    <row r="87" spans="2:137" ht="20.100000000000001" customHeight="1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</row>
    <row r="88" spans="2:137" ht="20.100000000000001" customHeight="1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</row>
    <row r="89" spans="2:137" ht="20.100000000000001" customHeight="1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</row>
    <row r="90" spans="2:137" ht="20.100000000000001" customHeight="1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</row>
    <row r="91" spans="2:137" ht="20.100000000000001" customHeight="1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</row>
    <row r="92" spans="2:137" ht="20.100000000000001" customHeight="1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</row>
    <row r="93" spans="2:137" ht="20.100000000000001" customHeight="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</row>
    <row r="94" spans="2:137" ht="20.100000000000001" customHeight="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</row>
    <row r="95" spans="2:137" ht="20.100000000000001" customHeight="1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</row>
    <row r="96" spans="2:137" ht="20.100000000000001" customHeight="1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</row>
    <row r="97" spans="2:137" ht="20.100000000000001" customHeight="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</row>
    <row r="98" spans="2:137" ht="20.100000000000001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</row>
    <row r="99" spans="2:137" ht="20.100000000000001" customHeight="1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</row>
    <row r="100" spans="2:137" ht="20.100000000000001" customHeight="1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</row>
    <row r="101" spans="2:137" ht="20.100000000000001" customHeight="1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</row>
    <row r="102" spans="2:137" ht="20.100000000000001" customHeight="1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</row>
    <row r="103" spans="2:137" ht="20.100000000000001" customHeight="1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</row>
    <row r="104" spans="2:137" ht="20.100000000000001" customHeight="1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</row>
    <row r="105" spans="2:137" ht="20.100000000000001" customHeight="1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</row>
    <row r="106" spans="2:137" ht="20.100000000000001" customHeight="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</row>
    <row r="107" spans="2:137" ht="20.100000000000001" customHeight="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</row>
    <row r="108" spans="2:137" ht="20.100000000000001" customHeight="1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</row>
    <row r="109" spans="2:137" ht="20.100000000000001" customHeight="1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</row>
    <row r="110" spans="2:137" ht="20.100000000000001" customHeight="1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</row>
    <row r="111" spans="2:137" ht="20.100000000000001" customHeight="1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</row>
    <row r="112" spans="2:137" ht="20.100000000000001" customHeight="1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</row>
    <row r="113" spans="2:137" ht="20.100000000000001" customHeight="1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</row>
    <row r="114" spans="2:137" ht="20.100000000000001" customHeight="1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</row>
    <row r="115" spans="2:137" ht="20.100000000000001" customHeight="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</row>
    <row r="116" spans="2:137" ht="20.100000000000001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</row>
    <row r="117" spans="2:137" ht="20.100000000000001" customHeight="1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</row>
    <row r="118" spans="2:137" ht="20.100000000000001" customHeight="1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</row>
    <row r="119" spans="2:137" ht="20.100000000000001" customHeight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</row>
    <row r="120" spans="2:137" ht="20.100000000000001" customHeight="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</row>
    <row r="121" spans="2:137" ht="20.100000000000001" customHeight="1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</row>
    <row r="122" spans="2:137" ht="20.100000000000001" customHeight="1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</row>
    <row r="123" spans="2:137" ht="20.100000000000001" customHeight="1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</row>
    <row r="124" spans="2:137" ht="20.100000000000001" customHeight="1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</row>
    <row r="125" spans="2:137" ht="20.100000000000001" customHeight="1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</row>
    <row r="126" spans="2:137" ht="20.100000000000001" customHeight="1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</row>
    <row r="127" spans="2:137" ht="20.100000000000001" customHeight="1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</row>
    <row r="128" spans="2:137" ht="20.100000000000001" customHeight="1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</row>
    <row r="129" spans="2:137" ht="20.100000000000001" customHeight="1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</row>
    <row r="130" spans="2:137" ht="20.100000000000001" customHeight="1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</row>
    <row r="131" spans="2:137" ht="20.100000000000001" customHeight="1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</row>
    <row r="132" spans="2:137" ht="20.100000000000001" customHeight="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</row>
    <row r="133" spans="2:137" ht="20.100000000000001" customHeight="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</row>
    <row r="134" spans="2:137" ht="20.100000000000001" customHeight="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</row>
    <row r="135" spans="2:137" ht="20.100000000000001" customHeight="1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</row>
    <row r="136" spans="2:137" ht="20.100000000000001" customHeight="1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</row>
    <row r="137" spans="2:137" ht="20.100000000000001" customHeight="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</row>
    <row r="138" spans="2:137" ht="20.100000000000001" customHeight="1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</row>
    <row r="139" spans="2:137" ht="20.100000000000001" customHeight="1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</row>
    <row r="140" spans="2:137" ht="20.100000000000001" customHeight="1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</row>
    <row r="141" spans="2:137" ht="20.100000000000001" customHeight="1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</row>
    <row r="142" spans="2:137" ht="20.100000000000001" customHeight="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</row>
    <row r="143" spans="2:137" ht="20.100000000000001" customHeight="1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</row>
    <row r="144" spans="2:137" ht="20.100000000000001" customHeight="1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</row>
    <row r="145" spans="2:137" ht="20.100000000000001" customHeight="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</row>
    <row r="146" spans="2:137" ht="20.100000000000001" customHeight="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</row>
    <row r="147" spans="2:137" ht="20.100000000000001" customHeight="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</row>
    <row r="148" spans="2:137" ht="20.100000000000001" customHeight="1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</row>
    <row r="149" spans="2:137" ht="20.100000000000001" customHeight="1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</row>
    <row r="150" spans="2:137" ht="20.100000000000001" customHeight="1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</row>
    <row r="151" spans="2:137" ht="20.100000000000001" customHeight="1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</row>
    <row r="152" spans="2:137" ht="20.100000000000001" customHeight="1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</row>
    <row r="153" spans="2:137" ht="20.100000000000001" customHeight="1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</row>
    <row r="154" spans="2:137" ht="20.100000000000001" customHeight="1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</row>
    <row r="155" spans="2:137" ht="20.100000000000001" customHeight="1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</row>
    <row r="156" spans="2:137" ht="20.100000000000001" customHeight="1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</row>
    <row r="157" spans="2:137" ht="20.100000000000001" customHeight="1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</row>
    <row r="158" spans="2:137" ht="20.100000000000001" customHeight="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</row>
    <row r="159" spans="2:137" ht="20.100000000000001" customHeight="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</row>
    <row r="160" spans="2:137" ht="20.100000000000001" customHeight="1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</row>
    <row r="161" spans="2:137" ht="20.100000000000001" customHeight="1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</row>
    <row r="162" spans="2:137" ht="20.100000000000001" customHeight="1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</row>
    <row r="163" spans="2:137" ht="20.100000000000001" customHeight="1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</row>
    <row r="164" spans="2:137" ht="20.100000000000001" customHeight="1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</row>
    <row r="165" spans="2:137" ht="20.100000000000001" customHeight="1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</row>
    <row r="166" spans="2:137" ht="20.100000000000001" customHeight="1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</row>
    <row r="167" spans="2:137" ht="20.100000000000001" customHeight="1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</row>
    <row r="168" spans="2:137" ht="20.100000000000001" customHeight="1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</row>
    <row r="169" spans="2:137" ht="20.100000000000001" customHeight="1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</row>
    <row r="170" spans="2:137" ht="20.100000000000001" customHeight="1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</row>
    <row r="171" spans="2:137" ht="20.100000000000001" customHeight="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</row>
    <row r="172" spans="2:137" ht="20.100000000000001" customHeight="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</row>
    <row r="173" spans="2:137" ht="20.100000000000001" customHeight="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</row>
    <row r="174" spans="2:137" ht="20.100000000000001" customHeight="1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</row>
    <row r="175" spans="2:137" ht="20.100000000000001" customHeight="1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</row>
    <row r="176" spans="2:137" ht="20.100000000000001" customHeight="1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</row>
    <row r="177" spans="2:137" ht="20.100000000000001" customHeight="1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</row>
    <row r="178" spans="2:137" ht="20.100000000000001" customHeight="1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</row>
    <row r="179" spans="2:137" ht="20.100000000000001" customHeight="1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</row>
    <row r="180" spans="2:137" ht="20.100000000000001" customHeight="1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</row>
    <row r="181" spans="2:137" ht="20.100000000000001" customHeight="1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</row>
    <row r="182" spans="2:137" ht="20.100000000000001" customHeight="1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</row>
    <row r="183" spans="2:137" ht="20.100000000000001" customHeight="1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</row>
    <row r="184" spans="2:137" ht="20.100000000000001" customHeight="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</row>
    <row r="185" spans="2:137" ht="20.100000000000001" customHeight="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</row>
    <row r="186" spans="2:137" ht="20.100000000000001" customHeight="1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</row>
    <row r="187" spans="2:137" ht="20.100000000000001" customHeight="1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</row>
    <row r="188" spans="2:137" ht="20.100000000000001" customHeight="1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</row>
    <row r="189" spans="2:137" ht="20.100000000000001" customHeight="1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</row>
    <row r="190" spans="2:137" ht="20.100000000000001" customHeight="1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</row>
    <row r="191" spans="2:137" ht="20.100000000000001" customHeight="1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</row>
    <row r="192" spans="2:137" ht="20.100000000000001" customHeight="1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</row>
    <row r="193" spans="2:137" ht="20.100000000000001" customHeight="1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</row>
    <row r="194" spans="2:137" ht="20.100000000000001" customHeight="1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</row>
    <row r="195" spans="2:137" ht="20.100000000000001" customHeight="1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</row>
    <row r="196" spans="2:137" ht="20.100000000000001" customHeight="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</row>
    <row r="197" spans="2:137" ht="20.100000000000001" customHeight="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</row>
    <row r="198" spans="2:137" ht="20.100000000000001" customHeight="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</row>
    <row r="199" spans="2:137" ht="20.100000000000001" customHeight="1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</row>
    <row r="200" spans="2:137" ht="20.100000000000001" customHeight="1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</row>
    <row r="201" spans="2:137" ht="20.100000000000001" customHeight="1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</row>
    <row r="202" spans="2:137" ht="20.100000000000001" customHeight="1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</row>
    <row r="203" spans="2:137" ht="20.100000000000001" customHeight="1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</row>
    <row r="204" spans="2:137" ht="20.100000000000001" customHeight="1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</row>
    <row r="205" spans="2:137" ht="20.100000000000001" customHeight="1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</row>
    <row r="206" spans="2:137" ht="20.100000000000001" customHeight="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</row>
    <row r="207" spans="2:137" ht="20.100000000000001" customHeight="1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</row>
    <row r="208" spans="2:137" ht="20.100000000000001" customHeight="1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</row>
    <row r="209" spans="2:137" ht="20.100000000000001" customHeight="1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</row>
    <row r="210" spans="2:137" ht="20.100000000000001" customHeight="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</row>
    <row r="211" spans="2:137" ht="20.100000000000001" customHeight="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</row>
    <row r="212" spans="2:137" ht="20.100000000000001" customHeight="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</row>
    <row r="213" spans="2:137" ht="20.100000000000001" customHeight="1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</row>
    <row r="214" spans="2:137" ht="20.100000000000001" customHeight="1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</row>
    <row r="215" spans="2:137" ht="20.100000000000001" customHeight="1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</row>
    <row r="216" spans="2:137" ht="20.100000000000001" customHeight="1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</row>
    <row r="217" spans="2:137" ht="20.100000000000001" customHeight="1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</row>
    <row r="218" spans="2:137" ht="20.100000000000001" customHeight="1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</row>
    <row r="219" spans="2:137" ht="20.100000000000001" customHeight="1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</row>
    <row r="220" spans="2:137" ht="20.100000000000001" customHeight="1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</row>
    <row r="221" spans="2:137" ht="20.100000000000001" customHeight="1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</row>
    <row r="222" spans="2:137" ht="20.100000000000001" customHeight="1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</row>
    <row r="223" spans="2:137" ht="20.100000000000001" customHeight="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</row>
    <row r="224" spans="2:137" ht="20.100000000000001" customHeight="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</row>
    <row r="225" spans="2:137" ht="20.100000000000001" customHeight="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</row>
    <row r="226" spans="2:137" ht="20.100000000000001" customHeight="1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</row>
    <row r="227" spans="2:137" ht="20.100000000000001" customHeight="1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</row>
    <row r="228" spans="2:137" ht="20.100000000000001" customHeight="1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</row>
    <row r="229" spans="2:137" ht="20.100000000000001" customHeight="1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</row>
    <row r="230" spans="2:137" ht="20.100000000000001" customHeight="1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</row>
    <row r="231" spans="2:137" ht="20.100000000000001" customHeight="1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</row>
    <row r="232" spans="2:137" ht="20.100000000000001" customHeight="1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</row>
    <row r="233" spans="2:137" ht="20.100000000000001" customHeight="1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</row>
    <row r="234" spans="2:137" ht="20.100000000000001" customHeight="1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</row>
    <row r="235" spans="2:137" ht="20.100000000000001" customHeight="1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</row>
    <row r="236" spans="2:137" ht="20.100000000000001" customHeight="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</row>
    <row r="237" spans="2:137" ht="20.100000000000001" customHeight="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</row>
    <row r="238" spans="2:137" ht="20.100000000000001" customHeight="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</row>
    <row r="239" spans="2:137" ht="20.100000000000001" customHeight="1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</row>
    <row r="240" spans="2:137" ht="20.100000000000001" customHeight="1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</row>
    <row r="241" spans="2:137" ht="20.100000000000001" customHeight="1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</row>
    <row r="242" spans="2:137" ht="20.100000000000001" customHeight="1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</row>
    <row r="243" spans="2:137" ht="20.100000000000001" customHeight="1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</row>
    <row r="244" spans="2:137" ht="20.100000000000001" customHeight="1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</row>
    <row r="245" spans="2:137" ht="20.100000000000001" customHeight="1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</row>
    <row r="246" spans="2:137" ht="20.100000000000001" customHeight="1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</row>
    <row r="247" spans="2:137" ht="20.100000000000001" customHeight="1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</row>
    <row r="248" spans="2:137" ht="20.100000000000001" customHeight="1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</row>
    <row r="249" spans="2:137" ht="20.100000000000001" customHeight="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</row>
    <row r="250" spans="2:137" ht="20.100000000000001" customHeight="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</row>
    <row r="251" spans="2:137" ht="20.100000000000001" customHeight="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</row>
    <row r="252" spans="2:137" ht="20.100000000000001" customHeight="1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</row>
    <row r="253" spans="2:137" ht="20.100000000000001" customHeight="1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</row>
    <row r="254" spans="2:137" ht="20.100000000000001" customHeight="1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</row>
    <row r="255" spans="2:137" ht="20.100000000000001" customHeight="1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</row>
    <row r="256" spans="2:137" ht="20.100000000000001" customHeight="1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</row>
    <row r="257" spans="2:137" ht="20.100000000000001" customHeight="1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</row>
    <row r="258" spans="2:137" ht="20.100000000000001" customHeight="1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</row>
    <row r="259" spans="2:137" ht="20.100000000000001" customHeight="1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</row>
    <row r="260" spans="2:137" ht="20.100000000000001" customHeight="1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</row>
    <row r="261" spans="2:137" ht="20.100000000000001" customHeight="1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</row>
    <row r="262" spans="2:137" ht="20.100000000000001" customHeight="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</row>
    <row r="263" spans="2:137" ht="20.100000000000001" customHeight="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</row>
    <row r="264" spans="2:137" ht="20.100000000000001" customHeight="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</row>
    <row r="265" spans="2:137" ht="20.100000000000001" customHeight="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</row>
    <row r="266" spans="2:137" ht="20.100000000000001" customHeight="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</row>
    <row r="267" spans="2:137" ht="20.100000000000001" customHeight="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</row>
    <row r="268" spans="2:137" ht="20.100000000000001" customHeight="1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</row>
    <row r="269" spans="2:137" ht="20.100000000000001" customHeight="1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</row>
    <row r="270" spans="2:137" ht="20.100000000000001" customHeight="1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</row>
    <row r="271" spans="2:137" ht="20.100000000000001" customHeight="1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</row>
    <row r="272" spans="2:137" ht="20.100000000000001" customHeight="1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</row>
    <row r="273" spans="2:137" ht="20.100000000000001" customHeight="1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</row>
    <row r="274" spans="2:137" ht="20.100000000000001" customHeight="1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</row>
    <row r="275" spans="2:137" ht="20.100000000000001" customHeight="1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</row>
    <row r="276" spans="2:137" ht="20.100000000000001" customHeight="1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</row>
    <row r="277" spans="2:137" ht="20.100000000000001" customHeight="1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</row>
    <row r="278" spans="2:137" ht="20.100000000000001" customHeight="1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</row>
    <row r="279" spans="2:137" ht="20.100000000000001" customHeight="1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</row>
    <row r="280" spans="2:137" ht="20.100000000000001" customHeight="1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</row>
    <row r="281" spans="2:137" ht="20.100000000000001" customHeight="1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</row>
    <row r="282" spans="2:137" ht="20.100000000000001" customHeight="1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</row>
    <row r="283" spans="2:137" ht="20.100000000000001" customHeight="1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</row>
    <row r="284" spans="2:137" ht="20.100000000000001" customHeight="1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</row>
    <row r="285" spans="2:137" ht="20.100000000000001" customHeight="1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</row>
    <row r="286" spans="2:137" ht="20.100000000000001" customHeight="1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</row>
    <row r="287" spans="2:137" ht="20.100000000000001" customHeight="1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</row>
    <row r="288" spans="2:137" ht="20.100000000000001" customHeight="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</row>
    <row r="289" spans="2:137" ht="20.100000000000001" customHeight="1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</row>
    <row r="290" spans="2:137" ht="20.100000000000001" customHeight="1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</row>
    <row r="291" spans="2:137" ht="20.100000000000001" customHeight="1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</row>
    <row r="292" spans="2:137" ht="20.100000000000001" customHeight="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</row>
    <row r="293" spans="2:137" ht="20.100000000000001" customHeight="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</row>
    <row r="294" spans="2:137" ht="20.100000000000001" customHeight="1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</row>
    <row r="295" spans="2:137" ht="20.100000000000001" customHeight="1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</row>
    <row r="296" spans="2:137" ht="20.100000000000001" customHeight="1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</row>
    <row r="297" spans="2:137" ht="20.100000000000001" customHeight="1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</row>
    <row r="298" spans="2:137" ht="20.100000000000001" customHeight="1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</row>
    <row r="299" spans="2:137" ht="20.100000000000001" customHeight="1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</row>
    <row r="300" spans="2:137" ht="20.100000000000001" customHeight="1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</row>
    <row r="301" spans="2:137" ht="20.100000000000001" customHeight="1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</row>
    <row r="302" spans="2:137" ht="20.100000000000001" customHeight="1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</row>
    <row r="303" spans="2:137" ht="20.100000000000001" customHeight="1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</row>
    <row r="304" spans="2:137" ht="20.100000000000001" customHeight="1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</row>
    <row r="305" spans="2:137" ht="20.100000000000001" customHeight="1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</row>
    <row r="306" spans="2:137" ht="20.100000000000001" customHeight="1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</row>
    <row r="307" spans="2:137" ht="20.100000000000001" customHeight="1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</row>
    <row r="308" spans="2:137" ht="20.100000000000001" customHeight="1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</row>
    <row r="309" spans="2:137" ht="20.100000000000001" customHeight="1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</row>
    <row r="310" spans="2:137" ht="20.100000000000001" customHeight="1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</row>
    <row r="311" spans="2:137" ht="20.100000000000001" customHeight="1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</row>
    <row r="312" spans="2:137" ht="20.100000000000001" customHeight="1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</row>
    <row r="313" spans="2:137" ht="20.100000000000001" customHeight="1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</row>
    <row r="314" spans="2:137" ht="20.100000000000001" customHeight="1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</row>
    <row r="315" spans="2:137" ht="20.100000000000001" customHeight="1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</row>
    <row r="316" spans="2:137" ht="20.100000000000001" customHeight="1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</row>
    <row r="317" spans="2:137" ht="20.100000000000001" customHeight="1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</row>
    <row r="318" spans="2:137" ht="20.100000000000001" customHeight="1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</row>
    <row r="319" spans="2:137" ht="20.100000000000001" customHeight="1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</row>
    <row r="320" spans="2:137" ht="20.100000000000001" customHeight="1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</row>
    <row r="321" spans="2:137" ht="20.100000000000001" customHeight="1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</row>
    <row r="322" spans="2:137" ht="20.100000000000001" customHeight="1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</row>
    <row r="323" spans="2:137" ht="20.100000000000001" customHeight="1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</row>
    <row r="324" spans="2:137" ht="20.100000000000001" customHeight="1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</row>
    <row r="325" spans="2:137" ht="20.100000000000001" customHeight="1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</row>
    <row r="326" spans="2:137" ht="20.100000000000001" customHeight="1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</row>
    <row r="327" spans="2:137" ht="20.100000000000001" customHeight="1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</row>
    <row r="328" spans="2:137" ht="20.100000000000001" customHeight="1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</row>
    <row r="329" spans="2:137" ht="20.100000000000001" customHeight="1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</row>
    <row r="330" spans="2:137" ht="20.100000000000001" customHeight="1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</row>
    <row r="331" spans="2:137" ht="20.100000000000001" customHeight="1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</row>
    <row r="332" spans="2:137" ht="20.100000000000001" customHeight="1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</row>
    <row r="333" spans="2:137" ht="20.100000000000001" customHeight="1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</row>
    <row r="334" spans="2:137" ht="20.100000000000001" customHeight="1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</row>
    <row r="335" spans="2:137" ht="20.100000000000001" customHeight="1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</row>
    <row r="336" spans="2:137" ht="20.100000000000001" customHeight="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</row>
    <row r="337" spans="2:137" ht="20.100000000000001" customHeight="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</row>
    <row r="338" spans="2:137" ht="20.100000000000001" customHeight="1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</row>
    <row r="339" spans="2:137" ht="20.100000000000001" customHeight="1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</row>
    <row r="340" spans="2:137" ht="20.100000000000001" customHeight="1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</row>
    <row r="341" spans="2:137" ht="20.100000000000001" customHeight="1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</row>
    <row r="342" spans="2:137" ht="20.100000000000001" customHeight="1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</row>
    <row r="343" spans="2:137" ht="20.100000000000001" customHeight="1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</row>
    <row r="344" spans="2:137" ht="20.100000000000001" customHeight="1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</row>
    <row r="345" spans="2:137" ht="20.100000000000001" customHeight="1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</row>
    <row r="346" spans="2:137" ht="20.100000000000001" customHeight="1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</row>
    <row r="347" spans="2:137" ht="20.100000000000001" customHeight="1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</row>
    <row r="348" spans="2:137" ht="20.100000000000001" customHeight="1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</row>
    <row r="349" spans="2:137" ht="20.100000000000001" customHeight="1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</row>
    <row r="350" spans="2:137" ht="20.100000000000001" customHeight="1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</row>
    <row r="351" spans="2:137" ht="20.100000000000001" customHeight="1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</row>
    <row r="352" spans="2:137" ht="20.100000000000001" customHeight="1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</row>
    <row r="353" spans="2:137" ht="20.100000000000001" customHeight="1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</row>
    <row r="354" spans="2:137" ht="20.100000000000001" customHeight="1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</row>
    <row r="355" spans="2:137" ht="20.100000000000001" customHeight="1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</row>
    <row r="356" spans="2:137" ht="20.100000000000001" customHeight="1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</row>
    <row r="357" spans="2:137" ht="20.100000000000001" customHeight="1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</row>
    <row r="358" spans="2:137" ht="20.100000000000001" customHeight="1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</row>
    <row r="359" spans="2:137" ht="20.100000000000001" customHeight="1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</row>
    <row r="360" spans="2:137" ht="20.100000000000001" customHeight="1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</row>
    <row r="361" spans="2:137" ht="20.100000000000001" customHeight="1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</row>
    <row r="362" spans="2:137" ht="20.100000000000001" customHeight="1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</row>
    <row r="363" spans="2:137" ht="20.100000000000001" customHeight="1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</row>
    <row r="364" spans="2:137" ht="20.100000000000001" customHeight="1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</row>
    <row r="365" spans="2:137" ht="20.100000000000001" customHeight="1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</row>
    <row r="366" spans="2:137" ht="20.100000000000001" customHeight="1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</row>
    <row r="367" spans="2:137" ht="20.100000000000001" customHeight="1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</row>
    <row r="368" spans="2:137" ht="20.100000000000001" customHeight="1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</row>
    <row r="369" spans="2:137" ht="20.100000000000001" customHeight="1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</row>
    <row r="370" spans="2:137" ht="20.100000000000001" customHeight="1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</row>
    <row r="371" spans="2:137" ht="20.100000000000001" customHeight="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</row>
    <row r="372" spans="2:137" ht="20.100000000000001" customHeight="1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</row>
    <row r="373" spans="2:137" ht="20.100000000000001" customHeight="1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</row>
    <row r="374" spans="2:137" ht="20.100000000000001" customHeight="1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</row>
    <row r="375" spans="2:137" ht="20.100000000000001" customHeight="1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</row>
    <row r="376" spans="2:137" ht="20.100000000000001" customHeight="1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</row>
    <row r="377" spans="2:137" ht="20.100000000000001" customHeight="1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</row>
    <row r="378" spans="2:137" ht="20.100000000000001" customHeight="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</row>
    <row r="379" spans="2:137" ht="20.100000000000001" customHeight="1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</row>
    <row r="380" spans="2:137" ht="20.100000000000001" customHeight="1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</row>
    <row r="381" spans="2:137" ht="20.100000000000001" customHeight="1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</row>
    <row r="382" spans="2:137" ht="20.100000000000001" customHeight="1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</row>
    <row r="383" spans="2:137" ht="20.100000000000001" customHeight="1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</row>
    <row r="384" spans="2:137" ht="20.100000000000001" customHeight="1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</row>
    <row r="385" spans="2:137" ht="20.100000000000001" customHeight="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</row>
    <row r="386" spans="2:137" ht="20.100000000000001" customHeight="1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</row>
    <row r="387" spans="2:137" ht="20.100000000000001" customHeight="1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</row>
    <row r="388" spans="2:137" ht="20.100000000000001" customHeight="1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</row>
    <row r="389" spans="2:137" ht="20.100000000000001" customHeight="1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</row>
    <row r="390" spans="2:137" ht="20.100000000000001" customHeight="1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</row>
    <row r="391" spans="2:137" ht="20.100000000000001" customHeight="1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</row>
    <row r="392" spans="2:137" ht="20.100000000000001" customHeight="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</row>
    <row r="393" spans="2:137" ht="20.100000000000001" customHeight="1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</row>
    <row r="394" spans="2:137" ht="20.100000000000001" customHeight="1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</row>
    <row r="395" spans="2:137" ht="20.100000000000001" customHeight="1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</row>
    <row r="396" spans="2:137" ht="20.100000000000001" customHeight="1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</row>
    <row r="397" spans="2:137" ht="20.100000000000001" customHeight="1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</row>
    <row r="398" spans="2:137" ht="20.100000000000001" customHeight="1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</row>
    <row r="399" spans="2:137" ht="20.100000000000001" customHeight="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</row>
    <row r="400" spans="2:137" ht="20.100000000000001" customHeight="1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</row>
    <row r="401" spans="2:137" ht="20.100000000000001" customHeight="1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</row>
    <row r="402" spans="2:137" ht="20.100000000000001" customHeight="1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</row>
    <row r="403" spans="2:137" ht="20.100000000000001" customHeight="1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</row>
    <row r="404" spans="2:137" ht="20.100000000000001" customHeight="1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</row>
    <row r="405" spans="2:137" ht="20.100000000000001" customHeight="1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</row>
    <row r="406" spans="2:137" ht="20.100000000000001" customHeight="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</row>
    <row r="407" spans="2:137" ht="20.100000000000001" customHeight="1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</row>
    <row r="408" spans="2:137" ht="20.100000000000001" customHeight="1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</row>
    <row r="409" spans="2:137" ht="20.100000000000001" customHeight="1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</row>
    <row r="410" spans="2:137" ht="20.100000000000001" customHeight="1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</row>
    <row r="411" spans="2:137" ht="20.100000000000001" customHeight="1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</row>
    <row r="412" spans="2:137" ht="20.100000000000001" customHeight="1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</row>
    <row r="413" spans="2:137" ht="20.100000000000001" customHeight="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</row>
    <row r="414" spans="2:137" ht="20.100000000000001" customHeight="1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</row>
    <row r="415" spans="2:137" ht="20.100000000000001" customHeight="1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</row>
    <row r="416" spans="2:137" ht="20.100000000000001" customHeight="1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</row>
    <row r="417" spans="2:137" ht="20.100000000000001" customHeight="1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</row>
    <row r="418" spans="2:137" ht="20.100000000000001" customHeight="1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</row>
    <row r="419" spans="2:137" ht="20.100000000000001" customHeight="1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</row>
    <row r="420" spans="2:137" ht="20.100000000000001" customHeight="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</row>
    <row r="421" spans="2:137" ht="20.100000000000001" customHeight="1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</row>
    <row r="422" spans="2:137" ht="20.100000000000001" customHeight="1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</row>
    <row r="423" spans="2:137" ht="20.100000000000001" customHeight="1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</row>
    <row r="424" spans="2:137" ht="20.100000000000001" customHeight="1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</row>
    <row r="425" spans="2:137" ht="20.100000000000001" customHeight="1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</row>
    <row r="426" spans="2:137" ht="20.100000000000001" customHeight="1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</row>
    <row r="427" spans="2:137" ht="20.100000000000001" customHeight="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</row>
    <row r="428" spans="2:137" ht="20.100000000000001" customHeight="1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</row>
    <row r="429" spans="2:137" ht="20.100000000000001" customHeight="1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</row>
    <row r="430" spans="2:137" ht="20.100000000000001" customHeight="1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</row>
    <row r="431" spans="2:137" ht="20.100000000000001" customHeight="1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</row>
    <row r="432" spans="2:137" ht="20.100000000000001" customHeight="1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</row>
    <row r="433" spans="2:137" ht="20.100000000000001" customHeight="1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</row>
    <row r="434" spans="2:137" ht="20.100000000000001" customHeight="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</row>
    <row r="435" spans="2:137" ht="20.100000000000001" customHeight="1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</row>
    <row r="436" spans="2:137" ht="20.100000000000001" customHeight="1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</row>
    <row r="437" spans="2:137" ht="20.100000000000001" customHeight="1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</row>
    <row r="438" spans="2:137" ht="20.100000000000001" customHeight="1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</row>
    <row r="439" spans="2:137" ht="20.100000000000001" customHeight="1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</row>
    <row r="440" spans="2:137" ht="20.100000000000001" customHeight="1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</row>
    <row r="441" spans="2:137" ht="20.100000000000001" customHeight="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</row>
    <row r="442" spans="2:137" ht="20.100000000000001" customHeight="1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</row>
    <row r="443" spans="2:137" ht="20.100000000000001" customHeight="1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</row>
    <row r="444" spans="2:137" ht="20.100000000000001" customHeight="1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</row>
    <row r="445" spans="2:137" ht="20.100000000000001" customHeight="1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</row>
    <row r="446" spans="2:137" ht="20.100000000000001" customHeight="1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</row>
    <row r="447" spans="2:137" ht="20.100000000000001" customHeight="1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</row>
    <row r="448" spans="2:137" ht="20.100000000000001" customHeight="1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</row>
    <row r="449" spans="2:137" ht="20.100000000000001" customHeight="1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</row>
    <row r="450" spans="2:137" ht="20.100000000000001" customHeight="1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</row>
    <row r="451" spans="2:137" ht="20.100000000000001" customHeight="1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</row>
    <row r="452" spans="2:137" ht="20.100000000000001" customHeight="1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</row>
    <row r="453" spans="2:137" ht="20.100000000000001" customHeight="1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</row>
    <row r="454" spans="2:137" ht="20.100000000000001" customHeight="1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</row>
    <row r="455" spans="2:137" ht="20.100000000000001" customHeight="1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</row>
    <row r="456" spans="2:137" ht="20.100000000000001" customHeight="1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</row>
    <row r="457" spans="2:137" ht="20.100000000000001" customHeight="1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</row>
    <row r="458" spans="2:137" ht="20.100000000000001" customHeight="1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</row>
    <row r="459" spans="2:137" ht="20.100000000000001" customHeight="1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</row>
    <row r="460" spans="2:137" ht="20.100000000000001" customHeight="1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395"/>
  <sheetViews>
    <sheetView showGridLines="0" topLeftCell="A232" zoomScale="90" zoomScaleNormal="90" workbookViewId="0">
      <selection activeCell="H2" sqref="H2"/>
    </sheetView>
  </sheetViews>
  <sheetFormatPr defaultRowHeight="15" x14ac:dyDescent="0.25"/>
  <cols>
    <col min="1" max="2" width="17.85546875" bestFit="1" customWidth="1"/>
    <col min="3" max="3" width="18.85546875" bestFit="1" customWidth="1"/>
    <col min="4" max="4" width="10" bestFit="1" customWidth="1"/>
    <col min="5" max="5" width="14.5703125" bestFit="1" customWidth="1"/>
    <col min="6" max="6" width="18" bestFit="1" customWidth="1"/>
    <col min="7" max="7" width="22.28515625" bestFit="1" customWidth="1"/>
    <col min="8" max="8" width="22" bestFit="1" customWidth="1"/>
    <col min="9" max="9" width="21.140625" bestFit="1" customWidth="1"/>
    <col min="10" max="10" width="16.85546875" bestFit="1" customWidth="1"/>
    <col min="11" max="11" width="22" bestFit="1" customWidth="1"/>
    <col min="12" max="12" width="15.85546875" bestFit="1" customWidth="1"/>
    <col min="13" max="13" width="13" bestFit="1" customWidth="1"/>
    <col min="14" max="14" width="15.7109375" bestFit="1" customWidth="1"/>
  </cols>
  <sheetData>
    <row r="1" spans="1:14" ht="30" x14ac:dyDescent="0.25">
      <c r="A1" s="9" t="s">
        <v>11</v>
      </c>
      <c r="B1" s="9" t="s">
        <v>326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309</v>
      </c>
      <c r="H1" s="9" t="s">
        <v>16</v>
      </c>
      <c r="I1" s="9" t="s">
        <v>321</v>
      </c>
      <c r="J1" s="9" t="s">
        <v>323</v>
      </c>
      <c r="K1" s="9" t="s">
        <v>324</v>
      </c>
      <c r="L1" s="9" t="s">
        <v>325</v>
      </c>
      <c r="M1" s="9" t="s">
        <v>31</v>
      </c>
      <c r="N1" s="9" t="s">
        <v>32</v>
      </c>
    </row>
    <row r="2" spans="1:14" ht="16.5" hidden="1" customHeight="1" x14ac:dyDescent="0.25">
      <c r="A2" s="8">
        <v>3231</v>
      </c>
      <c r="B2" s="8">
        <v>3231</v>
      </c>
      <c r="C2" s="8" t="s">
        <v>17</v>
      </c>
      <c r="D2" s="8" t="s">
        <v>18</v>
      </c>
      <c r="E2" s="10">
        <v>45292</v>
      </c>
      <c r="F2" s="8" t="s">
        <v>19</v>
      </c>
      <c r="G2" s="20">
        <v>7.5</v>
      </c>
      <c r="H2" s="8" t="s">
        <v>20</v>
      </c>
      <c r="I2" s="8" t="s">
        <v>308</v>
      </c>
      <c r="J2" s="8" t="s">
        <v>19</v>
      </c>
      <c r="K2" s="20">
        <v>30</v>
      </c>
      <c r="L2" s="20">
        <f>SUM(TabBD[[#This Row],[Subscription Price]],TabBD[[#This Row],[Season Pass Price]])</f>
        <v>37.5</v>
      </c>
      <c r="M2" s="20">
        <v>2.5</v>
      </c>
      <c r="N2" s="20">
        <v>35</v>
      </c>
    </row>
    <row r="3" spans="1:14" ht="16.5" hidden="1" customHeight="1" x14ac:dyDescent="0.25">
      <c r="A3" s="8">
        <v>3234</v>
      </c>
      <c r="B3" s="8">
        <v>3234</v>
      </c>
      <c r="C3" s="8" t="s">
        <v>28</v>
      </c>
      <c r="D3" s="8" t="s">
        <v>18</v>
      </c>
      <c r="E3" s="10">
        <v>45342</v>
      </c>
      <c r="F3" s="8" t="s">
        <v>23</v>
      </c>
      <c r="G3" s="20">
        <v>7.5</v>
      </c>
      <c r="H3" s="8" t="s">
        <v>20</v>
      </c>
      <c r="I3" s="8" t="s">
        <v>308</v>
      </c>
      <c r="J3" s="8" t="s">
        <v>19</v>
      </c>
      <c r="K3" s="20">
        <v>30</v>
      </c>
      <c r="L3" s="20">
        <f>SUM(TabBD[[#This Row],[Subscription Price]],TabBD[[#This Row],[Season Pass Price]])</f>
        <v>37.5</v>
      </c>
      <c r="M3" s="20">
        <v>1.5</v>
      </c>
      <c r="N3" s="20">
        <v>36</v>
      </c>
    </row>
    <row r="4" spans="1:14" ht="16.5" hidden="1" customHeight="1" x14ac:dyDescent="0.25">
      <c r="A4" s="8">
        <v>3237</v>
      </c>
      <c r="B4" s="8">
        <v>3237</v>
      </c>
      <c r="C4" s="8" t="s">
        <v>34</v>
      </c>
      <c r="D4" s="8" t="s">
        <v>18</v>
      </c>
      <c r="E4" s="10">
        <v>45354</v>
      </c>
      <c r="F4" s="8" t="s">
        <v>19</v>
      </c>
      <c r="G4" s="20">
        <v>7.5</v>
      </c>
      <c r="H4" s="8" t="s">
        <v>27</v>
      </c>
      <c r="I4" s="8" t="s">
        <v>308</v>
      </c>
      <c r="J4" s="8" t="s">
        <v>19</v>
      </c>
      <c r="K4" s="20">
        <v>30</v>
      </c>
      <c r="L4" s="20">
        <f>SUM(TabBD[[#This Row],[Subscription Price]],TabBD[[#This Row],[Season Pass Price]])</f>
        <v>37.5</v>
      </c>
      <c r="M4" s="20">
        <v>5</v>
      </c>
      <c r="N4" s="20">
        <v>32.5</v>
      </c>
    </row>
    <row r="5" spans="1:14" ht="16.5" hidden="1" customHeight="1" x14ac:dyDescent="0.25">
      <c r="A5" s="8">
        <v>3239</v>
      </c>
      <c r="B5" s="8">
        <v>3239</v>
      </c>
      <c r="C5" s="8" t="s">
        <v>36</v>
      </c>
      <c r="D5" s="8" t="s">
        <v>18</v>
      </c>
      <c r="E5" s="10">
        <v>45356</v>
      </c>
      <c r="F5" s="8" t="s">
        <v>23</v>
      </c>
      <c r="G5" s="20">
        <v>7.5</v>
      </c>
      <c r="H5" s="8" t="s">
        <v>20</v>
      </c>
      <c r="I5" s="8" t="s">
        <v>308</v>
      </c>
      <c r="J5" s="8" t="s">
        <v>19</v>
      </c>
      <c r="K5" s="20">
        <v>30</v>
      </c>
      <c r="L5" s="20">
        <f>SUM(TabBD[[#This Row],[Subscription Price]],TabBD[[#This Row],[Season Pass Price]])</f>
        <v>37.5</v>
      </c>
      <c r="M5" s="20">
        <v>2.5</v>
      </c>
      <c r="N5" s="20">
        <v>35</v>
      </c>
    </row>
    <row r="6" spans="1:14" ht="16.5" hidden="1" customHeight="1" x14ac:dyDescent="0.25">
      <c r="A6" s="8">
        <v>3242</v>
      </c>
      <c r="B6" s="8">
        <v>3242</v>
      </c>
      <c r="C6" s="8" t="s">
        <v>39</v>
      </c>
      <c r="D6" s="8" t="s">
        <v>18</v>
      </c>
      <c r="E6" s="10">
        <v>45359</v>
      </c>
      <c r="F6" s="8" t="s">
        <v>19</v>
      </c>
      <c r="G6" s="20">
        <v>7.5</v>
      </c>
      <c r="H6" s="8" t="s">
        <v>24</v>
      </c>
      <c r="I6" s="8" t="s">
        <v>308</v>
      </c>
      <c r="J6" s="8" t="s">
        <v>19</v>
      </c>
      <c r="K6" s="20">
        <v>30</v>
      </c>
      <c r="L6" s="20">
        <f>SUM(TabBD[[#This Row],[Subscription Price]],TabBD[[#This Row],[Season Pass Price]])</f>
        <v>37.5</v>
      </c>
      <c r="M6" s="20">
        <v>10</v>
      </c>
      <c r="N6" s="20">
        <v>27.5</v>
      </c>
    </row>
    <row r="7" spans="1:14" ht="16.5" hidden="1" customHeight="1" x14ac:dyDescent="0.25">
      <c r="A7" s="8">
        <v>3245</v>
      </c>
      <c r="B7" s="8">
        <v>3245</v>
      </c>
      <c r="C7" s="8" t="s">
        <v>42</v>
      </c>
      <c r="D7" s="8" t="s">
        <v>18</v>
      </c>
      <c r="E7" s="10">
        <v>45362</v>
      </c>
      <c r="F7" s="8" t="s">
        <v>23</v>
      </c>
      <c r="G7" s="20">
        <v>7.5</v>
      </c>
      <c r="H7" s="8" t="s">
        <v>20</v>
      </c>
      <c r="I7" s="8" t="s">
        <v>308</v>
      </c>
      <c r="J7" s="8" t="s">
        <v>19</v>
      </c>
      <c r="K7" s="20">
        <v>30</v>
      </c>
      <c r="L7" s="20">
        <f>SUM(TabBD[[#This Row],[Subscription Price]],TabBD[[#This Row],[Season Pass Price]])</f>
        <v>37.5</v>
      </c>
      <c r="M7" s="20">
        <v>4</v>
      </c>
      <c r="N7" s="20">
        <v>33.5</v>
      </c>
    </row>
    <row r="8" spans="1:14" ht="16.5" hidden="1" customHeight="1" x14ac:dyDescent="0.25">
      <c r="A8" s="8">
        <v>3248</v>
      </c>
      <c r="B8" s="8">
        <v>3248</v>
      </c>
      <c r="C8" s="8" t="s">
        <v>45</v>
      </c>
      <c r="D8" s="8" t="s">
        <v>18</v>
      </c>
      <c r="E8" s="10">
        <v>45365</v>
      </c>
      <c r="F8" s="8" t="s">
        <v>19</v>
      </c>
      <c r="G8" s="20">
        <v>7.5</v>
      </c>
      <c r="H8" s="8" t="s">
        <v>27</v>
      </c>
      <c r="I8" s="8" t="s">
        <v>308</v>
      </c>
      <c r="J8" s="8" t="s">
        <v>19</v>
      </c>
      <c r="K8" s="20">
        <v>30</v>
      </c>
      <c r="L8" s="20">
        <f>SUM(TabBD[[#This Row],[Subscription Price]],TabBD[[#This Row],[Season Pass Price]])</f>
        <v>37.5</v>
      </c>
      <c r="M8" s="20">
        <v>3.5</v>
      </c>
      <c r="N8" s="20">
        <v>34</v>
      </c>
    </row>
    <row r="9" spans="1:14" ht="16.5" hidden="1" customHeight="1" x14ac:dyDescent="0.25">
      <c r="A9" s="8">
        <v>3251</v>
      </c>
      <c r="B9" s="8">
        <v>3251</v>
      </c>
      <c r="C9" s="8" t="s">
        <v>48</v>
      </c>
      <c r="D9" s="8" t="s">
        <v>18</v>
      </c>
      <c r="E9" s="10">
        <v>45368</v>
      </c>
      <c r="F9" s="8" t="s">
        <v>23</v>
      </c>
      <c r="G9" s="20">
        <v>7.5</v>
      </c>
      <c r="H9" s="8" t="s">
        <v>20</v>
      </c>
      <c r="I9" s="8" t="s">
        <v>308</v>
      </c>
      <c r="J9" s="8" t="s">
        <v>19</v>
      </c>
      <c r="K9" s="20">
        <v>30</v>
      </c>
      <c r="L9" s="20">
        <f>SUM(TabBD[[#This Row],[Subscription Price]],TabBD[[#This Row],[Season Pass Price]])</f>
        <v>37.5</v>
      </c>
      <c r="M9" s="20">
        <v>1.5</v>
      </c>
      <c r="N9" s="20">
        <v>36</v>
      </c>
    </row>
    <row r="10" spans="1:14" ht="16.5" hidden="1" customHeight="1" x14ac:dyDescent="0.25">
      <c r="A10" s="8">
        <v>3254</v>
      </c>
      <c r="B10" s="8">
        <v>3254</v>
      </c>
      <c r="C10" s="8" t="s">
        <v>51</v>
      </c>
      <c r="D10" s="8" t="s">
        <v>18</v>
      </c>
      <c r="E10" s="10">
        <v>45371</v>
      </c>
      <c r="F10" s="8" t="s">
        <v>19</v>
      </c>
      <c r="G10" s="20">
        <v>7.5</v>
      </c>
      <c r="H10" s="8" t="s">
        <v>24</v>
      </c>
      <c r="I10" s="8" t="s">
        <v>308</v>
      </c>
      <c r="J10" s="8" t="s">
        <v>19</v>
      </c>
      <c r="K10" s="20">
        <v>30</v>
      </c>
      <c r="L10" s="20">
        <f>SUM(TabBD[[#This Row],[Subscription Price]],TabBD[[#This Row],[Season Pass Price]])</f>
        <v>37.5</v>
      </c>
      <c r="M10" s="20">
        <v>10</v>
      </c>
      <c r="N10" s="20">
        <v>27.5</v>
      </c>
    </row>
    <row r="11" spans="1:14" ht="16.5" hidden="1" customHeight="1" x14ac:dyDescent="0.25">
      <c r="A11" s="8">
        <v>3257</v>
      </c>
      <c r="B11" s="8">
        <v>3257</v>
      </c>
      <c r="C11" s="8" t="s">
        <v>54</v>
      </c>
      <c r="D11" s="8" t="s">
        <v>18</v>
      </c>
      <c r="E11" s="10">
        <v>45374</v>
      </c>
      <c r="F11" s="8" t="s">
        <v>23</v>
      </c>
      <c r="G11" s="20">
        <v>7.5</v>
      </c>
      <c r="H11" s="8" t="s">
        <v>20</v>
      </c>
      <c r="I11" s="8" t="s">
        <v>308</v>
      </c>
      <c r="J11" s="8" t="s">
        <v>19</v>
      </c>
      <c r="K11" s="20">
        <v>30</v>
      </c>
      <c r="L11" s="20">
        <f>SUM(TabBD[[#This Row],[Subscription Price]],TabBD[[#This Row],[Season Pass Price]])</f>
        <v>37.5</v>
      </c>
      <c r="M11" s="20">
        <v>2.5</v>
      </c>
      <c r="N11" s="20">
        <v>35</v>
      </c>
    </row>
    <row r="12" spans="1:14" ht="16.5" hidden="1" customHeight="1" x14ac:dyDescent="0.25">
      <c r="A12" s="8">
        <v>3260</v>
      </c>
      <c r="B12" s="8">
        <v>3260</v>
      </c>
      <c r="C12" s="8" t="s">
        <v>57</v>
      </c>
      <c r="D12" s="8" t="s">
        <v>18</v>
      </c>
      <c r="E12" s="10">
        <v>45377</v>
      </c>
      <c r="F12" s="8" t="s">
        <v>19</v>
      </c>
      <c r="G12" s="20">
        <v>7.5</v>
      </c>
      <c r="H12" s="8" t="s">
        <v>27</v>
      </c>
      <c r="I12" s="8" t="s">
        <v>308</v>
      </c>
      <c r="J12" s="8" t="s">
        <v>19</v>
      </c>
      <c r="K12" s="20">
        <v>30</v>
      </c>
      <c r="L12" s="20">
        <f>SUM(TabBD[[#This Row],[Subscription Price]],TabBD[[#This Row],[Season Pass Price]])</f>
        <v>37.5</v>
      </c>
      <c r="M12" s="20">
        <v>3.5</v>
      </c>
      <c r="N12" s="20">
        <v>34</v>
      </c>
    </row>
    <row r="13" spans="1:14" ht="16.5" hidden="1" customHeight="1" x14ac:dyDescent="0.25">
      <c r="A13" s="8">
        <v>3263</v>
      </c>
      <c r="B13" s="8">
        <v>3263</v>
      </c>
      <c r="C13" s="8" t="s">
        <v>60</v>
      </c>
      <c r="D13" s="8" t="s">
        <v>18</v>
      </c>
      <c r="E13" s="10">
        <v>45380</v>
      </c>
      <c r="F13" s="8" t="s">
        <v>23</v>
      </c>
      <c r="G13" s="20">
        <v>7.5</v>
      </c>
      <c r="H13" s="8" t="s">
        <v>20</v>
      </c>
      <c r="I13" s="8" t="s">
        <v>308</v>
      </c>
      <c r="J13" s="8" t="s">
        <v>19</v>
      </c>
      <c r="K13" s="20">
        <v>30</v>
      </c>
      <c r="L13" s="20">
        <f>SUM(TabBD[[#This Row],[Subscription Price]],TabBD[[#This Row],[Season Pass Price]])</f>
        <v>37.5</v>
      </c>
      <c r="M13" s="20">
        <v>1.5</v>
      </c>
      <c r="N13" s="20">
        <v>36</v>
      </c>
    </row>
    <row r="14" spans="1:14" ht="16.5" hidden="1" customHeight="1" x14ac:dyDescent="0.25">
      <c r="A14" s="8">
        <v>3267</v>
      </c>
      <c r="B14" s="8">
        <v>3267</v>
      </c>
      <c r="C14" s="8" t="s">
        <v>64</v>
      </c>
      <c r="D14" s="8" t="s">
        <v>18</v>
      </c>
      <c r="E14" s="10">
        <v>45384</v>
      </c>
      <c r="F14" s="8" t="s">
        <v>23</v>
      </c>
      <c r="G14" s="20">
        <v>7.5</v>
      </c>
      <c r="H14" s="8" t="s">
        <v>27</v>
      </c>
      <c r="I14" s="8" t="s">
        <v>308</v>
      </c>
      <c r="J14" s="8" t="s">
        <v>19</v>
      </c>
      <c r="K14" s="20">
        <v>30</v>
      </c>
      <c r="L14" s="20">
        <f>SUM(TabBD[[#This Row],[Subscription Price]],TabBD[[#This Row],[Season Pass Price]])</f>
        <v>37.5</v>
      </c>
      <c r="M14" s="20">
        <v>3.5</v>
      </c>
      <c r="N14" s="20">
        <v>34</v>
      </c>
    </row>
    <row r="15" spans="1:14" ht="16.5" hidden="1" customHeight="1" x14ac:dyDescent="0.25">
      <c r="A15" s="8">
        <v>3270</v>
      </c>
      <c r="B15" s="8">
        <v>3270</v>
      </c>
      <c r="C15" s="8" t="s">
        <v>67</v>
      </c>
      <c r="D15" s="8" t="s">
        <v>18</v>
      </c>
      <c r="E15" s="10">
        <v>45387</v>
      </c>
      <c r="F15" s="8" t="s">
        <v>19</v>
      </c>
      <c r="G15" s="20">
        <v>7.5</v>
      </c>
      <c r="H15" s="8" t="s">
        <v>20</v>
      </c>
      <c r="I15" s="8" t="s">
        <v>308</v>
      </c>
      <c r="J15" s="8" t="s">
        <v>19</v>
      </c>
      <c r="K15" s="20">
        <v>30</v>
      </c>
      <c r="L15" s="20">
        <f>SUM(TabBD[[#This Row],[Subscription Price]],TabBD[[#This Row],[Season Pass Price]])</f>
        <v>37.5</v>
      </c>
      <c r="M15" s="20">
        <v>7.5</v>
      </c>
      <c r="N15" s="20">
        <v>30</v>
      </c>
    </row>
    <row r="16" spans="1:14" ht="16.5" hidden="1" customHeight="1" x14ac:dyDescent="0.25">
      <c r="A16" s="8">
        <v>3273</v>
      </c>
      <c r="B16" s="8">
        <v>3273</v>
      </c>
      <c r="C16" s="8" t="s">
        <v>70</v>
      </c>
      <c r="D16" s="8" t="s">
        <v>18</v>
      </c>
      <c r="E16" s="10">
        <v>45390</v>
      </c>
      <c r="F16" s="8" t="s">
        <v>23</v>
      </c>
      <c r="G16" s="20">
        <v>7.5</v>
      </c>
      <c r="H16" s="8" t="s">
        <v>27</v>
      </c>
      <c r="I16" s="8" t="s">
        <v>308</v>
      </c>
      <c r="J16" s="8" t="s">
        <v>19</v>
      </c>
      <c r="K16" s="20">
        <v>30</v>
      </c>
      <c r="L16" s="20">
        <f>SUM(TabBD[[#This Row],[Subscription Price]],TabBD[[#This Row],[Season Pass Price]])</f>
        <v>37.5</v>
      </c>
      <c r="M16" s="20">
        <v>10</v>
      </c>
      <c r="N16" s="20">
        <v>27.5</v>
      </c>
    </row>
    <row r="17" spans="1:14" ht="16.5" hidden="1" customHeight="1" x14ac:dyDescent="0.25">
      <c r="A17" s="8">
        <v>3276</v>
      </c>
      <c r="B17" s="8">
        <v>3276</v>
      </c>
      <c r="C17" s="8" t="s">
        <v>73</v>
      </c>
      <c r="D17" s="8" t="s">
        <v>18</v>
      </c>
      <c r="E17" s="10">
        <v>45393</v>
      </c>
      <c r="F17" s="8" t="s">
        <v>19</v>
      </c>
      <c r="G17" s="20">
        <v>7.5</v>
      </c>
      <c r="H17" s="8" t="s">
        <v>24</v>
      </c>
      <c r="I17" s="8" t="s">
        <v>308</v>
      </c>
      <c r="J17" s="8" t="s">
        <v>19</v>
      </c>
      <c r="K17" s="20">
        <v>30</v>
      </c>
      <c r="L17" s="20">
        <f>SUM(TabBD[[#This Row],[Subscription Price]],TabBD[[#This Row],[Season Pass Price]])</f>
        <v>37.5</v>
      </c>
      <c r="M17" s="20">
        <v>2.5</v>
      </c>
      <c r="N17" s="20">
        <v>35</v>
      </c>
    </row>
    <row r="18" spans="1:14" ht="16.5" hidden="1" customHeight="1" x14ac:dyDescent="0.25">
      <c r="A18" s="8">
        <v>3279</v>
      </c>
      <c r="B18" s="8">
        <v>3279</v>
      </c>
      <c r="C18" s="8" t="s">
        <v>76</v>
      </c>
      <c r="D18" s="8" t="s">
        <v>18</v>
      </c>
      <c r="E18" s="10">
        <v>45396</v>
      </c>
      <c r="F18" s="8" t="s">
        <v>23</v>
      </c>
      <c r="G18" s="20">
        <v>7.5</v>
      </c>
      <c r="H18" s="8" t="s">
        <v>20</v>
      </c>
      <c r="I18" s="8" t="s">
        <v>308</v>
      </c>
      <c r="J18" s="8" t="s">
        <v>19</v>
      </c>
      <c r="K18" s="20">
        <v>30</v>
      </c>
      <c r="L18" s="20">
        <f>SUM(TabBD[[#This Row],[Subscription Price]],TabBD[[#This Row],[Season Pass Price]])</f>
        <v>37.5</v>
      </c>
      <c r="M18" s="20">
        <v>1.5</v>
      </c>
      <c r="N18" s="20">
        <v>36</v>
      </c>
    </row>
    <row r="19" spans="1:14" ht="16.5" hidden="1" customHeight="1" x14ac:dyDescent="0.25">
      <c r="A19" s="8">
        <v>3282</v>
      </c>
      <c r="B19" s="8">
        <v>3282</v>
      </c>
      <c r="C19" s="8" t="s">
        <v>79</v>
      </c>
      <c r="D19" s="8" t="s">
        <v>18</v>
      </c>
      <c r="E19" s="10">
        <v>45399</v>
      </c>
      <c r="F19" s="8" t="s">
        <v>19</v>
      </c>
      <c r="G19" s="20">
        <v>7.5</v>
      </c>
      <c r="H19" s="8" t="s">
        <v>27</v>
      </c>
      <c r="I19" s="8" t="s">
        <v>308</v>
      </c>
      <c r="J19" s="8" t="s">
        <v>19</v>
      </c>
      <c r="K19" s="20">
        <v>30</v>
      </c>
      <c r="L19" s="20">
        <f>SUM(TabBD[[#This Row],[Subscription Price]],TabBD[[#This Row],[Season Pass Price]])</f>
        <v>37.5</v>
      </c>
      <c r="M19" s="20">
        <v>3.5</v>
      </c>
      <c r="N19" s="20">
        <v>34</v>
      </c>
    </row>
    <row r="20" spans="1:14" ht="16.5" hidden="1" customHeight="1" x14ac:dyDescent="0.25">
      <c r="A20" s="8">
        <v>3285</v>
      </c>
      <c r="B20" s="8">
        <v>3285</v>
      </c>
      <c r="C20" s="8" t="s">
        <v>82</v>
      </c>
      <c r="D20" s="8" t="s">
        <v>18</v>
      </c>
      <c r="E20" s="10">
        <v>45402</v>
      </c>
      <c r="F20" s="8" t="s">
        <v>23</v>
      </c>
      <c r="G20" s="20">
        <v>7.5</v>
      </c>
      <c r="H20" s="8" t="s">
        <v>20</v>
      </c>
      <c r="I20" s="8" t="s">
        <v>308</v>
      </c>
      <c r="J20" s="8" t="s">
        <v>19</v>
      </c>
      <c r="K20" s="20">
        <v>30</v>
      </c>
      <c r="L20" s="20">
        <f>SUM(TabBD[[#This Row],[Subscription Price]],TabBD[[#This Row],[Season Pass Price]])</f>
        <v>37.5</v>
      </c>
      <c r="M20" s="20">
        <v>10</v>
      </c>
      <c r="N20" s="20">
        <v>27.5</v>
      </c>
    </row>
    <row r="21" spans="1:14" ht="16.5" hidden="1" customHeight="1" x14ac:dyDescent="0.25">
      <c r="A21" s="8">
        <v>3288</v>
      </c>
      <c r="B21" s="8">
        <v>3288</v>
      </c>
      <c r="C21" s="8" t="s">
        <v>85</v>
      </c>
      <c r="D21" s="8" t="s">
        <v>18</v>
      </c>
      <c r="E21" s="10">
        <v>45405</v>
      </c>
      <c r="F21" s="8" t="s">
        <v>19</v>
      </c>
      <c r="G21" s="20">
        <v>7.5</v>
      </c>
      <c r="H21" s="8" t="s">
        <v>24</v>
      </c>
      <c r="I21" s="8" t="s">
        <v>308</v>
      </c>
      <c r="J21" s="8" t="s">
        <v>19</v>
      </c>
      <c r="K21" s="20">
        <v>30</v>
      </c>
      <c r="L21" s="20">
        <f>SUM(TabBD[[#This Row],[Subscription Price]],TabBD[[#This Row],[Season Pass Price]])</f>
        <v>37.5</v>
      </c>
      <c r="M21" s="20">
        <v>1.5</v>
      </c>
      <c r="N21" s="20">
        <v>36</v>
      </c>
    </row>
    <row r="22" spans="1:14" ht="16.5" hidden="1" customHeight="1" x14ac:dyDescent="0.25">
      <c r="A22" s="8">
        <v>3291</v>
      </c>
      <c r="B22" s="8">
        <v>3291</v>
      </c>
      <c r="C22" s="8" t="s">
        <v>88</v>
      </c>
      <c r="D22" s="8" t="s">
        <v>18</v>
      </c>
      <c r="E22" s="10">
        <v>45408</v>
      </c>
      <c r="F22" s="8" t="s">
        <v>23</v>
      </c>
      <c r="G22" s="20">
        <v>7.5</v>
      </c>
      <c r="H22" s="8" t="s">
        <v>20</v>
      </c>
      <c r="I22" s="8" t="s">
        <v>308</v>
      </c>
      <c r="J22" s="8" t="s">
        <v>19</v>
      </c>
      <c r="K22" s="20">
        <v>30</v>
      </c>
      <c r="L22" s="20">
        <f>SUM(TabBD[[#This Row],[Subscription Price]],TabBD[[#This Row],[Season Pass Price]])</f>
        <v>37.5</v>
      </c>
      <c r="M22" s="20">
        <v>2.5</v>
      </c>
      <c r="N22" s="20">
        <v>35</v>
      </c>
    </row>
    <row r="23" spans="1:14" ht="16.5" hidden="1" customHeight="1" x14ac:dyDescent="0.25">
      <c r="A23" s="8">
        <v>3294</v>
      </c>
      <c r="B23" s="8">
        <v>3294</v>
      </c>
      <c r="C23" s="8" t="s">
        <v>91</v>
      </c>
      <c r="D23" s="8" t="s">
        <v>18</v>
      </c>
      <c r="E23" s="10">
        <v>45411</v>
      </c>
      <c r="F23" s="8" t="s">
        <v>19</v>
      </c>
      <c r="G23" s="20">
        <v>7.5</v>
      </c>
      <c r="H23" s="8" t="s">
        <v>27</v>
      </c>
      <c r="I23" s="8" t="s">
        <v>308</v>
      </c>
      <c r="J23" s="8" t="s">
        <v>19</v>
      </c>
      <c r="K23" s="20">
        <v>30</v>
      </c>
      <c r="L23" s="20">
        <f>SUM(TabBD[[#This Row],[Subscription Price]],TabBD[[#This Row],[Season Pass Price]])</f>
        <v>37.5</v>
      </c>
      <c r="M23" s="20">
        <v>10</v>
      </c>
      <c r="N23" s="20">
        <v>27.5</v>
      </c>
    </row>
    <row r="24" spans="1:14" ht="16.5" hidden="1" customHeight="1" x14ac:dyDescent="0.25">
      <c r="A24" s="8">
        <v>3297</v>
      </c>
      <c r="B24" s="8">
        <v>3297</v>
      </c>
      <c r="C24" s="8" t="s">
        <v>94</v>
      </c>
      <c r="D24" s="8" t="s">
        <v>18</v>
      </c>
      <c r="E24" s="10">
        <v>45414</v>
      </c>
      <c r="F24" s="8" t="s">
        <v>19</v>
      </c>
      <c r="G24" s="20">
        <v>7.5</v>
      </c>
      <c r="H24" s="8" t="s">
        <v>27</v>
      </c>
      <c r="I24" s="8" t="s">
        <v>308</v>
      </c>
      <c r="J24" s="8" t="s">
        <v>19</v>
      </c>
      <c r="K24" s="20">
        <v>30</v>
      </c>
      <c r="L24" s="20">
        <f>SUM(TabBD[[#This Row],[Subscription Price]],TabBD[[#This Row],[Season Pass Price]])</f>
        <v>37.5</v>
      </c>
      <c r="M24" s="20">
        <v>3.5</v>
      </c>
      <c r="N24" s="20">
        <v>34</v>
      </c>
    </row>
    <row r="25" spans="1:14" ht="16.5" hidden="1" customHeight="1" x14ac:dyDescent="0.25">
      <c r="A25" s="8">
        <v>3300</v>
      </c>
      <c r="B25" s="8">
        <v>3300</v>
      </c>
      <c r="C25" s="8" t="s">
        <v>97</v>
      </c>
      <c r="D25" s="8" t="s">
        <v>18</v>
      </c>
      <c r="E25" s="10">
        <v>45417</v>
      </c>
      <c r="F25" s="8" t="s">
        <v>23</v>
      </c>
      <c r="G25" s="20">
        <v>7.5</v>
      </c>
      <c r="H25" s="8" t="s">
        <v>20</v>
      </c>
      <c r="I25" s="8" t="s">
        <v>308</v>
      </c>
      <c r="J25" s="8" t="s">
        <v>19</v>
      </c>
      <c r="K25" s="20">
        <v>30</v>
      </c>
      <c r="L25" s="20">
        <f>SUM(TabBD[[#This Row],[Subscription Price]],TabBD[[#This Row],[Season Pass Price]])</f>
        <v>37.5</v>
      </c>
      <c r="M25" s="20">
        <v>7.5</v>
      </c>
      <c r="N25" s="20">
        <v>30</v>
      </c>
    </row>
    <row r="26" spans="1:14" ht="16.5" hidden="1" customHeight="1" x14ac:dyDescent="0.25">
      <c r="A26" s="8">
        <v>3303</v>
      </c>
      <c r="B26" s="8">
        <v>3303</v>
      </c>
      <c r="C26" s="8" t="s">
        <v>100</v>
      </c>
      <c r="D26" s="8" t="s">
        <v>18</v>
      </c>
      <c r="E26" s="10">
        <v>45420</v>
      </c>
      <c r="F26" s="8" t="s">
        <v>19</v>
      </c>
      <c r="G26" s="20">
        <v>7.5</v>
      </c>
      <c r="H26" s="8" t="s">
        <v>27</v>
      </c>
      <c r="I26" s="8" t="s">
        <v>308</v>
      </c>
      <c r="J26" s="8" t="s">
        <v>19</v>
      </c>
      <c r="K26" s="20">
        <v>30</v>
      </c>
      <c r="L26" s="20">
        <f>SUM(TabBD[[#This Row],[Subscription Price]],TabBD[[#This Row],[Season Pass Price]])</f>
        <v>37.5</v>
      </c>
      <c r="M26" s="20">
        <v>10</v>
      </c>
      <c r="N26" s="20">
        <v>27.5</v>
      </c>
    </row>
    <row r="27" spans="1:14" ht="16.5" hidden="1" customHeight="1" x14ac:dyDescent="0.25">
      <c r="A27" s="8">
        <v>3306</v>
      </c>
      <c r="B27" s="8">
        <v>3306</v>
      </c>
      <c r="C27" s="8" t="s">
        <v>103</v>
      </c>
      <c r="D27" s="8" t="s">
        <v>18</v>
      </c>
      <c r="E27" s="10">
        <v>45423</v>
      </c>
      <c r="F27" s="8" t="s">
        <v>23</v>
      </c>
      <c r="G27" s="20">
        <v>7.5</v>
      </c>
      <c r="H27" s="8" t="s">
        <v>24</v>
      </c>
      <c r="I27" s="8" t="s">
        <v>308</v>
      </c>
      <c r="J27" s="8" t="s">
        <v>19</v>
      </c>
      <c r="K27" s="20">
        <v>30</v>
      </c>
      <c r="L27" s="20">
        <f>SUM(TabBD[[#This Row],[Subscription Price]],TabBD[[#This Row],[Season Pass Price]])</f>
        <v>37.5</v>
      </c>
      <c r="M27" s="20">
        <v>2.5</v>
      </c>
      <c r="N27" s="20">
        <v>35</v>
      </c>
    </row>
    <row r="28" spans="1:14" ht="16.5" hidden="1" customHeight="1" x14ac:dyDescent="0.25">
      <c r="A28" s="8">
        <v>3309</v>
      </c>
      <c r="B28" s="8">
        <v>3309</v>
      </c>
      <c r="C28" s="8" t="s">
        <v>106</v>
      </c>
      <c r="D28" s="8" t="s">
        <v>18</v>
      </c>
      <c r="E28" s="10">
        <v>45426</v>
      </c>
      <c r="F28" s="8" t="s">
        <v>19</v>
      </c>
      <c r="G28" s="20">
        <v>7.5</v>
      </c>
      <c r="H28" s="8" t="s">
        <v>20</v>
      </c>
      <c r="I28" s="8" t="s">
        <v>308</v>
      </c>
      <c r="J28" s="8" t="s">
        <v>19</v>
      </c>
      <c r="K28" s="20">
        <v>30</v>
      </c>
      <c r="L28" s="20">
        <f>SUM(TabBD[[#This Row],[Subscription Price]],TabBD[[#This Row],[Season Pass Price]])</f>
        <v>37.5</v>
      </c>
      <c r="M28" s="20">
        <v>1.5</v>
      </c>
      <c r="N28" s="20">
        <v>36</v>
      </c>
    </row>
    <row r="29" spans="1:14" ht="16.5" hidden="1" customHeight="1" x14ac:dyDescent="0.25">
      <c r="A29" s="8">
        <v>3312</v>
      </c>
      <c r="B29" s="8">
        <v>3312</v>
      </c>
      <c r="C29" s="8" t="s">
        <v>109</v>
      </c>
      <c r="D29" s="8" t="s">
        <v>18</v>
      </c>
      <c r="E29" s="10">
        <v>45429</v>
      </c>
      <c r="F29" s="8" t="s">
        <v>23</v>
      </c>
      <c r="G29" s="20">
        <v>7.5</v>
      </c>
      <c r="H29" s="8" t="s">
        <v>27</v>
      </c>
      <c r="I29" s="8" t="s">
        <v>308</v>
      </c>
      <c r="J29" s="8" t="s">
        <v>19</v>
      </c>
      <c r="K29" s="20">
        <v>30</v>
      </c>
      <c r="L29" s="20">
        <f>SUM(TabBD[[#This Row],[Subscription Price]],TabBD[[#This Row],[Season Pass Price]])</f>
        <v>37.5</v>
      </c>
      <c r="M29" s="20">
        <v>3.5</v>
      </c>
      <c r="N29" s="20">
        <v>34</v>
      </c>
    </row>
    <row r="30" spans="1:14" ht="16.5" hidden="1" customHeight="1" x14ac:dyDescent="0.25">
      <c r="A30" s="8">
        <v>3315</v>
      </c>
      <c r="B30" s="8">
        <v>3315</v>
      </c>
      <c r="C30" s="8" t="s">
        <v>112</v>
      </c>
      <c r="D30" s="8" t="s">
        <v>18</v>
      </c>
      <c r="E30" s="10">
        <v>45432</v>
      </c>
      <c r="F30" s="8" t="s">
        <v>19</v>
      </c>
      <c r="G30" s="20">
        <v>7.5</v>
      </c>
      <c r="H30" s="8" t="s">
        <v>20</v>
      </c>
      <c r="I30" s="8" t="s">
        <v>308</v>
      </c>
      <c r="J30" s="8" t="s">
        <v>19</v>
      </c>
      <c r="K30" s="20">
        <v>30</v>
      </c>
      <c r="L30" s="20">
        <f>SUM(TabBD[[#This Row],[Subscription Price]],TabBD[[#This Row],[Season Pass Price]])</f>
        <v>37.5</v>
      </c>
      <c r="M30" s="20">
        <v>10</v>
      </c>
      <c r="N30" s="20">
        <v>27.5</v>
      </c>
    </row>
    <row r="31" spans="1:14" ht="16.5" hidden="1" customHeight="1" x14ac:dyDescent="0.25">
      <c r="A31" s="8">
        <v>3318</v>
      </c>
      <c r="B31" s="8">
        <v>3318</v>
      </c>
      <c r="C31" s="8" t="s">
        <v>115</v>
      </c>
      <c r="D31" s="8" t="s">
        <v>18</v>
      </c>
      <c r="E31" s="10">
        <v>45435</v>
      </c>
      <c r="F31" s="8" t="s">
        <v>23</v>
      </c>
      <c r="G31" s="20">
        <v>7.5</v>
      </c>
      <c r="H31" s="8" t="s">
        <v>24</v>
      </c>
      <c r="I31" s="8" t="s">
        <v>308</v>
      </c>
      <c r="J31" s="8" t="s">
        <v>19</v>
      </c>
      <c r="K31" s="20">
        <v>30</v>
      </c>
      <c r="L31" s="20">
        <f>SUM(TabBD[[#This Row],[Subscription Price]],TabBD[[#This Row],[Season Pass Price]])</f>
        <v>37.5</v>
      </c>
      <c r="M31" s="20">
        <v>1.5</v>
      </c>
      <c r="N31" s="20">
        <v>36</v>
      </c>
    </row>
    <row r="32" spans="1:14" ht="16.5" hidden="1" customHeight="1" x14ac:dyDescent="0.25">
      <c r="A32" s="8">
        <v>3321</v>
      </c>
      <c r="B32" s="8">
        <v>3321</v>
      </c>
      <c r="C32" s="8" t="s">
        <v>118</v>
      </c>
      <c r="D32" s="8" t="s">
        <v>18</v>
      </c>
      <c r="E32" s="10">
        <v>45438</v>
      </c>
      <c r="F32" s="8" t="s">
        <v>19</v>
      </c>
      <c r="G32" s="20">
        <v>7.5</v>
      </c>
      <c r="H32" s="8" t="s">
        <v>20</v>
      </c>
      <c r="I32" s="8" t="s">
        <v>308</v>
      </c>
      <c r="J32" s="8" t="s">
        <v>19</v>
      </c>
      <c r="K32" s="20">
        <v>30</v>
      </c>
      <c r="L32" s="20">
        <f>SUM(TabBD[[#This Row],[Subscription Price]],TabBD[[#This Row],[Season Pass Price]])</f>
        <v>37.5</v>
      </c>
      <c r="M32" s="20">
        <v>2.5</v>
      </c>
      <c r="N32" s="20">
        <v>35</v>
      </c>
    </row>
    <row r="33" spans="1:14" ht="16.5" hidden="1" customHeight="1" x14ac:dyDescent="0.25">
      <c r="A33" s="8">
        <v>3324</v>
      </c>
      <c r="B33" s="8">
        <v>3324</v>
      </c>
      <c r="C33" s="8" t="s">
        <v>121</v>
      </c>
      <c r="D33" s="8" t="s">
        <v>18</v>
      </c>
      <c r="E33" s="10">
        <v>45441</v>
      </c>
      <c r="F33" s="8" t="s">
        <v>23</v>
      </c>
      <c r="G33" s="20">
        <v>7.5</v>
      </c>
      <c r="H33" s="8" t="s">
        <v>27</v>
      </c>
      <c r="I33" s="8" t="s">
        <v>308</v>
      </c>
      <c r="J33" s="8" t="s">
        <v>19</v>
      </c>
      <c r="K33" s="20">
        <v>30</v>
      </c>
      <c r="L33" s="20">
        <f>SUM(TabBD[[#This Row],[Subscription Price]],TabBD[[#This Row],[Season Pass Price]])</f>
        <v>37.5</v>
      </c>
      <c r="M33" s="20">
        <v>10</v>
      </c>
      <c r="N33" s="20">
        <v>27.5</v>
      </c>
    </row>
    <row r="34" spans="1:14" ht="16.5" hidden="1" customHeight="1" x14ac:dyDescent="0.25">
      <c r="A34" s="8">
        <v>3327</v>
      </c>
      <c r="B34" s="8">
        <v>3327</v>
      </c>
      <c r="C34" s="8" t="s">
        <v>124</v>
      </c>
      <c r="D34" s="8" t="s">
        <v>18</v>
      </c>
      <c r="E34" s="10">
        <v>45444</v>
      </c>
      <c r="F34" s="8" t="s">
        <v>19</v>
      </c>
      <c r="G34" s="20">
        <v>7.5</v>
      </c>
      <c r="H34" s="8" t="s">
        <v>20</v>
      </c>
      <c r="I34" s="8" t="s">
        <v>308</v>
      </c>
      <c r="J34" s="8" t="s">
        <v>19</v>
      </c>
      <c r="K34" s="20">
        <v>30</v>
      </c>
      <c r="L34" s="20">
        <f>SUM(TabBD[[#This Row],[Subscription Price]],TabBD[[#This Row],[Season Pass Price]])</f>
        <v>37.5</v>
      </c>
      <c r="M34" s="20">
        <v>3.5</v>
      </c>
      <c r="N34" s="20">
        <v>34</v>
      </c>
    </row>
    <row r="35" spans="1:14" ht="16.5" hidden="1" customHeight="1" x14ac:dyDescent="0.25">
      <c r="A35" s="8">
        <v>3330</v>
      </c>
      <c r="B35" s="8">
        <v>3330</v>
      </c>
      <c r="C35" s="8" t="s">
        <v>127</v>
      </c>
      <c r="D35" s="8" t="s">
        <v>18</v>
      </c>
      <c r="E35" s="10">
        <v>45447</v>
      </c>
      <c r="F35" s="8" t="s">
        <v>23</v>
      </c>
      <c r="G35" s="20">
        <v>7.5</v>
      </c>
      <c r="H35" s="8" t="s">
        <v>20</v>
      </c>
      <c r="I35" s="8" t="s">
        <v>308</v>
      </c>
      <c r="J35" s="8" t="s">
        <v>19</v>
      </c>
      <c r="K35" s="20">
        <v>30</v>
      </c>
      <c r="L35" s="20">
        <f>SUM(TabBD[[#This Row],[Subscription Price]],TabBD[[#This Row],[Season Pass Price]])</f>
        <v>37.5</v>
      </c>
      <c r="M35" s="20">
        <v>7.5</v>
      </c>
      <c r="N35" s="20">
        <v>30</v>
      </c>
    </row>
    <row r="36" spans="1:14" ht="16.5" hidden="1" customHeight="1" x14ac:dyDescent="0.25">
      <c r="A36" s="8">
        <v>3333</v>
      </c>
      <c r="B36" s="8">
        <v>3333</v>
      </c>
      <c r="C36" s="8" t="s">
        <v>130</v>
      </c>
      <c r="D36" s="8" t="s">
        <v>18</v>
      </c>
      <c r="E36" s="10">
        <v>45450</v>
      </c>
      <c r="F36" s="8" t="s">
        <v>19</v>
      </c>
      <c r="G36" s="20">
        <v>7.5</v>
      </c>
      <c r="H36" s="8" t="s">
        <v>27</v>
      </c>
      <c r="I36" s="8" t="s">
        <v>308</v>
      </c>
      <c r="J36" s="8" t="s">
        <v>19</v>
      </c>
      <c r="K36" s="20">
        <v>30</v>
      </c>
      <c r="L36" s="20">
        <f>SUM(TabBD[[#This Row],[Subscription Price]],TabBD[[#This Row],[Season Pass Price]])</f>
        <v>37.5</v>
      </c>
      <c r="M36" s="20">
        <v>10</v>
      </c>
      <c r="N36" s="20">
        <v>27.5</v>
      </c>
    </row>
    <row r="37" spans="1:14" ht="16.5" hidden="1" customHeight="1" x14ac:dyDescent="0.25">
      <c r="A37" s="8">
        <v>3337</v>
      </c>
      <c r="B37" s="8">
        <v>3337</v>
      </c>
      <c r="C37" s="8" t="s">
        <v>134</v>
      </c>
      <c r="D37" s="8" t="s">
        <v>18</v>
      </c>
      <c r="E37" s="10">
        <v>45454</v>
      </c>
      <c r="F37" s="8" t="s">
        <v>23</v>
      </c>
      <c r="G37" s="20">
        <v>7.5</v>
      </c>
      <c r="H37" s="8" t="s">
        <v>27</v>
      </c>
      <c r="I37" s="8" t="s">
        <v>308</v>
      </c>
      <c r="J37" s="8" t="s">
        <v>19</v>
      </c>
      <c r="K37" s="20">
        <v>30</v>
      </c>
      <c r="L37" s="20">
        <f>SUM(TabBD[[#This Row],[Subscription Price]],TabBD[[#This Row],[Season Pass Price]])</f>
        <v>37.5</v>
      </c>
      <c r="M37" s="20">
        <v>3.5</v>
      </c>
      <c r="N37" s="20">
        <v>34</v>
      </c>
    </row>
    <row r="38" spans="1:14" ht="16.5" hidden="1" customHeight="1" x14ac:dyDescent="0.25">
      <c r="A38" s="8">
        <v>3340</v>
      </c>
      <c r="B38" s="8">
        <v>3340</v>
      </c>
      <c r="C38" s="8" t="s">
        <v>137</v>
      </c>
      <c r="D38" s="8" t="s">
        <v>18</v>
      </c>
      <c r="E38" s="10">
        <v>45457</v>
      </c>
      <c r="F38" s="8" t="s">
        <v>19</v>
      </c>
      <c r="G38" s="20">
        <v>7.5</v>
      </c>
      <c r="H38" s="8" t="s">
        <v>20</v>
      </c>
      <c r="I38" s="8" t="s">
        <v>308</v>
      </c>
      <c r="J38" s="8" t="s">
        <v>19</v>
      </c>
      <c r="K38" s="20">
        <v>30</v>
      </c>
      <c r="L38" s="20">
        <f>SUM(TabBD[[#This Row],[Subscription Price]],TabBD[[#This Row],[Season Pass Price]])</f>
        <v>37.5</v>
      </c>
      <c r="M38" s="20">
        <v>7.5</v>
      </c>
      <c r="N38" s="20">
        <v>30</v>
      </c>
    </row>
    <row r="39" spans="1:14" ht="16.5" hidden="1" customHeight="1" x14ac:dyDescent="0.25">
      <c r="A39" s="8">
        <v>3343</v>
      </c>
      <c r="B39" s="8">
        <v>3343</v>
      </c>
      <c r="C39" s="8" t="s">
        <v>140</v>
      </c>
      <c r="D39" s="8" t="s">
        <v>18</v>
      </c>
      <c r="E39" s="10">
        <v>45460</v>
      </c>
      <c r="F39" s="8" t="s">
        <v>23</v>
      </c>
      <c r="G39" s="20">
        <v>7.5</v>
      </c>
      <c r="H39" s="8" t="s">
        <v>27</v>
      </c>
      <c r="I39" s="8" t="s">
        <v>308</v>
      </c>
      <c r="J39" s="8" t="s">
        <v>19</v>
      </c>
      <c r="K39" s="20">
        <v>30</v>
      </c>
      <c r="L39" s="20">
        <f>SUM(TabBD[[#This Row],[Subscription Price]],TabBD[[#This Row],[Season Pass Price]])</f>
        <v>37.5</v>
      </c>
      <c r="M39" s="20">
        <v>10</v>
      </c>
      <c r="N39" s="20">
        <v>27.5</v>
      </c>
    </row>
    <row r="40" spans="1:14" ht="16.5" hidden="1" customHeight="1" x14ac:dyDescent="0.25">
      <c r="A40" s="8">
        <v>3346</v>
      </c>
      <c r="B40" s="8">
        <v>3346</v>
      </c>
      <c r="C40" s="8" t="s">
        <v>143</v>
      </c>
      <c r="D40" s="8" t="s">
        <v>18</v>
      </c>
      <c r="E40" s="10">
        <v>45463</v>
      </c>
      <c r="F40" s="8" t="s">
        <v>19</v>
      </c>
      <c r="G40" s="20">
        <v>7.5</v>
      </c>
      <c r="H40" s="8" t="s">
        <v>24</v>
      </c>
      <c r="I40" s="8" t="s">
        <v>308</v>
      </c>
      <c r="J40" s="8" t="s">
        <v>19</v>
      </c>
      <c r="K40" s="20">
        <v>30</v>
      </c>
      <c r="L40" s="20">
        <f>SUM(TabBD[[#This Row],[Subscription Price]],TabBD[[#This Row],[Season Pass Price]])</f>
        <v>37.5</v>
      </c>
      <c r="M40" s="20">
        <v>2.5</v>
      </c>
      <c r="N40" s="20">
        <v>35</v>
      </c>
    </row>
    <row r="41" spans="1:14" ht="16.5" hidden="1" customHeight="1" x14ac:dyDescent="0.25">
      <c r="A41" s="8">
        <v>3349</v>
      </c>
      <c r="B41" s="8">
        <v>3349</v>
      </c>
      <c r="C41" s="8" t="s">
        <v>121</v>
      </c>
      <c r="D41" s="8" t="s">
        <v>18</v>
      </c>
      <c r="E41" s="10">
        <v>45466</v>
      </c>
      <c r="F41" s="8" t="s">
        <v>23</v>
      </c>
      <c r="G41" s="20">
        <v>7.5</v>
      </c>
      <c r="H41" s="8" t="s">
        <v>20</v>
      </c>
      <c r="I41" s="8" t="s">
        <v>308</v>
      </c>
      <c r="J41" s="8" t="s">
        <v>19</v>
      </c>
      <c r="K41" s="20">
        <v>30</v>
      </c>
      <c r="L41" s="20">
        <f>SUM(TabBD[[#This Row],[Subscription Price]],TabBD[[#This Row],[Season Pass Price]])</f>
        <v>37.5</v>
      </c>
      <c r="M41" s="20">
        <v>1.5</v>
      </c>
      <c r="N41" s="20">
        <v>36</v>
      </c>
    </row>
    <row r="42" spans="1:14" ht="16.5" hidden="1" customHeight="1" x14ac:dyDescent="0.25">
      <c r="A42" s="8">
        <v>3352</v>
      </c>
      <c r="B42" s="8">
        <v>3352</v>
      </c>
      <c r="C42" s="8" t="s">
        <v>148</v>
      </c>
      <c r="D42" s="8" t="s">
        <v>18</v>
      </c>
      <c r="E42" s="10">
        <v>45469</v>
      </c>
      <c r="F42" s="8" t="s">
        <v>19</v>
      </c>
      <c r="G42" s="20">
        <v>7.5</v>
      </c>
      <c r="H42" s="8" t="s">
        <v>27</v>
      </c>
      <c r="I42" s="8" t="s">
        <v>308</v>
      </c>
      <c r="J42" s="8" t="s">
        <v>19</v>
      </c>
      <c r="K42" s="20">
        <v>30</v>
      </c>
      <c r="L42" s="20">
        <f>SUM(TabBD[[#This Row],[Subscription Price]],TabBD[[#This Row],[Season Pass Price]])</f>
        <v>37.5</v>
      </c>
      <c r="M42" s="20">
        <v>3.5</v>
      </c>
      <c r="N42" s="20">
        <v>34</v>
      </c>
    </row>
    <row r="43" spans="1:14" ht="16.5" hidden="1" customHeight="1" x14ac:dyDescent="0.25">
      <c r="A43" s="8">
        <v>3355</v>
      </c>
      <c r="B43" s="8">
        <v>3355</v>
      </c>
      <c r="C43" s="8" t="s">
        <v>151</v>
      </c>
      <c r="D43" s="8" t="s">
        <v>18</v>
      </c>
      <c r="E43" s="10">
        <v>45472</v>
      </c>
      <c r="F43" s="8" t="s">
        <v>23</v>
      </c>
      <c r="G43" s="20">
        <v>7.5</v>
      </c>
      <c r="H43" s="8" t="s">
        <v>20</v>
      </c>
      <c r="I43" s="8" t="s">
        <v>308</v>
      </c>
      <c r="J43" s="8" t="s">
        <v>19</v>
      </c>
      <c r="K43" s="20">
        <v>30</v>
      </c>
      <c r="L43" s="20">
        <f>SUM(TabBD[[#This Row],[Subscription Price]],TabBD[[#This Row],[Season Pass Price]])</f>
        <v>37.5</v>
      </c>
      <c r="M43" s="20">
        <v>10</v>
      </c>
      <c r="N43" s="20">
        <v>27.5</v>
      </c>
    </row>
    <row r="44" spans="1:14" ht="16.5" hidden="1" customHeight="1" x14ac:dyDescent="0.25">
      <c r="A44" s="8">
        <v>3358</v>
      </c>
      <c r="B44" s="8">
        <v>3358</v>
      </c>
      <c r="C44" s="8" t="s">
        <v>154</v>
      </c>
      <c r="D44" s="8" t="s">
        <v>18</v>
      </c>
      <c r="E44" s="10">
        <v>45475</v>
      </c>
      <c r="F44" s="8" t="s">
        <v>19</v>
      </c>
      <c r="G44" s="20">
        <v>7.5</v>
      </c>
      <c r="H44" s="8" t="s">
        <v>24</v>
      </c>
      <c r="I44" s="8" t="s">
        <v>308</v>
      </c>
      <c r="J44" s="8" t="s">
        <v>19</v>
      </c>
      <c r="K44" s="20">
        <v>30</v>
      </c>
      <c r="L44" s="20">
        <f>SUM(TabBD[[#This Row],[Subscription Price]],TabBD[[#This Row],[Season Pass Price]])</f>
        <v>37.5</v>
      </c>
      <c r="M44" s="20">
        <v>1.5</v>
      </c>
      <c r="N44" s="20">
        <v>36</v>
      </c>
    </row>
    <row r="45" spans="1:14" ht="16.5" hidden="1" customHeight="1" x14ac:dyDescent="0.25">
      <c r="A45" s="8">
        <v>3361</v>
      </c>
      <c r="B45" s="8">
        <v>3361</v>
      </c>
      <c r="C45" s="8" t="s">
        <v>157</v>
      </c>
      <c r="D45" s="8" t="s">
        <v>18</v>
      </c>
      <c r="E45" s="10">
        <v>45478</v>
      </c>
      <c r="F45" s="8" t="s">
        <v>23</v>
      </c>
      <c r="G45" s="20">
        <v>7.5</v>
      </c>
      <c r="H45" s="8" t="s">
        <v>20</v>
      </c>
      <c r="I45" s="8" t="s">
        <v>308</v>
      </c>
      <c r="J45" s="8" t="s">
        <v>19</v>
      </c>
      <c r="K45" s="20">
        <v>30</v>
      </c>
      <c r="L45" s="20">
        <f>SUM(TabBD[[#This Row],[Subscription Price]],TabBD[[#This Row],[Season Pass Price]])</f>
        <v>37.5</v>
      </c>
      <c r="M45" s="20">
        <v>7.5</v>
      </c>
      <c r="N45" s="20">
        <v>30</v>
      </c>
    </row>
    <row r="46" spans="1:14" ht="16.5" hidden="1" customHeight="1" x14ac:dyDescent="0.25">
      <c r="A46" s="8">
        <v>3364</v>
      </c>
      <c r="B46" s="8">
        <v>3364</v>
      </c>
      <c r="C46" s="8" t="s">
        <v>160</v>
      </c>
      <c r="D46" s="8" t="s">
        <v>18</v>
      </c>
      <c r="E46" s="10">
        <v>45481</v>
      </c>
      <c r="F46" s="8" t="s">
        <v>19</v>
      </c>
      <c r="G46" s="20">
        <v>7.5</v>
      </c>
      <c r="H46" s="8" t="s">
        <v>27</v>
      </c>
      <c r="I46" s="8" t="s">
        <v>308</v>
      </c>
      <c r="J46" s="8" t="s">
        <v>19</v>
      </c>
      <c r="K46" s="20">
        <v>30</v>
      </c>
      <c r="L46" s="20">
        <f>SUM(TabBD[[#This Row],[Subscription Price]],TabBD[[#This Row],[Season Pass Price]])</f>
        <v>37.5</v>
      </c>
      <c r="M46" s="20">
        <v>3.5</v>
      </c>
      <c r="N46" s="20">
        <v>34</v>
      </c>
    </row>
    <row r="47" spans="1:14" ht="16.5" hidden="1" customHeight="1" x14ac:dyDescent="0.25">
      <c r="A47" s="8">
        <v>3367</v>
      </c>
      <c r="B47" s="8">
        <v>3367</v>
      </c>
      <c r="C47" s="8" t="s">
        <v>163</v>
      </c>
      <c r="D47" s="8" t="s">
        <v>18</v>
      </c>
      <c r="E47" s="10">
        <v>45484</v>
      </c>
      <c r="F47" s="8" t="s">
        <v>23</v>
      </c>
      <c r="G47" s="20">
        <v>7.5</v>
      </c>
      <c r="H47" s="8" t="s">
        <v>27</v>
      </c>
      <c r="I47" s="8" t="s">
        <v>308</v>
      </c>
      <c r="J47" s="8" t="s">
        <v>19</v>
      </c>
      <c r="K47" s="20">
        <v>30</v>
      </c>
      <c r="L47" s="20">
        <f>SUM(TabBD[[#This Row],[Subscription Price]],TabBD[[#This Row],[Season Pass Price]])</f>
        <v>37.5</v>
      </c>
      <c r="M47" s="20">
        <v>3.5</v>
      </c>
      <c r="N47" s="20">
        <v>34</v>
      </c>
    </row>
    <row r="48" spans="1:14" ht="16.5" hidden="1" customHeight="1" x14ac:dyDescent="0.25">
      <c r="A48" s="8">
        <v>3370</v>
      </c>
      <c r="B48" s="8">
        <v>3370</v>
      </c>
      <c r="C48" s="8" t="s">
        <v>166</v>
      </c>
      <c r="D48" s="8" t="s">
        <v>18</v>
      </c>
      <c r="E48" s="10">
        <v>45487</v>
      </c>
      <c r="F48" s="8" t="s">
        <v>19</v>
      </c>
      <c r="G48" s="20">
        <v>7.5</v>
      </c>
      <c r="H48" s="8" t="s">
        <v>20</v>
      </c>
      <c r="I48" s="8" t="s">
        <v>308</v>
      </c>
      <c r="J48" s="8" t="s">
        <v>19</v>
      </c>
      <c r="K48" s="20">
        <v>30</v>
      </c>
      <c r="L48" s="20">
        <f>SUM(TabBD[[#This Row],[Subscription Price]],TabBD[[#This Row],[Season Pass Price]])</f>
        <v>37.5</v>
      </c>
      <c r="M48" s="20">
        <v>7.5</v>
      </c>
      <c r="N48" s="20">
        <v>30</v>
      </c>
    </row>
    <row r="49" spans="1:14" ht="16.5" hidden="1" customHeight="1" x14ac:dyDescent="0.25">
      <c r="A49" s="8">
        <v>3373</v>
      </c>
      <c r="B49" s="8">
        <v>3373</v>
      </c>
      <c r="C49" s="8" t="s">
        <v>169</v>
      </c>
      <c r="D49" s="8" t="s">
        <v>18</v>
      </c>
      <c r="E49" s="10">
        <v>45490</v>
      </c>
      <c r="F49" s="8" t="s">
        <v>23</v>
      </c>
      <c r="G49" s="20">
        <v>7.5</v>
      </c>
      <c r="H49" s="8" t="s">
        <v>27</v>
      </c>
      <c r="I49" s="8" t="s">
        <v>308</v>
      </c>
      <c r="J49" s="8" t="s">
        <v>19</v>
      </c>
      <c r="K49" s="20">
        <v>30</v>
      </c>
      <c r="L49" s="20">
        <f>SUM(TabBD[[#This Row],[Subscription Price]],TabBD[[#This Row],[Season Pass Price]])</f>
        <v>37.5</v>
      </c>
      <c r="M49" s="20">
        <v>10</v>
      </c>
      <c r="N49" s="20">
        <v>27.5</v>
      </c>
    </row>
    <row r="50" spans="1:14" ht="16.5" hidden="1" customHeight="1" x14ac:dyDescent="0.25">
      <c r="A50" s="8">
        <v>3376</v>
      </c>
      <c r="B50" s="8">
        <v>3376</v>
      </c>
      <c r="C50" s="8" t="s">
        <v>172</v>
      </c>
      <c r="D50" s="8" t="s">
        <v>18</v>
      </c>
      <c r="E50" s="10">
        <v>45493</v>
      </c>
      <c r="F50" s="8" t="s">
        <v>19</v>
      </c>
      <c r="G50" s="20">
        <v>7.5</v>
      </c>
      <c r="H50" s="8" t="s">
        <v>24</v>
      </c>
      <c r="I50" s="8" t="s">
        <v>308</v>
      </c>
      <c r="J50" s="8" t="s">
        <v>19</v>
      </c>
      <c r="K50" s="20">
        <v>30</v>
      </c>
      <c r="L50" s="20">
        <f>SUM(TabBD[[#This Row],[Subscription Price]],TabBD[[#This Row],[Season Pass Price]])</f>
        <v>37.5</v>
      </c>
      <c r="M50" s="20">
        <v>2.5</v>
      </c>
      <c r="N50" s="20">
        <v>35</v>
      </c>
    </row>
    <row r="51" spans="1:14" ht="16.5" hidden="1" customHeight="1" x14ac:dyDescent="0.25">
      <c r="A51" s="8">
        <v>3379</v>
      </c>
      <c r="B51" s="8">
        <v>3379</v>
      </c>
      <c r="C51" s="8" t="s">
        <v>175</v>
      </c>
      <c r="D51" s="8" t="s">
        <v>18</v>
      </c>
      <c r="E51" s="10">
        <v>45496</v>
      </c>
      <c r="F51" s="8" t="s">
        <v>23</v>
      </c>
      <c r="G51" s="20">
        <v>7.5</v>
      </c>
      <c r="H51" s="8" t="s">
        <v>20</v>
      </c>
      <c r="I51" s="8" t="s">
        <v>308</v>
      </c>
      <c r="J51" s="8" t="s">
        <v>19</v>
      </c>
      <c r="K51" s="20">
        <v>30</v>
      </c>
      <c r="L51" s="20">
        <f>SUM(TabBD[[#This Row],[Subscription Price]],TabBD[[#This Row],[Season Pass Price]])</f>
        <v>37.5</v>
      </c>
      <c r="M51" s="20">
        <v>1.5</v>
      </c>
      <c r="N51" s="20">
        <v>36</v>
      </c>
    </row>
    <row r="52" spans="1:14" ht="16.5" hidden="1" customHeight="1" x14ac:dyDescent="0.25">
      <c r="A52" s="8">
        <v>3382</v>
      </c>
      <c r="B52" s="8">
        <v>3382</v>
      </c>
      <c r="C52" s="8" t="s">
        <v>178</v>
      </c>
      <c r="D52" s="8" t="s">
        <v>18</v>
      </c>
      <c r="E52" s="10">
        <v>45499</v>
      </c>
      <c r="F52" s="8" t="s">
        <v>19</v>
      </c>
      <c r="G52" s="20">
        <v>7.5</v>
      </c>
      <c r="H52" s="8" t="s">
        <v>27</v>
      </c>
      <c r="I52" s="8" t="s">
        <v>308</v>
      </c>
      <c r="J52" s="8" t="s">
        <v>19</v>
      </c>
      <c r="K52" s="20">
        <v>30</v>
      </c>
      <c r="L52" s="20">
        <f>SUM(TabBD[[#This Row],[Subscription Price]],TabBD[[#This Row],[Season Pass Price]])</f>
        <v>37.5</v>
      </c>
      <c r="M52" s="20">
        <v>3.5</v>
      </c>
      <c r="N52" s="20">
        <v>34</v>
      </c>
    </row>
    <row r="53" spans="1:14" ht="16.5" hidden="1" customHeight="1" x14ac:dyDescent="0.25">
      <c r="A53" s="8">
        <v>3385</v>
      </c>
      <c r="B53" s="8">
        <v>3385</v>
      </c>
      <c r="C53" s="8" t="s">
        <v>181</v>
      </c>
      <c r="D53" s="8" t="s">
        <v>18</v>
      </c>
      <c r="E53" s="10">
        <v>45502</v>
      </c>
      <c r="F53" s="8" t="s">
        <v>23</v>
      </c>
      <c r="G53" s="20">
        <v>7.5</v>
      </c>
      <c r="H53" s="8" t="s">
        <v>20</v>
      </c>
      <c r="I53" s="8" t="s">
        <v>308</v>
      </c>
      <c r="J53" s="8" t="s">
        <v>19</v>
      </c>
      <c r="K53" s="20">
        <v>30</v>
      </c>
      <c r="L53" s="20">
        <f>SUM(TabBD[[#This Row],[Subscription Price]],TabBD[[#This Row],[Season Pass Price]])</f>
        <v>37.5</v>
      </c>
      <c r="M53" s="20">
        <v>10</v>
      </c>
      <c r="N53" s="20">
        <v>27.5</v>
      </c>
    </row>
    <row r="54" spans="1:14" ht="16.5" hidden="1" customHeight="1" x14ac:dyDescent="0.25">
      <c r="A54" s="8">
        <v>3388</v>
      </c>
      <c r="B54" s="8">
        <v>3388</v>
      </c>
      <c r="C54" s="8" t="s">
        <v>184</v>
      </c>
      <c r="D54" s="8" t="s">
        <v>18</v>
      </c>
      <c r="E54" s="10">
        <v>45505</v>
      </c>
      <c r="F54" s="8" t="s">
        <v>19</v>
      </c>
      <c r="G54" s="20">
        <v>7.5</v>
      </c>
      <c r="H54" s="8" t="s">
        <v>24</v>
      </c>
      <c r="I54" s="8" t="s">
        <v>308</v>
      </c>
      <c r="J54" s="8" t="s">
        <v>19</v>
      </c>
      <c r="K54" s="20">
        <v>30</v>
      </c>
      <c r="L54" s="20">
        <f>SUM(TabBD[[#This Row],[Subscription Price]],TabBD[[#This Row],[Season Pass Price]])</f>
        <v>37.5</v>
      </c>
      <c r="M54" s="20">
        <v>1.5</v>
      </c>
      <c r="N54" s="20">
        <v>36</v>
      </c>
    </row>
    <row r="55" spans="1:14" ht="16.5" hidden="1" customHeight="1" x14ac:dyDescent="0.25">
      <c r="A55" s="8">
        <v>3391</v>
      </c>
      <c r="B55" s="8">
        <v>3391</v>
      </c>
      <c r="C55" s="8" t="s">
        <v>86</v>
      </c>
      <c r="D55" s="8" t="s">
        <v>18</v>
      </c>
      <c r="E55" s="10">
        <v>45508</v>
      </c>
      <c r="F55" s="8" t="s">
        <v>23</v>
      </c>
      <c r="G55" s="20">
        <v>7.5</v>
      </c>
      <c r="H55" s="8" t="s">
        <v>20</v>
      </c>
      <c r="I55" s="8" t="s">
        <v>308</v>
      </c>
      <c r="J55" s="8" t="s">
        <v>19</v>
      </c>
      <c r="K55" s="20">
        <v>30</v>
      </c>
      <c r="L55" s="20">
        <f>SUM(TabBD[[#This Row],[Subscription Price]],TabBD[[#This Row],[Season Pass Price]])</f>
        <v>37.5</v>
      </c>
      <c r="M55" s="20">
        <v>7.5</v>
      </c>
      <c r="N55" s="20">
        <v>30</v>
      </c>
    </row>
    <row r="56" spans="1:14" ht="16.5" hidden="1" customHeight="1" x14ac:dyDescent="0.25">
      <c r="A56" s="8">
        <v>3394</v>
      </c>
      <c r="B56" s="8">
        <v>3394</v>
      </c>
      <c r="C56" s="8" t="s">
        <v>189</v>
      </c>
      <c r="D56" s="8" t="s">
        <v>18</v>
      </c>
      <c r="E56" s="10">
        <v>45511</v>
      </c>
      <c r="F56" s="8" t="s">
        <v>19</v>
      </c>
      <c r="G56" s="20">
        <v>7.5</v>
      </c>
      <c r="H56" s="8" t="s">
        <v>27</v>
      </c>
      <c r="I56" s="8" t="s">
        <v>308</v>
      </c>
      <c r="J56" s="8" t="s">
        <v>19</v>
      </c>
      <c r="K56" s="20">
        <v>30</v>
      </c>
      <c r="L56" s="20">
        <f>SUM(TabBD[[#This Row],[Subscription Price]],TabBD[[#This Row],[Season Pass Price]])</f>
        <v>37.5</v>
      </c>
      <c r="M56" s="20">
        <v>3.5</v>
      </c>
      <c r="N56" s="20">
        <v>34</v>
      </c>
    </row>
    <row r="57" spans="1:14" ht="16.5" hidden="1" customHeight="1" x14ac:dyDescent="0.25">
      <c r="A57" s="8">
        <v>3397</v>
      </c>
      <c r="B57" s="8">
        <v>3397</v>
      </c>
      <c r="C57" s="8" t="s">
        <v>118</v>
      </c>
      <c r="D57" s="8" t="s">
        <v>18</v>
      </c>
      <c r="E57" s="10">
        <v>45514</v>
      </c>
      <c r="F57" s="8" t="s">
        <v>23</v>
      </c>
      <c r="G57" s="20">
        <v>7.5</v>
      </c>
      <c r="H57" s="8" t="s">
        <v>20</v>
      </c>
      <c r="I57" s="8" t="s">
        <v>308</v>
      </c>
      <c r="J57" s="8" t="s">
        <v>19</v>
      </c>
      <c r="K57" s="20">
        <v>30</v>
      </c>
      <c r="L57" s="20">
        <f>SUM(TabBD[[#This Row],[Subscription Price]],TabBD[[#This Row],[Season Pass Price]])</f>
        <v>37.5</v>
      </c>
      <c r="M57" s="20">
        <v>10</v>
      </c>
      <c r="N57" s="20">
        <v>27.5</v>
      </c>
    </row>
    <row r="58" spans="1:14" ht="16.5" hidden="1" customHeight="1" x14ac:dyDescent="0.25">
      <c r="A58" s="8">
        <v>3400</v>
      </c>
      <c r="B58" s="8">
        <v>3400</v>
      </c>
      <c r="C58" s="8" t="s">
        <v>194</v>
      </c>
      <c r="D58" s="8" t="s">
        <v>18</v>
      </c>
      <c r="E58" s="10">
        <v>45517</v>
      </c>
      <c r="F58" s="8" t="s">
        <v>19</v>
      </c>
      <c r="G58" s="20">
        <v>7.5</v>
      </c>
      <c r="H58" s="8" t="s">
        <v>24</v>
      </c>
      <c r="I58" s="8" t="s">
        <v>308</v>
      </c>
      <c r="J58" s="8" t="s">
        <v>19</v>
      </c>
      <c r="K58" s="20">
        <v>30</v>
      </c>
      <c r="L58" s="20">
        <f>SUM(TabBD[[#This Row],[Subscription Price]],TabBD[[#This Row],[Season Pass Price]])</f>
        <v>37.5</v>
      </c>
      <c r="M58" s="20">
        <v>2.5</v>
      </c>
      <c r="N58" s="20">
        <v>35</v>
      </c>
    </row>
    <row r="59" spans="1:14" ht="16.5" hidden="1" customHeight="1" x14ac:dyDescent="0.25">
      <c r="A59" s="8">
        <v>3403</v>
      </c>
      <c r="B59" s="8">
        <v>3403</v>
      </c>
      <c r="C59" s="8" t="s">
        <v>197</v>
      </c>
      <c r="D59" s="8" t="s">
        <v>18</v>
      </c>
      <c r="E59" s="10">
        <v>45520</v>
      </c>
      <c r="F59" s="8" t="s">
        <v>23</v>
      </c>
      <c r="G59" s="20">
        <v>7.5</v>
      </c>
      <c r="H59" s="8" t="s">
        <v>20</v>
      </c>
      <c r="I59" s="8" t="s">
        <v>308</v>
      </c>
      <c r="J59" s="8" t="s">
        <v>19</v>
      </c>
      <c r="K59" s="20">
        <v>30</v>
      </c>
      <c r="L59" s="20">
        <f>SUM(TabBD[[#This Row],[Subscription Price]],TabBD[[#This Row],[Season Pass Price]])</f>
        <v>37.5</v>
      </c>
      <c r="M59" s="20">
        <v>1.5</v>
      </c>
      <c r="N59" s="20">
        <v>36</v>
      </c>
    </row>
    <row r="60" spans="1:14" ht="16.5" hidden="1" customHeight="1" x14ac:dyDescent="0.25">
      <c r="A60" s="8">
        <v>3407</v>
      </c>
      <c r="B60" s="8">
        <v>3407</v>
      </c>
      <c r="C60" s="8" t="s">
        <v>201</v>
      </c>
      <c r="D60" s="8" t="s">
        <v>18</v>
      </c>
      <c r="E60" s="10">
        <v>45524</v>
      </c>
      <c r="F60" s="8" t="s">
        <v>23</v>
      </c>
      <c r="G60" s="20">
        <v>7.5</v>
      </c>
      <c r="H60" s="8" t="s">
        <v>27</v>
      </c>
      <c r="I60" s="8" t="s">
        <v>308</v>
      </c>
      <c r="J60" s="8" t="s">
        <v>19</v>
      </c>
      <c r="K60" s="20">
        <v>30</v>
      </c>
      <c r="L60" s="20">
        <f>SUM(TabBD[[#This Row],[Subscription Price]],TabBD[[#This Row],[Season Pass Price]])</f>
        <v>37.5</v>
      </c>
      <c r="M60" s="20">
        <v>3.5</v>
      </c>
      <c r="N60" s="20">
        <v>34</v>
      </c>
    </row>
    <row r="61" spans="1:14" ht="16.5" hidden="1" customHeight="1" x14ac:dyDescent="0.25">
      <c r="A61" s="8">
        <v>3410</v>
      </c>
      <c r="B61" s="8">
        <v>3410</v>
      </c>
      <c r="C61" s="8" t="s">
        <v>204</v>
      </c>
      <c r="D61" s="8" t="s">
        <v>18</v>
      </c>
      <c r="E61" s="10">
        <v>45527</v>
      </c>
      <c r="F61" s="8" t="s">
        <v>19</v>
      </c>
      <c r="G61" s="20">
        <v>7.5</v>
      </c>
      <c r="H61" s="8" t="s">
        <v>20</v>
      </c>
      <c r="I61" s="8" t="s">
        <v>308</v>
      </c>
      <c r="J61" s="8" t="s">
        <v>19</v>
      </c>
      <c r="K61" s="20">
        <v>30</v>
      </c>
      <c r="L61" s="20">
        <f>SUM(TabBD[[#This Row],[Subscription Price]],TabBD[[#This Row],[Season Pass Price]])</f>
        <v>37.5</v>
      </c>
      <c r="M61" s="20">
        <v>7.5</v>
      </c>
      <c r="N61" s="20">
        <v>30</v>
      </c>
    </row>
    <row r="62" spans="1:14" ht="16.5" hidden="1" customHeight="1" x14ac:dyDescent="0.25">
      <c r="A62" s="8">
        <v>3413</v>
      </c>
      <c r="B62" s="8">
        <v>3413</v>
      </c>
      <c r="C62" s="8" t="s">
        <v>207</v>
      </c>
      <c r="D62" s="8" t="s">
        <v>18</v>
      </c>
      <c r="E62" s="10">
        <v>45530</v>
      </c>
      <c r="F62" s="8" t="s">
        <v>23</v>
      </c>
      <c r="G62" s="20">
        <v>7.5</v>
      </c>
      <c r="H62" s="8" t="s">
        <v>27</v>
      </c>
      <c r="I62" s="8" t="s">
        <v>308</v>
      </c>
      <c r="J62" s="8" t="s">
        <v>19</v>
      </c>
      <c r="K62" s="20">
        <v>30</v>
      </c>
      <c r="L62" s="20">
        <f>SUM(TabBD[[#This Row],[Subscription Price]],TabBD[[#This Row],[Season Pass Price]])</f>
        <v>37.5</v>
      </c>
      <c r="M62" s="20">
        <v>10</v>
      </c>
      <c r="N62" s="20">
        <v>27.5</v>
      </c>
    </row>
    <row r="63" spans="1:14" ht="16.5" hidden="1" customHeight="1" x14ac:dyDescent="0.25">
      <c r="A63" s="8">
        <v>3416</v>
      </c>
      <c r="B63" s="8">
        <v>3416</v>
      </c>
      <c r="C63" s="8" t="s">
        <v>210</v>
      </c>
      <c r="D63" s="8" t="s">
        <v>18</v>
      </c>
      <c r="E63" s="10">
        <v>45533</v>
      </c>
      <c r="F63" s="8" t="s">
        <v>19</v>
      </c>
      <c r="G63" s="20">
        <v>7.5</v>
      </c>
      <c r="H63" s="8" t="s">
        <v>24</v>
      </c>
      <c r="I63" s="8" t="s">
        <v>308</v>
      </c>
      <c r="J63" s="8" t="s">
        <v>19</v>
      </c>
      <c r="K63" s="20">
        <v>30</v>
      </c>
      <c r="L63" s="20">
        <f>SUM(TabBD[[#This Row],[Subscription Price]],TabBD[[#This Row],[Season Pass Price]])</f>
        <v>37.5</v>
      </c>
      <c r="M63" s="20">
        <v>2.5</v>
      </c>
      <c r="N63" s="20">
        <v>35</v>
      </c>
    </row>
    <row r="64" spans="1:14" ht="16.5" hidden="1" customHeight="1" x14ac:dyDescent="0.25">
      <c r="A64" s="8">
        <v>3419</v>
      </c>
      <c r="B64" s="8">
        <v>3419</v>
      </c>
      <c r="C64" s="8" t="s">
        <v>213</v>
      </c>
      <c r="D64" s="8" t="s">
        <v>18</v>
      </c>
      <c r="E64" s="10">
        <v>45536</v>
      </c>
      <c r="F64" s="8" t="s">
        <v>23</v>
      </c>
      <c r="G64" s="20">
        <v>7.5</v>
      </c>
      <c r="H64" s="8" t="s">
        <v>20</v>
      </c>
      <c r="I64" s="8" t="s">
        <v>308</v>
      </c>
      <c r="J64" s="8" t="s">
        <v>19</v>
      </c>
      <c r="K64" s="20">
        <v>30</v>
      </c>
      <c r="L64" s="20">
        <f>SUM(TabBD[[#This Row],[Subscription Price]],TabBD[[#This Row],[Season Pass Price]])</f>
        <v>37.5</v>
      </c>
      <c r="M64" s="20">
        <v>1.5</v>
      </c>
      <c r="N64" s="20">
        <v>36</v>
      </c>
    </row>
    <row r="65" spans="1:14" ht="16.5" hidden="1" customHeight="1" x14ac:dyDescent="0.25">
      <c r="A65" s="8">
        <v>3422</v>
      </c>
      <c r="B65" s="8">
        <v>3422</v>
      </c>
      <c r="C65" s="8" t="s">
        <v>215</v>
      </c>
      <c r="D65" s="8" t="s">
        <v>18</v>
      </c>
      <c r="E65" s="10">
        <v>45539</v>
      </c>
      <c r="F65" s="8" t="s">
        <v>19</v>
      </c>
      <c r="G65" s="20">
        <v>7.5</v>
      </c>
      <c r="H65" s="8" t="s">
        <v>27</v>
      </c>
      <c r="I65" s="8" t="s">
        <v>308</v>
      </c>
      <c r="J65" s="8" t="s">
        <v>19</v>
      </c>
      <c r="K65" s="20">
        <v>30</v>
      </c>
      <c r="L65" s="20">
        <f>SUM(TabBD[[#This Row],[Subscription Price]],TabBD[[#This Row],[Season Pass Price]])</f>
        <v>37.5</v>
      </c>
      <c r="M65" s="20">
        <v>3.5</v>
      </c>
      <c r="N65" s="20">
        <v>34</v>
      </c>
    </row>
    <row r="66" spans="1:14" ht="16.5" hidden="1" customHeight="1" x14ac:dyDescent="0.25">
      <c r="A66" s="8">
        <v>3425</v>
      </c>
      <c r="B66" s="8">
        <v>3425</v>
      </c>
      <c r="C66" s="8" t="s">
        <v>217</v>
      </c>
      <c r="D66" s="8" t="s">
        <v>18</v>
      </c>
      <c r="E66" s="10">
        <v>45542</v>
      </c>
      <c r="F66" s="8" t="s">
        <v>23</v>
      </c>
      <c r="G66" s="20">
        <v>7.5</v>
      </c>
      <c r="H66" s="8" t="s">
        <v>20</v>
      </c>
      <c r="I66" s="8" t="s">
        <v>308</v>
      </c>
      <c r="J66" s="8" t="s">
        <v>19</v>
      </c>
      <c r="K66" s="20">
        <v>30</v>
      </c>
      <c r="L66" s="20">
        <f>SUM(TabBD[[#This Row],[Subscription Price]],TabBD[[#This Row],[Season Pass Price]])</f>
        <v>37.5</v>
      </c>
      <c r="M66" s="20">
        <v>10</v>
      </c>
      <c r="N66" s="20">
        <v>27.5</v>
      </c>
    </row>
    <row r="67" spans="1:14" ht="16.5" hidden="1" customHeight="1" x14ac:dyDescent="0.25">
      <c r="A67" s="8">
        <v>3428</v>
      </c>
      <c r="B67" s="8">
        <v>3428</v>
      </c>
      <c r="C67" s="8" t="s">
        <v>219</v>
      </c>
      <c r="D67" s="8" t="s">
        <v>18</v>
      </c>
      <c r="E67" s="10">
        <v>45545</v>
      </c>
      <c r="F67" s="8" t="s">
        <v>19</v>
      </c>
      <c r="G67" s="20">
        <v>7.5</v>
      </c>
      <c r="H67" s="8" t="s">
        <v>24</v>
      </c>
      <c r="I67" s="8" t="s">
        <v>308</v>
      </c>
      <c r="J67" s="8" t="s">
        <v>19</v>
      </c>
      <c r="K67" s="20">
        <v>30</v>
      </c>
      <c r="L67" s="20">
        <f>SUM(TabBD[[#This Row],[Subscription Price]],TabBD[[#This Row],[Season Pass Price]])</f>
        <v>37.5</v>
      </c>
      <c r="M67" s="20">
        <v>1.5</v>
      </c>
      <c r="N67" s="20">
        <v>36</v>
      </c>
    </row>
    <row r="68" spans="1:14" ht="16.5" hidden="1" customHeight="1" x14ac:dyDescent="0.25">
      <c r="A68" s="8">
        <v>3431</v>
      </c>
      <c r="B68" s="8">
        <v>3431</v>
      </c>
      <c r="C68" s="8" t="s">
        <v>222</v>
      </c>
      <c r="D68" s="8" t="s">
        <v>18</v>
      </c>
      <c r="E68" s="10">
        <v>45548</v>
      </c>
      <c r="F68" s="8" t="s">
        <v>23</v>
      </c>
      <c r="G68" s="20">
        <v>7.5</v>
      </c>
      <c r="H68" s="8" t="s">
        <v>20</v>
      </c>
      <c r="I68" s="8" t="s">
        <v>308</v>
      </c>
      <c r="J68" s="8" t="s">
        <v>19</v>
      </c>
      <c r="K68" s="20">
        <v>30</v>
      </c>
      <c r="L68" s="20">
        <f>SUM(TabBD[[#This Row],[Subscription Price]],TabBD[[#This Row],[Season Pass Price]])</f>
        <v>37.5</v>
      </c>
      <c r="M68" s="20">
        <v>7.5</v>
      </c>
      <c r="N68" s="20">
        <v>30</v>
      </c>
    </row>
    <row r="69" spans="1:14" ht="16.5" hidden="1" customHeight="1" x14ac:dyDescent="0.25">
      <c r="A69" s="8">
        <v>3434</v>
      </c>
      <c r="B69" s="8">
        <v>3434</v>
      </c>
      <c r="C69" s="8" t="s">
        <v>225</v>
      </c>
      <c r="D69" s="8" t="s">
        <v>18</v>
      </c>
      <c r="E69" s="10">
        <v>45551</v>
      </c>
      <c r="F69" s="8" t="s">
        <v>19</v>
      </c>
      <c r="G69" s="20">
        <v>7.5</v>
      </c>
      <c r="H69" s="8" t="s">
        <v>27</v>
      </c>
      <c r="I69" s="8" t="s">
        <v>308</v>
      </c>
      <c r="J69" s="8" t="s">
        <v>19</v>
      </c>
      <c r="K69" s="20">
        <v>30</v>
      </c>
      <c r="L69" s="20">
        <f>SUM(TabBD[[#This Row],[Subscription Price]],TabBD[[#This Row],[Season Pass Price]])</f>
        <v>37.5</v>
      </c>
      <c r="M69" s="20">
        <v>3.5</v>
      </c>
      <c r="N69" s="20">
        <v>34</v>
      </c>
    </row>
    <row r="70" spans="1:14" ht="16.5" hidden="1" customHeight="1" x14ac:dyDescent="0.25">
      <c r="A70" s="8">
        <v>3437</v>
      </c>
      <c r="B70" s="8">
        <v>3437</v>
      </c>
      <c r="C70" s="8" t="s">
        <v>228</v>
      </c>
      <c r="D70" s="8" t="s">
        <v>18</v>
      </c>
      <c r="E70" s="10">
        <v>45554</v>
      </c>
      <c r="F70" s="8" t="s">
        <v>23</v>
      </c>
      <c r="G70" s="20">
        <v>7.5</v>
      </c>
      <c r="H70" s="8" t="s">
        <v>27</v>
      </c>
      <c r="I70" s="8" t="s">
        <v>308</v>
      </c>
      <c r="J70" s="8" t="s">
        <v>19</v>
      </c>
      <c r="K70" s="20">
        <v>30</v>
      </c>
      <c r="L70" s="20">
        <f>SUM(TabBD[[#This Row],[Subscription Price]],TabBD[[#This Row],[Season Pass Price]])</f>
        <v>37.5</v>
      </c>
      <c r="M70" s="20">
        <v>3.5</v>
      </c>
      <c r="N70" s="20">
        <v>34</v>
      </c>
    </row>
    <row r="71" spans="1:14" ht="16.5" hidden="1" customHeight="1" x14ac:dyDescent="0.25">
      <c r="A71" s="8">
        <v>3440</v>
      </c>
      <c r="B71" s="8">
        <v>3440</v>
      </c>
      <c r="C71" s="8" t="s">
        <v>231</v>
      </c>
      <c r="D71" s="8" t="s">
        <v>18</v>
      </c>
      <c r="E71" s="10">
        <v>45557</v>
      </c>
      <c r="F71" s="8" t="s">
        <v>19</v>
      </c>
      <c r="G71" s="20">
        <v>7.5</v>
      </c>
      <c r="H71" s="8" t="s">
        <v>20</v>
      </c>
      <c r="I71" s="8" t="s">
        <v>308</v>
      </c>
      <c r="J71" s="8" t="s">
        <v>19</v>
      </c>
      <c r="K71" s="20">
        <v>30</v>
      </c>
      <c r="L71" s="20">
        <f>SUM(TabBD[[#This Row],[Subscription Price]],TabBD[[#This Row],[Season Pass Price]])</f>
        <v>37.5</v>
      </c>
      <c r="M71" s="20">
        <v>7.5</v>
      </c>
      <c r="N71" s="20">
        <v>30</v>
      </c>
    </row>
    <row r="72" spans="1:14" ht="16.5" hidden="1" customHeight="1" x14ac:dyDescent="0.25">
      <c r="A72" s="8">
        <v>3443</v>
      </c>
      <c r="B72" s="8">
        <v>3443</v>
      </c>
      <c r="C72" s="8" t="s">
        <v>234</v>
      </c>
      <c r="D72" s="8" t="s">
        <v>18</v>
      </c>
      <c r="E72" s="10">
        <v>45560</v>
      </c>
      <c r="F72" s="8" t="s">
        <v>23</v>
      </c>
      <c r="G72" s="20">
        <v>7.5</v>
      </c>
      <c r="H72" s="8" t="s">
        <v>27</v>
      </c>
      <c r="I72" s="8" t="s">
        <v>308</v>
      </c>
      <c r="J72" s="8" t="s">
        <v>19</v>
      </c>
      <c r="K72" s="20">
        <v>30</v>
      </c>
      <c r="L72" s="20">
        <f>SUM(TabBD[[#This Row],[Subscription Price]],TabBD[[#This Row],[Season Pass Price]])</f>
        <v>37.5</v>
      </c>
      <c r="M72" s="20">
        <v>10</v>
      </c>
      <c r="N72" s="20">
        <v>27.5</v>
      </c>
    </row>
    <row r="73" spans="1:14" ht="16.5" hidden="1" customHeight="1" x14ac:dyDescent="0.25">
      <c r="A73" s="8">
        <v>3446</v>
      </c>
      <c r="B73" s="8">
        <v>3446</v>
      </c>
      <c r="C73" s="8" t="s">
        <v>236</v>
      </c>
      <c r="D73" s="8" t="s">
        <v>18</v>
      </c>
      <c r="E73" s="10">
        <v>45563</v>
      </c>
      <c r="F73" s="8" t="s">
        <v>19</v>
      </c>
      <c r="G73" s="20">
        <v>7.5</v>
      </c>
      <c r="H73" s="8" t="s">
        <v>24</v>
      </c>
      <c r="I73" s="8" t="s">
        <v>308</v>
      </c>
      <c r="J73" s="8" t="s">
        <v>19</v>
      </c>
      <c r="K73" s="20">
        <v>30</v>
      </c>
      <c r="L73" s="20">
        <f>SUM(TabBD[[#This Row],[Subscription Price]],TabBD[[#This Row],[Season Pass Price]])</f>
        <v>37.5</v>
      </c>
      <c r="M73" s="20">
        <v>2.5</v>
      </c>
      <c r="N73" s="20">
        <v>35</v>
      </c>
    </row>
    <row r="74" spans="1:14" ht="16.5" hidden="1" customHeight="1" x14ac:dyDescent="0.25">
      <c r="A74" s="8">
        <v>3449</v>
      </c>
      <c r="B74" s="8">
        <v>3449</v>
      </c>
      <c r="C74" s="8" t="s">
        <v>239</v>
      </c>
      <c r="D74" s="8" t="s">
        <v>18</v>
      </c>
      <c r="E74" s="10">
        <v>45566</v>
      </c>
      <c r="F74" s="8" t="s">
        <v>23</v>
      </c>
      <c r="G74" s="20">
        <v>7.5</v>
      </c>
      <c r="H74" s="8" t="s">
        <v>20</v>
      </c>
      <c r="I74" s="8" t="s">
        <v>308</v>
      </c>
      <c r="J74" s="8" t="s">
        <v>19</v>
      </c>
      <c r="K74" s="20">
        <v>30</v>
      </c>
      <c r="L74" s="20">
        <f>SUM(TabBD[[#This Row],[Subscription Price]],TabBD[[#This Row],[Season Pass Price]])</f>
        <v>37.5</v>
      </c>
      <c r="M74" s="20">
        <v>1.5</v>
      </c>
      <c r="N74" s="20">
        <v>36</v>
      </c>
    </row>
    <row r="75" spans="1:14" ht="16.5" hidden="1" customHeight="1" x14ac:dyDescent="0.25">
      <c r="A75" s="8">
        <v>3452</v>
      </c>
      <c r="B75" s="8">
        <v>3452</v>
      </c>
      <c r="C75" s="8" t="s">
        <v>219</v>
      </c>
      <c r="D75" s="8" t="s">
        <v>18</v>
      </c>
      <c r="E75" s="10">
        <v>45569</v>
      </c>
      <c r="F75" s="8" t="s">
        <v>19</v>
      </c>
      <c r="G75" s="20">
        <v>7.5</v>
      </c>
      <c r="H75" s="8" t="s">
        <v>27</v>
      </c>
      <c r="I75" s="8" t="s">
        <v>308</v>
      </c>
      <c r="J75" s="8" t="s">
        <v>19</v>
      </c>
      <c r="K75" s="20">
        <v>30</v>
      </c>
      <c r="L75" s="20">
        <f>SUM(TabBD[[#This Row],[Subscription Price]],TabBD[[#This Row],[Season Pass Price]])</f>
        <v>37.5</v>
      </c>
      <c r="M75" s="20">
        <v>3.5</v>
      </c>
      <c r="N75" s="20">
        <v>34</v>
      </c>
    </row>
    <row r="76" spans="1:14" ht="16.5" hidden="1" customHeight="1" x14ac:dyDescent="0.25">
      <c r="A76" s="8">
        <v>3455</v>
      </c>
      <c r="B76" s="8">
        <v>3455</v>
      </c>
      <c r="C76" s="8" t="s">
        <v>243</v>
      </c>
      <c r="D76" s="8" t="s">
        <v>18</v>
      </c>
      <c r="E76" s="10">
        <v>45572</v>
      </c>
      <c r="F76" s="8" t="s">
        <v>23</v>
      </c>
      <c r="G76" s="20">
        <v>7.5</v>
      </c>
      <c r="H76" s="8" t="s">
        <v>20</v>
      </c>
      <c r="I76" s="8" t="s">
        <v>308</v>
      </c>
      <c r="J76" s="8" t="s">
        <v>19</v>
      </c>
      <c r="K76" s="20">
        <v>30</v>
      </c>
      <c r="L76" s="20">
        <f>SUM(TabBD[[#This Row],[Subscription Price]],TabBD[[#This Row],[Season Pass Price]])</f>
        <v>37.5</v>
      </c>
      <c r="M76" s="20">
        <v>10</v>
      </c>
      <c r="N76" s="20">
        <v>27.5</v>
      </c>
    </row>
    <row r="77" spans="1:14" ht="16.5" hidden="1" customHeight="1" x14ac:dyDescent="0.25">
      <c r="A77" s="8">
        <v>3458</v>
      </c>
      <c r="B77" s="8">
        <v>3458</v>
      </c>
      <c r="C77" s="8" t="s">
        <v>246</v>
      </c>
      <c r="D77" s="8" t="s">
        <v>18</v>
      </c>
      <c r="E77" s="10">
        <v>45575</v>
      </c>
      <c r="F77" s="8" t="s">
        <v>19</v>
      </c>
      <c r="G77" s="20">
        <v>7.5</v>
      </c>
      <c r="H77" s="8" t="s">
        <v>24</v>
      </c>
      <c r="I77" s="8" t="s">
        <v>308</v>
      </c>
      <c r="J77" s="8" t="s">
        <v>19</v>
      </c>
      <c r="K77" s="20">
        <v>30</v>
      </c>
      <c r="L77" s="20">
        <f>SUM(TabBD[[#This Row],[Subscription Price]],TabBD[[#This Row],[Season Pass Price]])</f>
        <v>37.5</v>
      </c>
      <c r="M77" s="20">
        <v>1.5</v>
      </c>
      <c r="N77" s="20">
        <v>36</v>
      </c>
    </row>
    <row r="78" spans="1:14" ht="16.5" hidden="1" customHeight="1" x14ac:dyDescent="0.25">
      <c r="A78" s="8">
        <v>3461</v>
      </c>
      <c r="B78" s="8">
        <v>3461</v>
      </c>
      <c r="C78" s="8" t="s">
        <v>248</v>
      </c>
      <c r="D78" s="8" t="s">
        <v>18</v>
      </c>
      <c r="E78" s="10">
        <v>45578</v>
      </c>
      <c r="F78" s="8" t="s">
        <v>23</v>
      </c>
      <c r="G78" s="20">
        <v>7.5</v>
      </c>
      <c r="H78" s="8" t="s">
        <v>20</v>
      </c>
      <c r="I78" s="8" t="s">
        <v>308</v>
      </c>
      <c r="J78" s="8" t="s">
        <v>19</v>
      </c>
      <c r="K78" s="20">
        <v>30</v>
      </c>
      <c r="L78" s="20">
        <f>SUM(TabBD[[#This Row],[Subscription Price]],TabBD[[#This Row],[Season Pass Price]])</f>
        <v>37.5</v>
      </c>
      <c r="M78" s="20">
        <v>7.5</v>
      </c>
      <c r="N78" s="20">
        <v>30</v>
      </c>
    </row>
    <row r="79" spans="1:14" ht="16.5" hidden="1" customHeight="1" x14ac:dyDescent="0.25">
      <c r="A79" s="8">
        <v>3464</v>
      </c>
      <c r="B79" s="8">
        <v>3464</v>
      </c>
      <c r="C79" s="8" t="s">
        <v>251</v>
      </c>
      <c r="D79" s="8" t="s">
        <v>18</v>
      </c>
      <c r="E79" s="10">
        <v>45581</v>
      </c>
      <c r="F79" s="8" t="s">
        <v>19</v>
      </c>
      <c r="G79" s="20">
        <v>7.5</v>
      </c>
      <c r="H79" s="8" t="s">
        <v>27</v>
      </c>
      <c r="I79" s="8" t="s">
        <v>308</v>
      </c>
      <c r="J79" s="8" t="s">
        <v>19</v>
      </c>
      <c r="K79" s="20">
        <v>30</v>
      </c>
      <c r="L79" s="20">
        <f>SUM(TabBD[[#This Row],[Subscription Price]],TabBD[[#This Row],[Season Pass Price]])</f>
        <v>37.5</v>
      </c>
      <c r="M79" s="20">
        <v>3.5</v>
      </c>
      <c r="N79" s="20">
        <v>34</v>
      </c>
    </row>
    <row r="80" spans="1:14" ht="16.5" hidden="1" customHeight="1" x14ac:dyDescent="0.25">
      <c r="A80" s="8">
        <v>3467</v>
      </c>
      <c r="B80" s="8">
        <v>3467</v>
      </c>
      <c r="C80" s="8" t="s">
        <v>254</v>
      </c>
      <c r="D80" s="8" t="s">
        <v>18</v>
      </c>
      <c r="E80" s="10">
        <v>45584</v>
      </c>
      <c r="F80" s="8" t="s">
        <v>23</v>
      </c>
      <c r="G80" s="20">
        <v>7.5</v>
      </c>
      <c r="H80" s="8" t="s">
        <v>20</v>
      </c>
      <c r="I80" s="8" t="s">
        <v>308</v>
      </c>
      <c r="J80" s="8" t="s">
        <v>19</v>
      </c>
      <c r="K80" s="20">
        <v>30</v>
      </c>
      <c r="L80" s="20">
        <f>SUM(TabBD[[#This Row],[Subscription Price]],TabBD[[#This Row],[Season Pass Price]])</f>
        <v>37.5</v>
      </c>
      <c r="M80" s="20">
        <v>7.5</v>
      </c>
      <c r="N80" s="20">
        <v>30</v>
      </c>
    </row>
    <row r="81" spans="1:14" ht="16.5" hidden="1" customHeight="1" x14ac:dyDescent="0.25">
      <c r="A81" s="8">
        <v>3470</v>
      </c>
      <c r="B81" s="8">
        <v>3470</v>
      </c>
      <c r="C81" s="8" t="s">
        <v>257</v>
      </c>
      <c r="D81" s="8" t="s">
        <v>18</v>
      </c>
      <c r="E81" s="10">
        <v>45587</v>
      </c>
      <c r="F81" s="8" t="s">
        <v>19</v>
      </c>
      <c r="G81" s="20">
        <v>7.5</v>
      </c>
      <c r="H81" s="8" t="s">
        <v>24</v>
      </c>
      <c r="I81" s="8" t="s">
        <v>308</v>
      </c>
      <c r="J81" s="8" t="s">
        <v>19</v>
      </c>
      <c r="K81" s="20">
        <v>30</v>
      </c>
      <c r="L81" s="20">
        <f>SUM(TabBD[[#This Row],[Subscription Price]],TabBD[[#This Row],[Season Pass Price]])</f>
        <v>37.5</v>
      </c>
      <c r="M81" s="20">
        <v>2.5</v>
      </c>
      <c r="N81" s="20">
        <v>35</v>
      </c>
    </row>
    <row r="82" spans="1:14" ht="16.5" hidden="1" customHeight="1" x14ac:dyDescent="0.25">
      <c r="A82" s="8">
        <v>3473</v>
      </c>
      <c r="B82" s="8">
        <v>3473</v>
      </c>
      <c r="C82" s="8" t="s">
        <v>168</v>
      </c>
      <c r="D82" s="8" t="s">
        <v>18</v>
      </c>
      <c r="E82" s="10">
        <v>45590</v>
      </c>
      <c r="F82" s="8" t="s">
        <v>23</v>
      </c>
      <c r="G82" s="20">
        <v>7.5</v>
      </c>
      <c r="H82" s="8" t="s">
        <v>20</v>
      </c>
      <c r="I82" s="8" t="s">
        <v>308</v>
      </c>
      <c r="J82" s="8" t="s">
        <v>19</v>
      </c>
      <c r="K82" s="20">
        <v>30</v>
      </c>
      <c r="L82" s="20">
        <f>SUM(TabBD[[#This Row],[Subscription Price]],TabBD[[#This Row],[Season Pass Price]])</f>
        <v>37.5</v>
      </c>
      <c r="M82" s="20">
        <v>1.5</v>
      </c>
      <c r="N82" s="20">
        <v>36</v>
      </c>
    </row>
    <row r="83" spans="1:14" ht="16.5" hidden="1" customHeight="1" x14ac:dyDescent="0.25">
      <c r="A83" s="8">
        <v>3476</v>
      </c>
      <c r="B83" s="8">
        <v>3476</v>
      </c>
      <c r="C83" s="8" t="s">
        <v>262</v>
      </c>
      <c r="D83" s="8" t="s">
        <v>18</v>
      </c>
      <c r="E83" s="10">
        <v>45593</v>
      </c>
      <c r="F83" s="8" t="s">
        <v>19</v>
      </c>
      <c r="G83" s="20">
        <v>7.5</v>
      </c>
      <c r="H83" s="8" t="s">
        <v>27</v>
      </c>
      <c r="I83" s="8" t="s">
        <v>308</v>
      </c>
      <c r="J83" s="8" t="s">
        <v>19</v>
      </c>
      <c r="K83" s="20">
        <v>30</v>
      </c>
      <c r="L83" s="20">
        <f>SUM(TabBD[[#This Row],[Subscription Price]],TabBD[[#This Row],[Season Pass Price]])</f>
        <v>37.5</v>
      </c>
      <c r="M83" s="20">
        <v>3.5</v>
      </c>
      <c r="N83" s="20">
        <v>34</v>
      </c>
    </row>
    <row r="84" spans="1:14" ht="16.5" hidden="1" customHeight="1" x14ac:dyDescent="0.25">
      <c r="A84" s="8">
        <v>3479</v>
      </c>
      <c r="B84" s="8">
        <v>3479</v>
      </c>
      <c r="C84" s="8" t="s">
        <v>265</v>
      </c>
      <c r="D84" s="8" t="s">
        <v>18</v>
      </c>
      <c r="E84" s="10">
        <v>45596</v>
      </c>
      <c r="F84" s="8" t="s">
        <v>23</v>
      </c>
      <c r="G84" s="20">
        <v>7.5</v>
      </c>
      <c r="H84" s="8" t="s">
        <v>20</v>
      </c>
      <c r="I84" s="8" t="s">
        <v>308</v>
      </c>
      <c r="J84" s="8" t="s">
        <v>19</v>
      </c>
      <c r="K84" s="20">
        <v>30</v>
      </c>
      <c r="L84" s="20">
        <f>SUM(TabBD[[#This Row],[Subscription Price]],TabBD[[#This Row],[Season Pass Price]])</f>
        <v>37.5</v>
      </c>
      <c r="M84" s="20">
        <v>10</v>
      </c>
      <c r="N84" s="20">
        <v>27.5</v>
      </c>
    </row>
    <row r="85" spans="1:14" ht="16.5" hidden="1" customHeight="1" x14ac:dyDescent="0.25">
      <c r="A85" s="8">
        <v>3482</v>
      </c>
      <c r="B85" s="8">
        <v>3482</v>
      </c>
      <c r="C85" s="8" t="s">
        <v>268</v>
      </c>
      <c r="D85" s="8" t="s">
        <v>18</v>
      </c>
      <c r="E85" s="10">
        <v>45599</v>
      </c>
      <c r="F85" s="8" t="s">
        <v>19</v>
      </c>
      <c r="G85" s="20">
        <v>7.5</v>
      </c>
      <c r="H85" s="8" t="s">
        <v>24</v>
      </c>
      <c r="I85" s="8" t="s">
        <v>308</v>
      </c>
      <c r="J85" s="8" t="s">
        <v>19</v>
      </c>
      <c r="K85" s="20">
        <v>30</v>
      </c>
      <c r="L85" s="20">
        <f>SUM(TabBD[[#This Row],[Subscription Price]],TabBD[[#This Row],[Season Pass Price]])</f>
        <v>37.5</v>
      </c>
      <c r="M85" s="20">
        <v>1.5</v>
      </c>
      <c r="N85" s="20">
        <v>36</v>
      </c>
    </row>
    <row r="86" spans="1:14" ht="16.5" hidden="1" customHeight="1" x14ac:dyDescent="0.25">
      <c r="A86" s="8">
        <v>3485</v>
      </c>
      <c r="B86" s="8">
        <v>3485</v>
      </c>
      <c r="C86" s="8" t="s">
        <v>271</v>
      </c>
      <c r="D86" s="8" t="s">
        <v>18</v>
      </c>
      <c r="E86" s="10">
        <v>45602</v>
      </c>
      <c r="F86" s="8" t="s">
        <v>23</v>
      </c>
      <c r="G86" s="20">
        <v>7.5</v>
      </c>
      <c r="H86" s="8" t="s">
        <v>20</v>
      </c>
      <c r="I86" s="8" t="s">
        <v>308</v>
      </c>
      <c r="J86" s="8" t="s">
        <v>19</v>
      </c>
      <c r="K86" s="20">
        <v>30</v>
      </c>
      <c r="L86" s="20">
        <f>SUM(TabBD[[#This Row],[Subscription Price]],TabBD[[#This Row],[Season Pass Price]])</f>
        <v>37.5</v>
      </c>
      <c r="M86" s="20">
        <v>7.5</v>
      </c>
      <c r="N86" s="20">
        <v>30</v>
      </c>
    </row>
    <row r="87" spans="1:14" ht="16.5" hidden="1" customHeight="1" x14ac:dyDescent="0.25">
      <c r="A87" s="8">
        <v>3487</v>
      </c>
      <c r="B87" s="8">
        <v>3487</v>
      </c>
      <c r="C87" s="8" t="s">
        <v>273</v>
      </c>
      <c r="D87" s="8" t="s">
        <v>18</v>
      </c>
      <c r="E87" s="10">
        <v>45604</v>
      </c>
      <c r="F87" s="8" t="s">
        <v>23</v>
      </c>
      <c r="G87" s="20">
        <v>7.5</v>
      </c>
      <c r="H87" s="8" t="s">
        <v>27</v>
      </c>
      <c r="I87" s="8" t="s">
        <v>308</v>
      </c>
      <c r="J87" s="8" t="s">
        <v>19</v>
      </c>
      <c r="K87" s="20">
        <v>30</v>
      </c>
      <c r="L87" s="20">
        <f>SUM(TabBD[[#This Row],[Subscription Price]],TabBD[[#This Row],[Season Pass Price]])</f>
        <v>37.5</v>
      </c>
      <c r="M87" s="20">
        <v>3.5</v>
      </c>
      <c r="N87" s="20">
        <v>34</v>
      </c>
    </row>
    <row r="88" spans="1:14" ht="16.5" hidden="1" customHeight="1" x14ac:dyDescent="0.25">
      <c r="A88" s="8">
        <v>3490</v>
      </c>
      <c r="B88" s="8">
        <v>3490</v>
      </c>
      <c r="C88" s="8" t="s">
        <v>276</v>
      </c>
      <c r="D88" s="8" t="s">
        <v>18</v>
      </c>
      <c r="E88" s="10">
        <v>45607</v>
      </c>
      <c r="F88" s="8" t="s">
        <v>19</v>
      </c>
      <c r="G88" s="20">
        <v>7.5</v>
      </c>
      <c r="H88" s="8" t="s">
        <v>20</v>
      </c>
      <c r="I88" s="8" t="s">
        <v>308</v>
      </c>
      <c r="J88" s="8" t="s">
        <v>19</v>
      </c>
      <c r="K88" s="20">
        <v>30</v>
      </c>
      <c r="L88" s="20">
        <f>SUM(TabBD[[#This Row],[Subscription Price]],TabBD[[#This Row],[Season Pass Price]])</f>
        <v>37.5</v>
      </c>
      <c r="M88" s="20">
        <v>7.5</v>
      </c>
      <c r="N88" s="20">
        <v>30</v>
      </c>
    </row>
    <row r="89" spans="1:14" ht="16.5" hidden="1" customHeight="1" x14ac:dyDescent="0.25">
      <c r="A89" s="8">
        <v>3493</v>
      </c>
      <c r="B89" s="8">
        <v>3493</v>
      </c>
      <c r="C89" s="8" t="s">
        <v>279</v>
      </c>
      <c r="D89" s="8" t="s">
        <v>18</v>
      </c>
      <c r="E89" s="10">
        <v>45610</v>
      </c>
      <c r="F89" s="8" t="s">
        <v>23</v>
      </c>
      <c r="G89" s="20">
        <v>7.5</v>
      </c>
      <c r="H89" s="8" t="s">
        <v>27</v>
      </c>
      <c r="I89" s="8" t="s">
        <v>308</v>
      </c>
      <c r="J89" s="8" t="s">
        <v>19</v>
      </c>
      <c r="K89" s="20">
        <v>30</v>
      </c>
      <c r="L89" s="20">
        <f>SUM(TabBD[[#This Row],[Subscription Price]],TabBD[[#This Row],[Season Pass Price]])</f>
        <v>37.5</v>
      </c>
      <c r="M89" s="20">
        <v>10</v>
      </c>
      <c r="N89" s="20">
        <v>27.5</v>
      </c>
    </row>
    <row r="90" spans="1:14" ht="16.5" hidden="1" customHeight="1" x14ac:dyDescent="0.25">
      <c r="A90" s="8">
        <v>3496</v>
      </c>
      <c r="B90" s="8">
        <v>3496</v>
      </c>
      <c r="C90" s="8" t="s">
        <v>282</v>
      </c>
      <c r="D90" s="8" t="s">
        <v>18</v>
      </c>
      <c r="E90" s="10">
        <v>45613</v>
      </c>
      <c r="F90" s="8" t="s">
        <v>19</v>
      </c>
      <c r="G90" s="20">
        <v>7.5</v>
      </c>
      <c r="H90" s="8" t="s">
        <v>24</v>
      </c>
      <c r="I90" s="8" t="s">
        <v>308</v>
      </c>
      <c r="J90" s="8" t="s">
        <v>19</v>
      </c>
      <c r="K90" s="20">
        <v>30</v>
      </c>
      <c r="L90" s="20">
        <f>SUM(TabBD[[#This Row],[Subscription Price]],TabBD[[#This Row],[Season Pass Price]])</f>
        <v>37.5</v>
      </c>
      <c r="M90" s="20">
        <v>2.5</v>
      </c>
      <c r="N90" s="20">
        <v>35</v>
      </c>
    </row>
    <row r="91" spans="1:14" ht="16.5" hidden="1" customHeight="1" x14ac:dyDescent="0.25">
      <c r="A91" s="8">
        <v>3499</v>
      </c>
      <c r="B91" s="8">
        <v>3499</v>
      </c>
      <c r="C91" s="8" t="s">
        <v>285</v>
      </c>
      <c r="D91" s="8" t="s">
        <v>18</v>
      </c>
      <c r="E91" s="10">
        <v>45616</v>
      </c>
      <c r="F91" s="8" t="s">
        <v>23</v>
      </c>
      <c r="G91" s="20">
        <v>7.5</v>
      </c>
      <c r="H91" s="8" t="s">
        <v>20</v>
      </c>
      <c r="I91" s="8" t="s">
        <v>308</v>
      </c>
      <c r="J91" s="8" t="s">
        <v>19</v>
      </c>
      <c r="K91" s="20">
        <v>30</v>
      </c>
      <c r="L91" s="20">
        <f>SUM(TabBD[[#This Row],[Subscription Price]],TabBD[[#This Row],[Season Pass Price]])</f>
        <v>37.5</v>
      </c>
      <c r="M91" s="20">
        <v>1.5</v>
      </c>
      <c r="N91" s="20">
        <v>36</v>
      </c>
    </row>
    <row r="92" spans="1:14" ht="16.5" hidden="1" customHeight="1" x14ac:dyDescent="0.25">
      <c r="A92" s="8">
        <v>3502</v>
      </c>
      <c r="B92" s="8">
        <v>3502</v>
      </c>
      <c r="C92" s="8" t="s">
        <v>288</v>
      </c>
      <c r="D92" s="8" t="s">
        <v>18</v>
      </c>
      <c r="E92" s="10">
        <v>45619</v>
      </c>
      <c r="F92" s="8" t="s">
        <v>19</v>
      </c>
      <c r="G92" s="20">
        <v>7.5</v>
      </c>
      <c r="H92" s="8" t="s">
        <v>27</v>
      </c>
      <c r="I92" s="8" t="s">
        <v>308</v>
      </c>
      <c r="J92" s="8" t="s">
        <v>19</v>
      </c>
      <c r="K92" s="20">
        <v>30</v>
      </c>
      <c r="L92" s="20">
        <f>SUM(TabBD[[#This Row],[Subscription Price]],TabBD[[#This Row],[Season Pass Price]])</f>
        <v>37.5</v>
      </c>
      <c r="M92" s="20">
        <v>3.5</v>
      </c>
      <c r="N92" s="20">
        <v>34</v>
      </c>
    </row>
    <row r="93" spans="1:14" ht="16.5" hidden="1" customHeight="1" x14ac:dyDescent="0.25">
      <c r="A93" s="8">
        <v>3505</v>
      </c>
      <c r="B93" s="8">
        <v>3505</v>
      </c>
      <c r="C93" s="8" t="s">
        <v>290</v>
      </c>
      <c r="D93" s="8" t="s">
        <v>18</v>
      </c>
      <c r="E93" s="10">
        <v>45622</v>
      </c>
      <c r="F93" s="8" t="s">
        <v>23</v>
      </c>
      <c r="G93" s="20">
        <v>7.5</v>
      </c>
      <c r="H93" s="8" t="s">
        <v>20</v>
      </c>
      <c r="I93" s="8" t="s">
        <v>308</v>
      </c>
      <c r="J93" s="8" t="s">
        <v>19</v>
      </c>
      <c r="K93" s="20">
        <v>30</v>
      </c>
      <c r="L93" s="20">
        <f>SUM(TabBD[[#This Row],[Subscription Price]],TabBD[[#This Row],[Season Pass Price]])</f>
        <v>37.5</v>
      </c>
      <c r="M93" s="20">
        <v>10</v>
      </c>
      <c r="N93" s="20">
        <v>27.5</v>
      </c>
    </row>
    <row r="94" spans="1:14" ht="16.5" hidden="1" customHeight="1" x14ac:dyDescent="0.25">
      <c r="A94" s="8">
        <v>3508</v>
      </c>
      <c r="B94" s="8">
        <v>3508</v>
      </c>
      <c r="C94" s="8" t="s">
        <v>293</v>
      </c>
      <c r="D94" s="8" t="s">
        <v>18</v>
      </c>
      <c r="E94" s="10">
        <v>45625</v>
      </c>
      <c r="F94" s="8" t="s">
        <v>19</v>
      </c>
      <c r="G94" s="20">
        <v>7.5</v>
      </c>
      <c r="H94" s="8" t="s">
        <v>24</v>
      </c>
      <c r="I94" s="8" t="s">
        <v>308</v>
      </c>
      <c r="J94" s="8" t="s">
        <v>19</v>
      </c>
      <c r="K94" s="20">
        <v>30</v>
      </c>
      <c r="L94" s="20">
        <f>SUM(TabBD[[#This Row],[Subscription Price]],TabBD[[#This Row],[Season Pass Price]])</f>
        <v>37.5</v>
      </c>
      <c r="M94" s="20">
        <v>1.5</v>
      </c>
      <c r="N94" s="20">
        <v>36</v>
      </c>
    </row>
    <row r="95" spans="1:14" ht="16.5" hidden="1" customHeight="1" x14ac:dyDescent="0.25">
      <c r="A95" s="8">
        <v>3511</v>
      </c>
      <c r="B95" s="8">
        <v>3511</v>
      </c>
      <c r="C95" s="8" t="s">
        <v>296</v>
      </c>
      <c r="D95" s="8" t="s">
        <v>18</v>
      </c>
      <c r="E95" s="10">
        <v>45628</v>
      </c>
      <c r="F95" s="8" t="s">
        <v>23</v>
      </c>
      <c r="G95" s="20">
        <v>7.5</v>
      </c>
      <c r="H95" s="8" t="s">
        <v>20</v>
      </c>
      <c r="I95" s="8" t="s">
        <v>308</v>
      </c>
      <c r="J95" s="8" t="s">
        <v>19</v>
      </c>
      <c r="K95" s="20">
        <v>30</v>
      </c>
      <c r="L95" s="20">
        <f>SUM(TabBD[[#This Row],[Subscription Price]],TabBD[[#This Row],[Season Pass Price]])</f>
        <v>37.5</v>
      </c>
      <c r="M95" s="20">
        <v>7.5</v>
      </c>
      <c r="N95" s="20">
        <v>30</v>
      </c>
    </row>
    <row r="96" spans="1:14" ht="16.5" hidden="1" customHeight="1" x14ac:dyDescent="0.25">
      <c r="A96" s="8">
        <v>3514</v>
      </c>
      <c r="B96" s="8">
        <v>3514</v>
      </c>
      <c r="C96" s="8" t="s">
        <v>299</v>
      </c>
      <c r="D96" s="8" t="s">
        <v>18</v>
      </c>
      <c r="E96" s="10">
        <v>45631</v>
      </c>
      <c r="F96" s="8" t="s">
        <v>19</v>
      </c>
      <c r="G96" s="20">
        <v>7.5</v>
      </c>
      <c r="H96" s="8" t="s">
        <v>27</v>
      </c>
      <c r="I96" s="8" t="s">
        <v>308</v>
      </c>
      <c r="J96" s="8" t="s">
        <v>19</v>
      </c>
      <c r="K96" s="20">
        <v>30</v>
      </c>
      <c r="L96" s="20">
        <f>SUM(TabBD[[#This Row],[Subscription Price]],TabBD[[#This Row],[Season Pass Price]])</f>
        <v>37.5</v>
      </c>
      <c r="M96" s="20">
        <v>3.5</v>
      </c>
      <c r="N96" s="20">
        <v>34</v>
      </c>
    </row>
    <row r="97" spans="1:14" ht="16.5" hidden="1" customHeight="1" x14ac:dyDescent="0.25">
      <c r="A97" s="8">
        <v>3517</v>
      </c>
      <c r="B97" s="8">
        <v>3517</v>
      </c>
      <c r="C97" s="8" t="s">
        <v>209</v>
      </c>
      <c r="D97" s="8" t="s">
        <v>18</v>
      </c>
      <c r="E97" s="10">
        <v>45634</v>
      </c>
      <c r="F97" s="8" t="s">
        <v>23</v>
      </c>
      <c r="G97" s="20">
        <v>7.5</v>
      </c>
      <c r="H97" s="8" t="s">
        <v>20</v>
      </c>
      <c r="I97" s="8" t="s">
        <v>308</v>
      </c>
      <c r="J97" s="8" t="s">
        <v>19</v>
      </c>
      <c r="K97" s="20">
        <v>30</v>
      </c>
      <c r="L97" s="20">
        <f>SUM(TabBD[[#This Row],[Subscription Price]],TabBD[[#This Row],[Season Pass Price]])</f>
        <v>37.5</v>
      </c>
      <c r="M97" s="20">
        <v>10</v>
      </c>
      <c r="N97" s="20">
        <v>27.5</v>
      </c>
    </row>
    <row r="98" spans="1:14" ht="16.5" hidden="1" customHeight="1" x14ac:dyDescent="0.25">
      <c r="A98" s="8">
        <v>3520</v>
      </c>
      <c r="B98" s="8">
        <v>3520</v>
      </c>
      <c r="C98" s="8" t="s">
        <v>302</v>
      </c>
      <c r="D98" s="8" t="s">
        <v>18</v>
      </c>
      <c r="E98" s="10">
        <v>45637</v>
      </c>
      <c r="F98" s="8" t="s">
        <v>19</v>
      </c>
      <c r="G98" s="20">
        <v>7.5</v>
      </c>
      <c r="H98" s="8" t="s">
        <v>24</v>
      </c>
      <c r="I98" s="8" t="s">
        <v>308</v>
      </c>
      <c r="J98" s="8" t="s">
        <v>19</v>
      </c>
      <c r="K98" s="20">
        <v>30</v>
      </c>
      <c r="L98" s="20">
        <f>SUM(TabBD[[#This Row],[Subscription Price]],TabBD[[#This Row],[Season Pass Price]])</f>
        <v>37.5</v>
      </c>
      <c r="M98" s="20">
        <v>2.5</v>
      </c>
      <c r="N98" s="20">
        <v>35</v>
      </c>
    </row>
    <row r="99" spans="1:14" ht="16.5" hidden="1" customHeight="1" x14ac:dyDescent="0.25">
      <c r="A99" s="8">
        <v>3523</v>
      </c>
      <c r="B99" s="8">
        <v>3523</v>
      </c>
      <c r="C99" s="8" t="s">
        <v>305</v>
      </c>
      <c r="D99" s="8" t="s">
        <v>18</v>
      </c>
      <c r="E99" s="10">
        <v>45640</v>
      </c>
      <c r="F99" s="8" t="s">
        <v>23</v>
      </c>
      <c r="G99" s="20">
        <v>7.5</v>
      </c>
      <c r="H99" s="8" t="s">
        <v>20</v>
      </c>
      <c r="I99" s="8" t="s">
        <v>308</v>
      </c>
      <c r="J99" s="8" t="s">
        <v>19</v>
      </c>
      <c r="K99" s="20">
        <v>30</v>
      </c>
      <c r="L99" s="20">
        <f>SUM(TabBD[[#This Row],[Subscription Price]],TabBD[[#This Row],[Season Pass Price]])</f>
        <v>37.5</v>
      </c>
      <c r="M99" s="20">
        <v>1.5</v>
      </c>
      <c r="N99" s="20">
        <v>36</v>
      </c>
    </row>
    <row r="100" spans="1:14" ht="16.5" hidden="1" customHeight="1" x14ac:dyDescent="0.25">
      <c r="A100" s="8">
        <v>3233</v>
      </c>
      <c r="B100" s="8">
        <v>3233</v>
      </c>
      <c r="C100" s="8" t="s">
        <v>25</v>
      </c>
      <c r="D100" s="8" t="s">
        <v>26</v>
      </c>
      <c r="E100" s="10">
        <v>45332</v>
      </c>
      <c r="F100" s="8" t="s">
        <v>19</v>
      </c>
      <c r="G100" s="20">
        <v>10</v>
      </c>
      <c r="H100" s="8" t="s">
        <v>27</v>
      </c>
      <c r="I100" s="8" t="s">
        <v>30</v>
      </c>
      <c r="J100" s="8" t="s">
        <v>19</v>
      </c>
      <c r="K100" s="20">
        <v>20</v>
      </c>
      <c r="L100" s="20">
        <f>SUM(TabBD[[#This Row],[Subscription Price]],TabBD[[#This Row],[Season Pass Price]])</f>
        <v>30</v>
      </c>
      <c r="M100" s="20">
        <v>10</v>
      </c>
      <c r="N100" s="20">
        <v>20</v>
      </c>
    </row>
    <row r="101" spans="1:14" ht="16.5" hidden="1" customHeight="1" x14ac:dyDescent="0.25">
      <c r="A101" s="8">
        <v>3236</v>
      </c>
      <c r="B101" s="8">
        <v>3236</v>
      </c>
      <c r="C101" s="8" t="s">
        <v>33</v>
      </c>
      <c r="D101" s="8" t="s">
        <v>26</v>
      </c>
      <c r="E101" s="10">
        <v>45353</v>
      </c>
      <c r="F101" s="8" t="s">
        <v>23</v>
      </c>
      <c r="G101" s="20">
        <v>10</v>
      </c>
      <c r="H101" s="8" t="s">
        <v>20</v>
      </c>
      <c r="I101" s="8" t="s">
        <v>30</v>
      </c>
      <c r="J101" s="8" t="s">
        <v>19</v>
      </c>
      <c r="K101" s="20">
        <v>20</v>
      </c>
      <c r="L101" s="20">
        <f>SUM(TabBD[[#This Row],[Subscription Price]],TabBD[[#This Row],[Season Pass Price]])</f>
        <v>30</v>
      </c>
      <c r="M101" s="20">
        <v>2</v>
      </c>
      <c r="N101" s="20">
        <v>28</v>
      </c>
    </row>
    <row r="102" spans="1:14" ht="16.5" hidden="1" customHeight="1" x14ac:dyDescent="0.25">
      <c r="A102" s="8">
        <v>3240</v>
      </c>
      <c r="B102" s="8">
        <v>3240</v>
      </c>
      <c r="C102" s="8" t="s">
        <v>37</v>
      </c>
      <c r="D102" s="8" t="s">
        <v>26</v>
      </c>
      <c r="E102" s="10">
        <v>45357</v>
      </c>
      <c r="F102" s="8" t="s">
        <v>19</v>
      </c>
      <c r="G102" s="20">
        <v>10</v>
      </c>
      <c r="H102" s="8" t="s">
        <v>27</v>
      </c>
      <c r="I102" s="8" t="s">
        <v>30</v>
      </c>
      <c r="J102" s="8" t="s">
        <v>19</v>
      </c>
      <c r="K102" s="20">
        <v>20</v>
      </c>
      <c r="L102" s="20">
        <f>SUM(TabBD[[#This Row],[Subscription Price]],TabBD[[#This Row],[Season Pass Price]])</f>
        <v>30</v>
      </c>
      <c r="M102" s="20">
        <v>15</v>
      </c>
      <c r="N102" s="20">
        <v>15</v>
      </c>
    </row>
    <row r="103" spans="1:14" ht="16.5" hidden="1" customHeight="1" x14ac:dyDescent="0.25">
      <c r="A103" s="8">
        <v>3243</v>
      </c>
      <c r="B103" s="8">
        <v>3243</v>
      </c>
      <c r="C103" s="8" t="s">
        <v>40</v>
      </c>
      <c r="D103" s="8" t="s">
        <v>26</v>
      </c>
      <c r="E103" s="10">
        <v>45360</v>
      </c>
      <c r="F103" s="8" t="s">
        <v>23</v>
      </c>
      <c r="G103" s="20">
        <v>10</v>
      </c>
      <c r="H103" s="8" t="s">
        <v>20</v>
      </c>
      <c r="I103" s="8" t="s">
        <v>30</v>
      </c>
      <c r="J103" s="8" t="s">
        <v>19</v>
      </c>
      <c r="K103" s="20">
        <v>20</v>
      </c>
      <c r="L103" s="20">
        <f>SUM(TabBD[[#This Row],[Subscription Price]],TabBD[[#This Row],[Season Pass Price]])</f>
        <v>30</v>
      </c>
      <c r="M103" s="20">
        <v>10</v>
      </c>
      <c r="N103" s="20">
        <v>20</v>
      </c>
    </row>
    <row r="104" spans="1:14" ht="16.5" hidden="1" customHeight="1" x14ac:dyDescent="0.25">
      <c r="A104" s="8">
        <v>3246</v>
      </c>
      <c r="B104" s="8">
        <v>3246</v>
      </c>
      <c r="C104" s="8" t="s">
        <v>43</v>
      </c>
      <c r="D104" s="8" t="s">
        <v>26</v>
      </c>
      <c r="E104" s="10">
        <v>45363</v>
      </c>
      <c r="F104" s="8" t="s">
        <v>19</v>
      </c>
      <c r="G104" s="20">
        <v>10</v>
      </c>
      <c r="H104" s="8" t="s">
        <v>24</v>
      </c>
      <c r="I104" s="8" t="s">
        <v>30</v>
      </c>
      <c r="J104" s="8" t="s">
        <v>19</v>
      </c>
      <c r="K104" s="20">
        <v>20</v>
      </c>
      <c r="L104" s="20">
        <f>SUM(TabBD[[#This Row],[Subscription Price]],TabBD[[#This Row],[Season Pass Price]])</f>
        <v>30</v>
      </c>
      <c r="M104" s="20">
        <v>12</v>
      </c>
      <c r="N104" s="20">
        <v>18</v>
      </c>
    </row>
    <row r="105" spans="1:14" ht="16.5" hidden="1" customHeight="1" x14ac:dyDescent="0.25">
      <c r="A105" s="8">
        <v>3249</v>
      </c>
      <c r="B105" s="8">
        <v>3249</v>
      </c>
      <c r="C105" s="8" t="s">
        <v>46</v>
      </c>
      <c r="D105" s="8" t="s">
        <v>26</v>
      </c>
      <c r="E105" s="10">
        <v>45366</v>
      </c>
      <c r="F105" s="8" t="s">
        <v>23</v>
      </c>
      <c r="G105" s="20">
        <v>10</v>
      </c>
      <c r="H105" s="8" t="s">
        <v>20</v>
      </c>
      <c r="I105" s="8" t="s">
        <v>30</v>
      </c>
      <c r="J105" s="8" t="s">
        <v>19</v>
      </c>
      <c r="K105" s="20">
        <v>20</v>
      </c>
      <c r="L105" s="20">
        <f>SUM(TabBD[[#This Row],[Subscription Price]],TabBD[[#This Row],[Season Pass Price]])</f>
        <v>30</v>
      </c>
      <c r="M105" s="20">
        <v>5</v>
      </c>
      <c r="N105" s="20">
        <v>25</v>
      </c>
    </row>
    <row r="106" spans="1:14" ht="16.5" hidden="1" customHeight="1" x14ac:dyDescent="0.25">
      <c r="A106" s="8">
        <v>3252</v>
      </c>
      <c r="B106" s="8">
        <v>3252</v>
      </c>
      <c r="C106" s="8" t="s">
        <v>49</v>
      </c>
      <c r="D106" s="8" t="s">
        <v>26</v>
      </c>
      <c r="E106" s="10">
        <v>45369</v>
      </c>
      <c r="F106" s="8" t="s">
        <v>19</v>
      </c>
      <c r="G106" s="20">
        <v>10</v>
      </c>
      <c r="H106" s="8" t="s">
        <v>27</v>
      </c>
      <c r="I106" s="8" t="s">
        <v>30</v>
      </c>
      <c r="J106" s="8" t="s">
        <v>19</v>
      </c>
      <c r="K106" s="20">
        <v>20</v>
      </c>
      <c r="L106" s="20">
        <f>SUM(TabBD[[#This Row],[Subscription Price]],TabBD[[#This Row],[Season Pass Price]])</f>
        <v>30</v>
      </c>
      <c r="M106" s="20">
        <v>15</v>
      </c>
      <c r="N106" s="20">
        <v>15</v>
      </c>
    </row>
    <row r="107" spans="1:14" ht="16.5" hidden="1" customHeight="1" x14ac:dyDescent="0.25">
      <c r="A107" s="8">
        <v>3255</v>
      </c>
      <c r="B107" s="8">
        <v>3255</v>
      </c>
      <c r="C107" s="8" t="s">
        <v>52</v>
      </c>
      <c r="D107" s="8" t="s">
        <v>26</v>
      </c>
      <c r="E107" s="10">
        <v>45372</v>
      </c>
      <c r="F107" s="8" t="s">
        <v>23</v>
      </c>
      <c r="G107" s="20">
        <v>10</v>
      </c>
      <c r="H107" s="8" t="s">
        <v>20</v>
      </c>
      <c r="I107" s="8" t="s">
        <v>30</v>
      </c>
      <c r="J107" s="8" t="s">
        <v>19</v>
      </c>
      <c r="K107" s="20">
        <v>20</v>
      </c>
      <c r="L107" s="20">
        <f>SUM(TabBD[[#This Row],[Subscription Price]],TabBD[[#This Row],[Season Pass Price]])</f>
        <v>30</v>
      </c>
      <c r="M107" s="20">
        <v>10</v>
      </c>
      <c r="N107" s="20">
        <v>20</v>
      </c>
    </row>
    <row r="108" spans="1:14" ht="16.5" hidden="1" customHeight="1" x14ac:dyDescent="0.25">
      <c r="A108" s="8">
        <v>3258</v>
      </c>
      <c r="B108" s="8">
        <v>3258</v>
      </c>
      <c r="C108" s="8" t="s">
        <v>55</v>
      </c>
      <c r="D108" s="8" t="s">
        <v>26</v>
      </c>
      <c r="E108" s="10">
        <v>45375</v>
      </c>
      <c r="F108" s="8" t="s">
        <v>19</v>
      </c>
      <c r="G108" s="20">
        <v>10</v>
      </c>
      <c r="H108" s="8" t="s">
        <v>24</v>
      </c>
      <c r="I108" s="8" t="s">
        <v>30</v>
      </c>
      <c r="J108" s="8" t="s">
        <v>19</v>
      </c>
      <c r="K108" s="20">
        <v>20</v>
      </c>
      <c r="L108" s="20">
        <f>SUM(TabBD[[#This Row],[Subscription Price]],TabBD[[#This Row],[Season Pass Price]])</f>
        <v>30</v>
      </c>
      <c r="M108" s="20">
        <v>15</v>
      </c>
      <c r="N108" s="20">
        <v>15</v>
      </c>
    </row>
    <row r="109" spans="1:14" ht="16.5" hidden="1" customHeight="1" x14ac:dyDescent="0.25">
      <c r="A109" s="8">
        <v>3261</v>
      </c>
      <c r="B109" s="8">
        <v>3261</v>
      </c>
      <c r="C109" s="8" t="s">
        <v>58</v>
      </c>
      <c r="D109" s="8" t="s">
        <v>26</v>
      </c>
      <c r="E109" s="10">
        <v>45378</v>
      </c>
      <c r="F109" s="8" t="s">
        <v>23</v>
      </c>
      <c r="G109" s="20">
        <v>10</v>
      </c>
      <c r="H109" s="8" t="s">
        <v>20</v>
      </c>
      <c r="I109" s="8" t="s">
        <v>30</v>
      </c>
      <c r="J109" s="8" t="s">
        <v>19</v>
      </c>
      <c r="K109" s="20">
        <v>20</v>
      </c>
      <c r="L109" s="20">
        <f>SUM(TabBD[[#This Row],[Subscription Price]],TabBD[[#This Row],[Season Pass Price]])</f>
        <v>30</v>
      </c>
      <c r="M109" s="20">
        <v>10</v>
      </c>
      <c r="N109" s="20">
        <v>20</v>
      </c>
    </row>
    <row r="110" spans="1:14" ht="16.5" hidden="1" customHeight="1" x14ac:dyDescent="0.25">
      <c r="A110" s="8">
        <v>3264</v>
      </c>
      <c r="B110" s="8">
        <v>3264</v>
      </c>
      <c r="C110" s="8" t="s">
        <v>61</v>
      </c>
      <c r="D110" s="8" t="s">
        <v>26</v>
      </c>
      <c r="E110" s="10">
        <v>45381</v>
      </c>
      <c r="F110" s="8" t="s">
        <v>19</v>
      </c>
      <c r="G110" s="20">
        <v>10</v>
      </c>
      <c r="H110" s="8" t="s">
        <v>27</v>
      </c>
      <c r="I110" s="8" t="s">
        <v>30</v>
      </c>
      <c r="J110" s="8" t="s">
        <v>19</v>
      </c>
      <c r="K110" s="20">
        <v>20</v>
      </c>
      <c r="L110" s="20">
        <f>SUM(TabBD[[#This Row],[Subscription Price]],TabBD[[#This Row],[Season Pass Price]])</f>
        <v>30</v>
      </c>
      <c r="M110" s="20">
        <v>15</v>
      </c>
      <c r="N110" s="20">
        <v>15</v>
      </c>
    </row>
    <row r="111" spans="1:14" ht="16.5" hidden="1" customHeight="1" x14ac:dyDescent="0.25">
      <c r="A111" s="8">
        <v>3268</v>
      </c>
      <c r="B111" s="8">
        <v>3268</v>
      </c>
      <c r="C111" s="8" t="s">
        <v>65</v>
      </c>
      <c r="D111" s="8" t="s">
        <v>26</v>
      </c>
      <c r="E111" s="10">
        <v>45385</v>
      </c>
      <c r="F111" s="8" t="s">
        <v>19</v>
      </c>
      <c r="G111" s="20">
        <v>10</v>
      </c>
      <c r="H111" s="8" t="s">
        <v>24</v>
      </c>
      <c r="I111" s="8" t="s">
        <v>30</v>
      </c>
      <c r="J111" s="8" t="s">
        <v>19</v>
      </c>
      <c r="K111" s="20">
        <v>20</v>
      </c>
      <c r="L111" s="20">
        <f>SUM(TabBD[[#This Row],[Subscription Price]],TabBD[[#This Row],[Season Pass Price]])</f>
        <v>30</v>
      </c>
      <c r="M111" s="20">
        <v>10</v>
      </c>
      <c r="N111" s="20">
        <v>20</v>
      </c>
    </row>
    <row r="112" spans="1:14" ht="16.5" hidden="1" customHeight="1" x14ac:dyDescent="0.25">
      <c r="A112" s="8">
        <v>3271</v>
      </c>
      <c r="B112" s="8">
        <v>3271</v>
      </c>
      <c r="C112" s="8" t="s">
        <v>68</v>
      </c>
      <c r="D112" s="8" t="s">
        <v>26</v>
      </c>
      <c r="E112" s="10">
        <v>45388</v>
      </c>
      <c r="F112" s="8" t="s">
        <v>23</v>
      </c>
      <c r="G112" s="20">
        <v>10</v>
      </c>
      <c r="H112" s="8" t="s">
        <v>20</v>
      </c>
      <c r="I112" s="8" t="s">
        <v>30</v>
      </c>
      <c r="J112" s="8" t="s">
        <v>19</v>
      </c>
      <c r="K112" s="20">
        <v>20</v>
      </c>
      <c r="L112" s="20">
        <f>SUM(TabBD[[#This Row],[Subscription Price]],TabBD[[#This Row],[Season Pass Price]])</f>
        <v>30</v>
      </c>
      <c r="M112" s="20">
        <v>5</v>
      </c>
      <c r="N112" s="20">
        <v>25</v>
      </c>
    </row>
    <row r="113" spans="1:14" ht="16.5" hidden="1" customHeight="1" x14ac:dyDescent="0.25">
      <c r="A113" s="8">
        <v>3274</v>
      </c>
      <c r="B113" s="8">
        <v>3274</v>
      </c>
      <c r="C113" s="8" t="s">
        <v>71</v>
      </c>
      <c r="D113" s="8" t="s">
        <v>26</v>
      </c>
      <c r="E113" s="10">
        <v>45391</v>
      </c>
      <c r="F113" s="8" t="s">
        <v>19</v>
      </c>
      <c r="G113" s="20">
        <v>10</v>
      </c>
      <c r="H113" s="8" t="s">
        <v>27</v>
      </c>
      <c r="I113" s="8" t="s">
        <v>30</v>
      </c>
      <c r="J113" s="8" t="s">
        <v>19</v>
      </c>
      <c r="K113" s="20">
        <v>20</v>
      </c>
      <c r="L113" s="20">
        <f>SUM(TabBD[[#This Row],[Subscription Price]],TabBD[[#This Row],[Season Pass Price]])</f>
        <v>30</v>
      </c>
      <c r="M113" s="20">
        <v>12</v>
      </c>
      <c r="N113" s="20">
        <v>18</v>
      </c>
    </row>
    <row r="114" spans="1:14" ht="16.5" hidden="1" customHeight="1" x14ac:dyDescent="0.25">
      <c r="A114" s="8">
        <v>3277</v>
      </c>
      <c r="B114" s="8">
        <v>3277</v>
      </c>
      <c r="C114" s="8" t="s">
        <v>74</v>
      </c>
      <c r="D114" s="8" t="s">
        <v>26</v>
      </c>
      <c r="E114" s="10">
        <v>45394</v>
      </c>
      <c r="F114" s="8" t="s">
        <v>23</v>
      </c>
      <c r="G114" s="20">
        <v>10</v>
      </c>
      <c r="H114" s="8" t="s">
        <v>20</v>
      </c>
      <c r="I114" s="8" t="s">
        <v>30</v>
      </c>
      <c r="J114" s="8" t="s">
        <v>19</v>
      </c>
      <c r="K114" s="20">
        <v>20</v>
      </c>
      <c r="L114" s="20">
        <f>SUM(TabBD[[#This Row],[Subscription Price]],TabBD[[#This Row],[Season Pass Price]])</f>
        <v>30</v>
      </c>
      <c r="M114" s="20">
        <v>10</v>
      </c>
      <c r="N114" s="20">
        <v>20</v>
      </c>
    </row>
    <row r="115" spans="1:14" ht="16.5" hidden="1" customHeight="1" x14ac:dyDescent="0.25">
      <c r="A115" s="8">
        <v>3280</v>
      </c>
      <c r="B115" s="8">
        <v>3280</v>
      </c>
      <c r="C115" s="8" t="s">
        <v>77</v>
      </c>
      <c r="D115" s="8" t="s">
        <v>26</v>
      </c>
      <c r="E115" s="10">
        <v>45397</v>
      </c>
      <c r="F115" s="8" t="s">
        <v>19</v>
      </c>
      <c r="G115" s="20">
        <v>10</v>
      </c>
      <c r="H115" s="8" t="s">
        <v>24</v>
      </c>
      <c r="I115" s="8" t="s">
        <v>30</v>
      </c>
      <c r="J115" s="8" t="s">
        <v>19</v>
      </c>
      <c r="K115" s="20">
        <v>20</v>
      </c>
      <c r="L115" s="20">
        <f>SUM(TabBD[[#This Row],[Subscription Price]],TabBD[[#This Row],[Season Pass Price]])</f>
        <v>30</v>
      </c>
      <c r="M115" s="20">
        <v>15</v>
      </c>
      <c r="N115" s="20">
        <v>15</v>
      </c>
    </row>
    <row r="116" spans="1:14" ht="16.5" hidden="1" customHeight="1" x14ac:dyDescent="0.25">
      <c r="A116" s="8">
        <v>3283</v>
      </c>
      <c r="B116" s="8">
        <v>3283</v>
      </c>
      <c r="C116" s="8" t="s">
        <v>80</v>
      </c>
      <c r="D116" s="8" t="s">
        <v>26</v>
      </c>
      <c r="E116" s="10">
        <v>45400</v>
      </c>
      <c r="F116" s="8" t="s">
        <v>23</v>
      </c>
      <c r="G116" s="20">
        <v>10</v>
      </c>
      <c r="H116" s="8" t="s">
        <v>20</v>
      </c>
      <c r="I116" s="8" t="s">
        <v>30</v>
      </c>
      <c r="J116" s="8" t="s">
        <v>19</v>
      </c>
      <c r="K116" s="20">
        <v>20</v>
      </c>
      <c r="L116" s="20">
        <f>SUM(TabBD[[#This Row],[Subscription Price]],TabBD[[#This Row],[Season Pass Price]])</f>
        <v>30</v>
      </c>
      <c r="M116" s="20">
        <v>10</v>
      </c>
      <c r="N116" s="20">
        <v>20</v>
      </c>
    </row>
    <row r="117" spans="1:14" ht="16.5" hidden="1" customHeight="1" x14ac:dyDescent="0.25">
      <c r="A117" s="8">
        <v>3286</v>
      </c>
      <c r="B117" s="8">
        <v>3286</v>
      </c>
      <c r="C117" s="8" t="s">
        <v>83</v>
      </c>
      <c r="D117" s="8" t="s">
        <v>26</v>
      </c>
      <c r="E117" s="10">
        <v>45403</v>
      </c>
      <c r="F117" s="8" t="s">
        <v>19</v>
      </c>
      <c r="G117" s="20">
        <v>10</v>
      </c>
      <c r="H117" s="8" t="s">
        <v>27</v>
      </c>
      <c r="I117" s="8" t="s">
        <v>30</v>
      </c>
      <c r="J117" s="8" t="s">
        <v>19</v>
      </c>
      <c r="K117" s="20">
        <v>20</v>
      </c>
      <c r="L117" s="20">
        <f>SUM(TabBD[[#This Row],[Subscription Price]],TabBD[[#This Row],[Season Pass Price]])</f>
        <v>30</v>
      </c>
      <c r="M117" s="20">
        <v>15</v>
      </c>
      <c r="N117" s="20">
        <v>15</v>
      </c>
    </row>
    <row r="118" spans="1:14" ht="16.5" hidden="1" customHeight="1" x14ac:dyDescent="0.25">
      <c r="A118" s="8">
        <v>3289</v>
      </c>
      <c r="B118" s="8">
        <v>3289</v>
      </c>
      <c r="C118" s="8" t="s">
        <v>86</v>
      </c>
      <c r="D118" s="8" t="s">
        <v>26</v>
      </c>
      <c r="E118" s="10">
        <v>45406</v>
      </c>
      <c r="F118" s="8" t="s">
        <v>23</v>
      </c>
      <c r="G118" s="20">
        <v>10</v>
      </c>
      <c r="H118" s="8" t="s">
        <v>20</v>
      </c>
      <c r="I118" s="8" t="s">
        <v>30</v>
      </c>
      <c r="J118" s="8" t="s">
        <v>19</v>
      </c>
      <c r="K118" s="20">
        <v>20</v>
      </c>
      <c r="L118" s="20">
        <f>SUM(TabBD[[#This Row],[Subscription Price]],TabBD[[#This Row],[Season Pass Price]])</f>
        <v>30</v>
      </c>
      <c r="M118" s="20">
        <v>10</v>
      </c>
      <c r="N118" s="20">
        <v>20</v>
      </c>
    </row>
    <row r="119" spans="1:14" ht="16.5" hidden="1" customHeight="1" x14ac:dyDescent="0.25">
      <c r="A119" s="8">
        <v>3292</v>
      </c>
      <c r="B119" s="8">
        <v>3292</v>
      </c>
      <c r="C119" s="8" t="s">
        <v>89</v>
      </c>
      <c r="D119" s="8" t="s">
        <v>26</v>
      </c>
      <c r="E119" s="10">
        <v>45409</v>
      </c>
      <c r="F119" s="8" t="s">
        <v>19</v>
      </c>
      <c r="G119" s="20">
        <v>10</v>
      </c>
      <c r="H119" s="8" t="s">
        <v>24</v>
      </c>
      <c r="I119" s="8" t="s">
        <v>30</v>
      </c>
      <c r="J119" s="8" t="s">
        <v>19</v>
      </c>
      <c r="K119" s="20">
        <v>20</v>
      </c>
      <c r="L119" s="20">
        <f>SUM(TabBD[[#This Row],[Subscription Price]],TabBD[[#This Row],[Season Pass Price]])</f>
        <v>30</v>
      </c>
      <c r="M119" s="20">
        <v>15</v>
      </c>
      <c r="N119" s="20">
        <v>15</v>
      </c>
    </row>
    <row r="120" spans="1:14" ht="16.5" hidden="1" customHeight="1" x14ac:dyDescent="0.25">
      <c r="A120" s="8">
        <v>3295</v>
      </c>
      <c r="B120" s="8">
        <v>3295</v>
      </c>
      <c r="C120" s="8" t="s">
        <v>92</v>
      </c>
      <c r="D120" s="8" t="s">
        <v>26</v>
      </c>
      <c r="E120" s="10">
        <v>45412</v>
      </c>
      <c r="F120" s="8" t="s">
        <v>23</v>
      </c>
      <c r="G120" s="20">
        <v>10</v>
      </c>
      <c r="H120" s="8" t="s">
        <v>20</v>
      </c>
      <c r="I120" s="8" t="s">
        <v>30</v>
      </c>
      <c r="J120" s="8" t="s">
        <v>19</v>
      </c>
      <c r="K120" s="20">
        <v>20</v>
      </c>
      <c r="L120" s="20">
        <f>SUM(TabBD[[#This Row],[Subscription Price]],TabBD[[#This Row],[Season Pass Price]])</f>
        <v>30</v>
      </c>
      <c r="M120" s="20">
        <v>5</v>
      </c>
      <c r="N120" s="20">
        <v>25</v>
      </c>
    </row>
    <row r="121" spans="1:14" ht="16.5" hidden="1" customHeight="1" x14ac:dyDescent="0.25">
      <c r="A121" s="8">
        <v>3298</v>
      </c>
      <c r="B121" s="8">
        <v>3298</v>
      </c>
      <c r="C121" s="8" t="s">
        <v>95</v>
      </c>
      <c r="D121" s="8" t="s">
        <v>26</v>
      </c>
      <c r="E121" s="10">
        <v>45415</v>
      </c>
      <c r="F121" s="8" t="s">
        <v>23</v>
      </c>
      <c r="G121" s="20">
        <v>10</v>
      </c>
      <c r="H121" s="8" t="s">
        <v>24</v>
      </c>
      <c r="I121" s="8" t="s">
        <v>30</v>
      </c>
      <c r="J121" s="8" t="s">
        <v>19</v>
      </c>
      <c r="K121" s="20">
        <v>20</v>
      </c>
      <c r="L121" s="20">
        <f>SUM(TabBD[[#This Row],[Subscription Price]],TabBD[[#This Row],[Season Pass Price]])</f>
        <v>30</v>
      </c>
      <c r="M121" s="20">
        <v>10</v>
      </c>
      <c r="N121" s="20">
        <v>20</v>
      </c>
    </row>
    <row r="122" spans="1:14" ht="16.5" hidden="1" customHeight="1" x14ac:dyDescent="0.25">
      <c r="A122" s="8">
        <v>3301</v>
      </c>
      <c r="B122" s="8">
        <v>3301</v>
      </c>
      <c r="C122" s="8" t="s">
        <v>98</v>
      </c>
      <c r="D122" s="8" t="s">
        <v>26</v>
      </c>
      <c r="E122" s="10">
        <v>45418</v>
      </c>
      <c r="F122" s="8" t="s">
        <v>19</v>
      </c>
      <c r="G122" s="20">
        <v>10</v>
      </c>
      <c r="H122" s="8" t="s">
        <v>20</v>
      </c>
      <c r="I122" s="8" t="s">
        <v>30</v>
      </c>
      <c r="J122" s="8" t="s">
        <v>19</v>
      </c>
      <c r="K122" s="20">
        <v>20</v>
      </c>
      <c r="L122" s="20">
        <f>SUM(TabBD[[#This Row],[Subscription Price]],TabBD[[#This Row],[Season Pass Price]])</f>
        <v>30</v>
      </c>
      <c r="M122" s="20">
        <v>5</v>
      </c>
      <c r="N122" s="20">
        <v>25</v>
      </c>
    </row>
    <row r="123" spans="1:14" ht="16.5" hidden="1" customHeight="1" x14ac:dyDescent="0.25">
      <c r="A123" s="8">
        <v>3304</v>
      </c>
      <c r="B123" s="8">
        <v>3304</v>
      </c>
      <c r="C123" s="8" t="s">
        <v>101</v>
      </c>
      <c r="D123" s="8" t="s">
        <v>26</v>
      </c>
      <c r="E123" s="10">
        <v>45421</v>
      </c>
      <c r="F123" s="8" t="s">
        <v>23</v>
      </c>
      <c r="G123" s="20">
        <v>10</v>
      </c>
      <c r="H123" s="8" t="s">
        <v>27</v>
      </c>
      <c r="I123" s="8" t="s">
        <v>30</v>
      </c>
      <c r="J123" s="8" t="s">
        <v>19</v>
      </c>
      <c r="K123" s="20">
        <v>20</v>
      </c>
      <c r="L123" s="20">
        <f>SUM(TabBD[[#This Row],[Subscription Price]],TabBD[[#This Row],[Season Pass Price]])</f>
        <v>30</v>
      </c>
      <c r="M123" s="20">
        <v>12</v>
      </c>
      <c r="N123" s="20">
        <v>18</v>
      </c>
    </row>
    <row r="124" spans="1:14" ht="16.5" hidden="1" customHeight="1" x14ac:dyDescent="0.25">
      <c r="A124" s="8">
        <v>3307</v>
      </c>
      <c r="B124" s="8">
        <v>3307</v>
      </c>
      <c r="C124" s="8" t="s">
        <v>104</v>
      </c>
      <c r="D124" s="8" t="s">
        <v>26</v>
      </c>
      <c r="E124" s="10">
        <v>45424</v>
      </c>
      <c r="F124" s="8" t="s">
        <v>19</v>
      </c>
      <c r="G124" s="20">
        <v>10</v>
      </c>
      <c r="H124" s="8" t="s">
        <v>20</v>
      </c>
      <c r="I124" s="8" t="s">
        <v>30</v>
      </c>
      <c r="J124" s="8" t="s">
        <v>19</v>
      </c>
      <c r="K124" s="20">
        <v>20</v>
      </c>
      <c r="L124" s="20">
        <f>SUM(TabBD[[#This Row],[Subscription Price]],TabBD[[#This Row],[Season Pass Price]])</f>
        <v>30</v>
      </c>
      <c r="M124" s="20">
        <v>10</v>
      </c>
      <c r="N124" s="20">
        <v>20</v>
      </c>
    </row>
    <row r="125" spans="1:14" ht="16.5" hidden="1" customHeight="1" x14ac:dyDescent="0.25">
      <c r="A125" s="8">
        <v>3310</v>
      </c>
      <c r="B125" s="8">
        <v>3310</v>
      </c>
      <c r="C125" s="8" t="s">
        <v>107</v>
      </c>
      <c r="D125" s="8" t="s">
        <v>26</v>
      </c>
      <c r="E125" s="10">
        <v>45427</v>
      </c>
      <c r="F125" s="8" t="s">
        <v>23</v>
      </c>
      <c r="G125" s="20">
        <v>10</v>
      </c>
      <c r="H125" s="8" t="s">
        <v>24</v>
      </c>
      <c r="I125" s="8" t="s">
        <v>30</v>
      </c>
      <c r="J125" s="8" t="s">
        <v>19</v>
      </c>
      <c r="K125" s="20">
        <v>20</v>
      </c>
      <c r="L125" s="20">
        <f>SUM(TabBD[[#This Row],[Subscription Price]],TabBD[[#This Row],[Season Pass Price]])</f>
        <v>30</v>
      </c>
      <c r="M125" s="20">
        <v>15</v>
      </c>
      <c r="N125" s="20">
        <v>15</v>
      </c>
    </row>
    <row r="126" spans="1:14" ht="16.5" hidden="1" customHeight="1" x14ac:dyDescent="0.25">
      <c r="A126" s="8">
        <v>3313</v>
      </c>
      <c r="B126" s="8">
        <v>3313</v>
      </c>
      <c r="C126" s="8" t="s">
        <v>110</v>
      </c>
      <c r="D126" s="8" t="s">
        <v>26</v>
      </c>
      <c r="E126" s="10">
        <v>45430</v>
      </c>
      <c r="F126" s="8" t="s">
        <v>19</v>
      </c>
      <c r="G126" s="20">
        <v>10</v>
      </c>
      <c r="H126" s="8" t="s">
        <v>20</v>
      </c>
      <c r="I126" s="8" t="s">
        <v>30</v>
      </c>
      <c r="J126" s="8" t="s">
        <v>19</v>
      </c>
      <c r="K126" s="20">
        <v>20</v>
      </c>
      <c r="L126" s="20">
        <f>SUM(TabBD[[#This Row],[Subscription Price]],TabBD[[#This Row],[Season Pass Price]])</f>
        <v>30</v>
      </c>
      <c r="M126" s="20">
        <v>10</v>
      </c>
      <c r="N126" s="20">
        <v>20</v>
      </c>
    </row>
    <row r="127" spans="1:14" ht="16.5" hidden="1" customHeight="1" x14ac:dyDescent="0.25">
      <c r="A127" s="8">
        <v>3316</v>
      </c>
      <c r="B127" s="8">
        <v>3316</v>
      </c>
      <c r="C127" s="8" t="s">
        <v>113</v>
      </c>
      <c r="D127" s="8" t="s">
        <v>26</v>
      </c>
      <c r="E127" s="10">
        <v>45433</v>
      </c>
      <c r="F127" s="8" t="s">
        <v>23</v>
      </c>
      <c r="G127" s="20">
        <v>10</v>
      </c>
      <c r="H127" s="8" t="s">
        <v>27</v>
      </c>
      <c r="I127" s="8" t="s">
        <v>30</v>
      </c>
      <c r="J127" s="8" t="s">
        <v>19</v>
      </c>
      <c r="K127" s="20">
        <v>20</v>
      </c>
      <c r="L127" s="20">
        <f>SUM(TabBD[[#This Row],[Subscription Price]],TabBD[[#This Row],[Season Pass Price]])</f>
        <v>30</v>
      </c>
      <c r="M127" s="20">
        <v>15</v>
      </c>
      <c r="N127" s="20">
        <v>15</v>
      </c>
    </row>
    <row r="128" spans="1:14" ht="16.5" hidden="1" customHeight="1" x14ac:dyDescent="0.25">
      <c r="A128" s="8">
        <v>3319</v>
      </c>
      <c r="B128" s="8">
        <v>3319</v>
      </c>
      <c r="C128" s="8" t="s">
        <v>116</v>
      </c>
      <c r="D128" s="8" t="s">
        <v>26</v>
      </c>
      <c r="E128" s="10">
        <v>45436</v>
      </c>
      <c r="F128" s="8" t="s">
        <v>19</v>
      </c>
      <c r="G128" s="20">
        <v>10</v>
      </c>
      <c r="H128" s="8" t="s">
        <v>20</v>
      </c>
      <c r="I128" s="8" t="s">
        <v>30</v>
      </c>
      <c r="J128" s="8" t="s">
        <v>19</v>
      </c>
      <c r="K128" s="20">
        <v>20</v>
      </c>
      <c r="L128" s="20">
        <f>SUM(TabBD[[#This Row],[Subscription Price]],TabBD[[#This Row],[Season Pass Price]])</f>
        <v>30</v>
      </c>
      <c r="M128" s="20">
        <v>10</v>
      </c>
      <c r="N128" s="20">
        <v>20</v>
      </c>
    </row>
    <row r="129" spans="1:14" ht="16.5" hidden="1" customHeight="1" x14ac:dyDescent="0.25">
      <c r="A129" s="8">
        <v>3322</v>
      </c>
      <c r="B129" s="8">
        <v>3322</v>
      </c>
      <c r="C129" s="8" t="s">
        <v>119</v>
      </c>
      <c r="D129" s="8" t="s">
        <v>26</v>
      </c>
      <c r="E129" s="10">
        <v>45439</v>
      </c>
      <c r="F129" s="8" t="s">
        <v>23</v>
      </c>
      <c r="G129" s="20">
        <v>10</v>
      </c>
      <c r="H129" s="8" t="s">
        <v>24</v>
      </c>
      <c r="I129" s="8" t="s">
        <v>30</v>
      </c>
      <c r="J129" s="8" t="s">
        <v>19</v>
      </c>
      <c r="K129" s="20">
        <v>20</v>
      </c>
      <c r="L129" s="20">
        <f>SUM(TabBD[[#This Row],[Subscription Price]],TabBD[[#This Row],[Season Pass Price]])</f>
        <v>30</v>
      </c>
      <c r="M129" s="20">
        <v>15</v>
      </c>
      <c r="N129" s="20">
        <v>15</v>
      </c>
    </row>
    <row r="130" spans="1:14" ht="16.5" hidden="1" customHeight="1" x14ac:dyDescent="0.25">
      <c r="A130" s="8">
        <v>3325</v>
      </c>
      <c r="B130" s="8">
        <v>3325</v>
      </c>
      <c r="C130" s="8" t="s">
        <v>122</v>
      </c>
      <c r="D130" s="8" t="s">
        <v>26</v>
      </c>
      <c r="E130" s="10">
        <v>45442</v>
      </c>
      <c r="F130" s="8" t="s">
        <v>19</v>
      </c>
      <c r="G130" s="20">
        <v>10</v>
      </c>
      <c r="H130" s="8" t="s">
        <v>27</v>
      </c>
      <c r="I130" s="8" t="s">
        <v>30</v>
      </c>
      <c r="J130" s="8" t="s">
        <v>19</v>
      </c>
      <c r="K130" s="20">
        <v>20</v>
      </c>
      <c r="L130" s="20">
        <f>SUM(TabBD[[#This Row],[Subscription Price]],TabBD[[#This Row],[Season Pass Price]])</f>
        <v>30</v>
      </c>
      <c r="M130" s="20">
        <v>15</v>
      </c>
      <c r="N130" s="20">
        <v>15</v>
      </c>
    </row>
    <row r="131" spans="1:14" ht="16.5" hidden="1" customHeight="1" x14ac:dyDescent="0.25">
      <c r="A131" s="8">
        <v>3328</v>
      </c>
      <c r="B131" s="8">
        <v>3328</v>
      </c>
      <c r="C131" s="8" t="s">
        <v>125</v>
      </c>
      <c r="D131" s="8" t="s">
        <v>26</v>
      </c>
      <c r="E131" s="10">
        <v>45445</v>
      </c>
      <c r="F131" s="8" t="s">
        <v>23</v>
      </c>
      <c r="G131" s="20">
        <v>10</v>
      </c>
      <c r="H131" s="8" t="s">
        <v>24</v>
      </c>
      <c r="I131" s="8" t="s">
        <v>30</v>
      </c>
      <c r="J131" s="8" t="s">
        <v>19</v>
      </c>
      <c r="K131" s="20">
        <v>20</v>
      </c>
      <c r="L131" s="20">
        <f>SUM(TabBD[[#This Row],[Subscription Price]],TabBD[[#This Row],[Season Pass Price]])</f>
        <v>30</v>
      </c>
      <c r="M131" s="20">
        <v>10</v>
      </c>
      <c r="N131" s="20">
        <v>20</v>
      </c>
    </row>
    <row r="132" spans="1:14" ht="16.5" hidden="1" customHeight="1" x14ac:dyDescent="0.25">
      <c r="A132" s="8">
        <v>3331</v>
      </c>
      <c r="B132" s="8">
        <v>3331</v>
      </c>
      <c r="C132" s="8" t="s">
        <v>128</v>
      </c>
      <c r="D132" s="8" t="s">
        <v>26</v>
      </c>
      <c r="E132" s="10">
        <v>45448</v>
      </c>
      <c r="F132" s="8" t="s">
        <v>19</v>
      </c>
      <c r="G132" s="20">
        <v>10</v>
      </c>
      <c r="H132" s="8" t="s">
        <v>20</v>
      </c>
      <c r="I132" s="8" t="s">
        <v>30</v>
      </c>
      <c r="J132" s="8" t="s">
        <v>19</v>
      </c>
      <c r="K132" s="20">
        <v>20</v>
      </c>
      <c r="L132" s="20">
        <f>SUM(TabBD[[#This Row],[Subscription Price]],TabBD[[#This Row],[Season Pass Price]])</f>
        <v>30</v>
      </c>
      <c r="M132" s="20">
        <v>5</v>
      </c>
      <c r="N132" s="20">
        <v>25</v>
      </c>
    </row>
    <row r="133" spans="1:14" ht="16.5" hidden="1" customHeight="1" x14ac:dyDescent="0.25">
      <c r="A133" s="8">
        <v>3334</v>
      </c>
      <c r="B133" s="8">
        <v>3334</v>
      </c>
      <c r="C133" s="8" t="s">
        <v>131</v>
      </c>
      <c r="D133" s="8" t="s">
        <v>26</v>
      </c>
      <c r="E133" s="10">
        <v>45451</v>
      </c>
      <c r="F133" s="8" t="s">
        <v>23</v>
      </c>
      <c r="G133" s="20">
        <v>10</v>
      </c>
      <c r="H133" s="8" t="s">
        <v>27</v>
      </c>
      <c r="I133" s="8" t="s">
        <v>30</v>
      </c>
      <c r="J133" s="8" t="s">
        <v>19</v>
      </c>
      <c r="K133" s="20">
        <v>20</v>
      </c>
      <c r="L133" s="20">
        <f>SUM(TabBD[[#This Row],[Subscription Price]],TabBD[[#This Row],[Season Pass Price]])</f>
        <v>30</v>
      </c>
      <c r="M133" s="20">
        <v>12</v>
      </c>
      <c r="N133" s="20">
        <v>18</v>
      </c>
    </row>
    <row r="134" spans="1:14" ht="16.5" hidden="1" customHeight="1" x14ac:dyDescent="0.25">
      <c r="A134" s="8">
        <v>3338</v>
      </c>
      <c r="B134" s="8">
        <v>3338</v>
      </c>
      <c r="C134" s="8" t="s">
        <v>135</v>
      </c>
      <c r="D134" s="8" t="s">
        <v>26</v>
      </c>
      <c r="E134" s="10">
        <v>45455</v>
      </c>
      <c r="F134" s="8" t="s">
        <v>19</v>
      </c>
      <c r="G134" s="20">
        <v>10</v>
      </c>
      <c r="H134" s="8" t="s">
        <v>24</v>
      </c>
      <c r="I134" s="8" t="s">
        <v>30</v>
      </c>
      <c r="J134" s="8" t="s">
        <v>19</v>
      </c>
      <c r="K134" s="20">
        <v>20</v>
      </c>
      <c r="L134" s="20">
        <f>SUM(TabBD[[#This Row],[Subscription Price]],TabBD[[#This Row],[Season Pass Price]])</f>
        <v>30</v>
      </c>
      <c r="M134" s="20">
        <v>10</v>
      </c>
      <c r="N134" s="20">
        <v>20</v>
      </c>
    </row>
    <row r="135" spans="1:14" ht="16.5" hidden="1" customHeight="1" x14ac:dyDescent="0.25">
      <c r="A135" s="8">
        <v>3341</v>
      </c>
      <c r="B135" s="8">
        <v>3341</v>
      </c>
      <c r="C135" s="8" t="s">
        <v>138</v>
      </c>
      <c r="D135" s="8" t="s">
        <v>26</v>
      </c>
      <c r="E135" s="10">
        <v>45458</v>
      </c>
      <c r="F135" s="8" t="s">
        <v>23</v>
      </c>
      <c r="G135" s="20">
        <v>10</v>
      </c>
      <c r="H135" s="8" t="s">
        <v>20</v>
      </c>
      <c r="I135" s="8" t="s">
        <v>30</v>
      </c>
      <c r="J135" s="8" t="s">
        <v>19</v>
      </c>
      <c r="K135" s="20">
        <v>20</v>
      </c>
      <c r="L135" s="20">
        <f>SUM(TabBD[[#This Row],[Subscription Price]],TabBD[[#This Row],[Season Pass Price]])</f>
        <v>30</v>
      </c>
      <c r="M135" s="20">
        <v>5</v>
      </c>
      <c r="N135" s="20">
        <v>25</v>
      </c>
    </row>
    <row r="136" spans="1:14" ht="16.5" hidden="1" customHeight="1" x14ac:dyDescent="0.25">
      <c r="A136" s="8">
        <v>3344</v>
      </c>
      <c r="B136" s="8">
        <v>3344</v>
      </c>
      <c r="C136" s="8" t="s">
        <v>141</v>
      </c>
      <c r="D136" s="8" t="s">
        <v>26</v>
      </c>
      <c r="E136" s="10">
        <v>45461</v>
      </c>
      <c r="F136" s="8" t="s">
        <v>19</v>
      </c>
      <c r="G136" s="20">
        <v>10</v>
      </c>
      <c r="H136" s="8" t="s">
        <v>27</v>
      </c>
      <c r="I136" s="8" t="s">
        <v>30</v>
      </c>
      <c r="J136" s="8" t="s">
        <v>19</v>
      </c>
      <c r="K136" s="20">
        <v>20</v>
      </c>
      <c r="L136" s="20">
        <f>SUM(TabBD[[#This Row],[Subscription Price]],TabBD[[#This Row],[Season Pass Price]])</f>
        <v>30</v>
      </c>
      <c r="M136" s="20">
        <v>12</v>
      </c>
      <c r="N136" s="20">
        <v>18</v>
      </c>
    </row>
    <row r="137" spans="1:14" ht="16.5" hidden="1" customHeight="1" x14ac:dyDescent="0.25">
      <c r="A137" s="8">
        <v>3347</v>
      </c>
      <c r="B137" s="8">
        <v>3347</v>
      </c>
      <c r="C137" s="8" t="s">
        <v>144</v>
      </c>
      <c r="D137" s="8" t="s">
        <v>26</v>
      </c>
      <c r="E137" s="10">
        <v>45464</v>
      </c>
      <c r="F137" s="8" t="s">
        <v>23</v>
      </c>
      <c r="G137" s="20">
        <v>10</v>
      </c>
      <c r="H137" s="8" t="s">
        <v>20</v>
      </c>
      <c r="I137" s="8" t="s">
        <v>30</v>
      </c>
      <c r="J137" s="8" t="s">
        <v>19</v>
      </c>
      <c r="K137" s="20">
        <v>20</v>
      </c>
      <c r="L137" s="20">
        <f>SUM(TabBD[[#This Row],[Subscription Price]],TabBD[[#This Row],[Season Pass Price]])</f>
        <v>30</v>
      </c>
      <c r="M137" s="20">
        <v>10</v>
      </c>
      <c r="N137" s="20">
        <v>20</v>
      </c>
    </row>
    <row r="138" spans="1:14" ht="16.5" hidden="1" customHeight="1" x14ac:dyDescent="0.25">
      <c r="A138" s="8">
        <v>3350</v>
      </c>
      <c r="B138" s="8">
        <v>3350</v>
      </c>
      <c r="C138" s="8" t="s">
        <v>146</v>
      </c>
      <c r="D138" s="8" t="s">
        <v>26</v>
      </c>
      <c r="E138" s="10">
        <v>45467</v>
      </c>
      <c r="F138" s="8" t="s">
        <v>19</v>
      </c>
      <c r="G138" s="20">
        <v>10</v>
      </c>
      <c r="H138" s="8" t="s">
        <v>24</v>
      </c>
      <c r="I138" s="8" t="s">
        <v>30</v>
      </c>
      <c r="J138" s="8" t="s">
        <v>19</v>
      </c>
      <c r="K138" s="20">
        <v>20</v>
      </c>
      <c r="L138" s="20">
        <f>SUM(TabBD[[#This Row],[Subscription Price]],TabBD[[#This Row],[Season Pass Price]])</f>
        <v>30</v>
      </c>
      <c r="M138" s="20">
        <v>15</v>
      </c>
      <c r="N138" s="20">
        <v>15</v>
      </c>
    </row>
    <row r="139" spans="1:14" ht="16.5" hidden="1" customHeight="1" x14ac:dyDescent="0.25">
      <c r="A139" s="8">
        <v>3353</v>
      </c>
      <c r="B139" s="8">
        <v>3353</v>
      </c>
      <c r="C139" s="8" t="s">
        <v>149</v>
      </c>
      <c r="D139" s="8" t="s">
        <v>26</v>
      </c>
      <c r="E139" s="10">
        <v>45470</v>
      </c>
      <c r="F139" s="8" t="s">
        <v>23</v>
      </c>
      <c r="G139" s="20">
        <v>10</v>
      </c>
      <c r="H139" s="8" t="s">
        <v>20</v>
      </c>
      <c r="I139" s="8" t="s">
        <v>30</v>
      </c>
      <c r="J139" s="8" t="s">
        <v>19</v>
      </c>
      <c r="K139" s="20">
        <v>20</v>
      </c>
      <c r="L139" s="20">
        <f>SUM(TabBD[[#This Row],[Subscription Price]],TabBD[[#This Row],[Season Pass Price]])</f>
        <v>30</v>
      </c>
      <c r="M139" s="20">
        <v>10</v>
      </c>
      <c r="N139" s="20">
        <v>20</v>
      </c>
    </row>
    <row r="140" spans="1:14" ht="16.5" hidden="1" customHeight="1" x14ac:dyDescent="0.25">
      <c r="A140" s="8">
        <v>3356</v>
      </c>
      <c r="B140" s="8">
        <v>3356</v>
      </c>
      <c r="C140" s="8" t="s">
        <v>152</v>
      </c>
      <c r="D140" s="8" t="s">
        <v>26</v>
      </c>
      <c r="E140" s="10">
        <v>45473</v>
      </c>
      <c r="F140" s="8" t="s">
        <v>19</v>
      </c>
      <c r="G140" s="20">
        <v>10</v>
      </c>
      <c r="H140" s="8" t="s">
        <v>27</v>
      </c>
      <c r="I140" s="8" t="s">
        <v>30</v>
      </c>
      <c r="J140" s="8" t="s">
        <v>19</v>
      </c>
      <c r="K140" s="20">
        <v>20</v>
      </c>
      <c r="L140" s="20">
        <f>SUM(TabBD[[#This Row],[Subscription Price]],TabBD[[#This Row],[Season Pass Price]])</f>
        <v>30</v>
      </c>
      <c r="M140" s="20">
        <v>15</v>
      </c>
      <c r="N140" s="20">
        <v>15</v>
      </c>
    </row>
    <row r="141" spans="1:14" ht="16.5" hidden="1" customHeight="1" x14ac:dyDescent="0.25">
      <c r="A141" s="8">
        <v>3359</v>
      </c>
      <c r="B141" s="8">
        <v>3359</v>
      </c>
      <c r="C141" s="8" t="s">
        <v>155</v>
      </c>
      <c r="D141" s="8" t="s">
        <v>26</v>
      </c>
      <c r="E141" s="10">
        <v>45476</v>
      </c>
      <c r="F141" s="8" t="s">
        <v>23</v>
      </c>
      <c r="G141" s="20">
        <v>10</v>
      </c>
      <c r="H141" s="8" t="s">
        <v>20</v>
      </c>
      <c r="I141" s="8" t="s">
        <v>30</v>
      </c>
      <c r="J141" s="8" t="s">
        <v>19</v>
      </c>
      <c r="K141" s="20">
        <v>20</v>
      </c>
      <c r="L141" s="20">
        <f>SUM(TabBD[[#This Row],[Subscription Price]],TabBD[[#This Row],[Season Pass Price]])</f>
        <v>30</v>
      </c>
      <c r="M141" s="20">
        <v>10</v>
      </c>
      <c r="N141" s="20">
        <v>20</v>
      </c>
    </row>
    <row r="142" spans="1:14" ht="16.5" hidden="1" customHeight="1" x14ac:dyDescent="0.25">
      <c r="A142" s="8">
        <v>3362</v>
      </c>
      <c r="B142" s="8">
        <v>3362</v>
      </c>
      <c r="C142" s="8" t="s">
        <v>158</v>
      </c>
      <c r="D142" s="8" t="s">
        <v>26</v>
      </c>
      <c r="E142" s="10">
        <v>45479</v>
      </c>
      <c r="F142" s="8" t="s">
        <v>19</v>
      </c>
      <c r="G142" s="20">
        <v>10</v>
      </c>
      <c r="H142" s="8" t="s">
        <v>24</v>
      </c>
      <c r="I142" s="8" t="s">
        <v>30</v>
      </c>
      <c r="J142" s="8" t="s">
        <v>19</v>
      </c>
      <c r="K142" s="20">
        <v>20</v>
      </c>
      <c r="L142" s="20">
        <f>SUM(TabBD[[#This Row],[Subscription Price]],TabBD[[#This Row],[Season Pass Price]])</f>
        <v>30</v>
      </c>
      <c r="M142" s="20">
        <v>15</v>
      </c>
      <c r="N142" s="20">
        <v>15</v>
      </c>
    </row>
    <row r="143" spans="1:14" ht="16.5" hidden="1" customHeight="1" x14ac:dyDescent="0.25">
      <c r="A143" s="8">
        <v>3365</v>
      </c>
      <c r="B143" s="8">
        <v>3365</v>
      </c>
      <c r="C143" s="8" t="s">
        <v>161</v>
      </c>
      <c r="D143" s="8" t="s">
        <v>26</v>
      </c>
      <c r="E143" s="10">
        <v>45482</v>
      </c>
      <c r="F143" s="8" t="s">
        <v>23</v>
      </c>
      <c r="G143" s="20">
        <v>10</v>
      </c>
      <c r="H143" s="8" t="s">
        <v>20</v>
      </c>
      <c r="I143" s="8" t="s">
        <v>30</v>
      </c>
      <c r="J143" s="8" t="s">
        <v>19</v>
      </c>
      <c r="K143" s="20">
        <v>20</v>
      </c>
      <c r="L143" s="20">
        <f>SUM(TabBD[[#This Row],[Subscription Price]],TabBD[[#This Row],[Season Pass Price]])</f>
        <v>30</v>
      </c>
      <c r="M143" s="20">
        <v>10</v>
      </c>
      <c r="N143" s="20">
        <v>20</v>
      </c>
    </row>
    <row r="144" spans="1:14" ht="16.5" hidden="1" customHeight="1" x14ac:dyDescent="0.25">
      <c r="A144" s="8">
        <v>3368</v>
      </c>
      <c r="B144" s="8">
        <v>3368</v>
      </c>
      <c r="C144" s="8" t="s">
        <v>164</v>
      </c>
      <c r="D144" s="8" t="s">
        <v>26</v>
      </c>
      <c r="E144" s="10">
        <v>45485</v>
      </c>
      <c r="F144" s="8" t="s">
        <v>19</v>
      </c>
      <c r="G144" s="20">
        <v>10</v>
      </c>
      <c r="H144" s="8" t="s">
        <v>24</v>
      </c>
      <c r="I144" s="8" t="s">
        <v>30</v>
      </c>
      <c r="J144" s="8" t="s">
        <v>19</v>
      </c>
      <c r="K144" s="20">
        <v>20</v>
      </c>
      <c r="L144" s="20">
        <f>SUM(TabBD[[#This Row],[Subscription Price]],TabBD[[#This Row],[Season Pass Price]])</f>
        <v>30</v>
      </c>
      <c r="M144" s="20">
        <v>10</v>
      </c>
      <c r="N144" s="20">
        <v>20</v>
      </c>
    </row>
    <row r="145" spans="1:14" ht="16.5" hidden="1" customHeight="1" x14ac:dyDescent="0.25">
      <c r="A145" s="8">
        <v>3371</v>
      </c>
      <c r="B145" s="8">
        <v>3371</v>
      </c>
      <c r="C145" s="8" t="s">
        <v>167</v>
      </c>
      <c r="D145" s="8" t="s">
        <v>26</v>
      </c>
      <c r="E145" s="10">
        <v>45488</v>
      </c>
      <c r="F145" s="8" t="s">
        <v>23</v>
      </c>
      <c r="G145" s="20">
        <v>10</v>
      </c>
      <c r="H145" s="8" t="s">
        <v>20</v>
      </c>
      <c r="I145" s="8" t="s">
        <v>30</v>
      </c>
      <c r="J145" s="8" t="s">
        <v>19</v>
      </c>
      <c r="K145" s="20">
        <v>20</v>
      </c>
      <c r="L145" s="20">
        <f>SUM(TabBD[[#This Row],[Subscription Price]],TabBD[[#This Row],[Season Pass Price]])</f>
        <v>30</v>
      </c>
      <c r="M145" s="20">
        <v>5</v>
      </c>
      <c r="N145" s="20">
        <v>25</v>
      </c>
    </row>
    <row r="146" spans="1:14" ht="16.5" hidden="1" customHeight="1" x14ac:dyDescent="0.25">
      <c r="A146" s="8">
        <v>3374</v>
      </c>
      <c r="B146" s="8">
        <v>3374</v>
      </c>
      <c r="C146" s="8" t="s">
        <v>170</v>
      </c>
      <c r="D146" s="8" t="s">
        <v>26</v>
      </c>
      <c r="E146" s="10">
        <v>45491</v>
      </c>
      <c r="F146" s="8" t="s">
        <v>19</v>
      </c>
      <c r="G146" s="20">
        <v>10</v>
      </c>
      <c r="H146" s="8" t="s">
        <v>27</v>
      </c>
      <c r="I146" s="8" t="s">
        <v>30</v>
      </c>
      <c r="J146" s="8" t="s">
        <v>19</v>
      </c>
      <c r="K146" s="20">
        <v>20</v>
      </c>
      <c r="L146" s="20">
        <f>SUM(TabBD[[#This Row],[Subscription Price]],TabBD[[#This Row],[Season Pass Price]])</f>
        <v>30</v>
      </c>
      <c r="M146" s="20">
        <v>12</v>
      </c>
      <c r="N146" s="20">
        <v>18</v>
      </c>
    </row>
    <row r="147" spans="1:14" ht="16.5" hidden="1" customHeight="1" x14ac:dyDescent="0.25">
      <c r="A147" s="8">
        <v>3377</v>
      </c>
      <c r="B147" s="8">
        <v>3377</v>
      </c>
      <c r="C147" s="8" t="s">
        <v>173</v>
      </c>
      <c r="D147" s="8" t="s">
        <v>26</v>
      </c>
      <c r="E147" s="10">
        <v>45494</v>
      </c>
      <c r="F147" s="8" t="s">
        <v>23</v>
      </c>
      <c r="G147" s="20">
        <v>10</v>
      </c>
      <c r="H147" s="8" t="s">
        <v>20</v>
      </c>
      <c r="I147" s="8" t="s">
        <v>30</v>
      </c>
      <c r="J147" s="8" t="s">
        <v>19</v>
      </c>
      <c r="K147" s="20">
        <v>20</v>
      </c>
      <c r="L147" s="20">
        <f>SUM(TabBD[[#This Row],[Subscription Price]],TabBD[[#This Row],[Season Pass Price]])</f>
        <v>30</v>
      </c>
      <c r="M147" s="20">
        <v>10</v>
      </c>
      <c r="N147" s="20">
        <v>20</v>
      </c>
    </row>
    <row r="148" spans="1:14" ht="16.5" hidden="1" customHeight="1" x14ac:dyDescent="0.25">
      <c r="A148" s="8">
        <v>3380</v>
      </c>
      <c r="B148" s="8">
        <v>3380</v>
      </c>
      <c r="C148" s="8" t="s">
        <v>176</v>
      </c>
      <c r="D148" s="8" t="s">
        <v>26</v>
      </c>
      <c r="E148" s="10">
        <v>45497</v>
      </c>
      <c r="F148" s="8" t="s">
        <v>19</v>
      </c>
      <c r="G148" s="20">
        <v>10</v>
      </c>
      <c r="H148" s="8" t="s">
        <v>24</v>
      </c>
      <c r="I148" s="8" t="s">
        <v>30</v>
      </c>
      <c r="J148" s="8" t="s">
        <v>19</v>
      </c>
      <c r="K148" s="20">
        <v>20</v>
      </c>
      <c r="L148" s="20">
        <f>SUM(TabBD[[#This Row],[Subscription Price]],TabBD[[#This Row],[Season Pass Price]])</f>
        <v>30</v>
      </c>
      <c r="M148" s="20">
        <v>15</v>
      </c>
      <c r="N148" s="20">
        <v>15</v>
      </c>
    </row>
    <row r="149" spans="1:14" ht="16.5" hidden="1" customHeight="1" x14ac:dyDescent="0.25">
      <c r="A149" s="8">
        <v>3383</v>
      </c>
      <c r="B149" s="8">
        <v>3383</v>
      </c>
      <c r="C149" s="8" t="s">
        <v>179</v>
      </c>
      <c r="D149" s="8" t="s">
        <v>26</v>
      </c>
      <c r="E149" s="10">
        <v>45500</v>
      </c>
      <c r="F149" s="8" t="s">
        <v>23</v>
      </c>
      <c r="G149" s="20">
        <v>10</v>
      </c>
      <c r="H149" s="8" t="s">
        <v>20</v>
      </c>
      <c r="I149" s="8" t="s">
        <v>30</v>
      </c>
      <c r="J149" s="8" t="s">
        <v>19</v>
      </c>
      <c r="K149" s="20">
        <v>20</v>
      </c>
      <c r="L149" s="20">
        <f>SUM(TabBD[[#This Row],[Subscription Price]],TabBD[[#This Row],[Season Pass Price]])</f>
        <v>30</v>
      </c>
      <c r="M149" s="20">
        <v>10</v>
      </c>
      <c r="N149" s="20">
        <v>20</v>
      </c>
    </row>
    <row r="150" spans="1:14" ht="16.5" hidden="1" customHeight="1" x14ac:dyDescent="0.25">
      <c r="A150" s="8">
        <v>3386</v>
      </c>
      <c r="B150" s="8">
        <v>3386</v>
      </c>
      <c r="C150" s="8" t="s">
        <v>182</v>
      </c>
      <c r="D150" s="8" t="s">
        <v>26</v>
      </c>
      <c r="E150" s="10">
        <v>45503</v>
      </c>
      <c r="F150" s="8" t="s">
        <v>19</v>
      </c>
      <c r="G150" s="20">
        <v>10</v>
      </c>
      <c r="H150" s="8" t="s">
        <v>27</v>
      </c>
      <c r="I150" s="8" t="s">
        <v>30</v>
      </c>
      <c r="J150" s="8" t="s">
        <v>19</v>
      </c>
      <c r="K150" s="20">
        <v>20</v>
      </c>
      <c r="L150" s="20">
        <f>SUM(TabBD[[#This Row],[Subscription Price]],TabBD[[#This Row],[Season Pass Price]])</f>
        <v>30</v>
      </c>
      <c r="M150" s="20">
        <v>15</v>
      </c>
      <c r="N150" s="20">
        <v>15</v>
      </c>
    </row>
    <row r="151" spans="1:14" ht="16.5" hidden="1" customHeight="1" x14ac:dyDescent="0.25">
      <c r="A151" s="8">
        <v>3389</v>
      </c>
      <c r="B151" s="8">
        <v>3389</v>
      </c>
      <c r="C151" s="8" t="s">
        <v>185</v>
      </c>
      <c r="D151" s="8" t="s">
        <v>26</v>
      </c>
      <c r="E151" s="10">
        <v>45506</v>
      </c>
      <c r="F151" s="8" t="s">
        <v>23</v>
      </c>
      <c r="G151" s="20">
        <v>10</v>
      </c>
      <c r="H151" s="8" t="s">
        <v>20</v>
      </c>
      <c r="I151" s="8" t="s">
        <v>30</v>
      </c>
      <c r="J151" s="8" t="s">
        <v>19</v>
      </c>
      <c r="K151" s="20">
        <v>20</v>
      </c>
      <c r="L151" s="20">
        <f>SUM(TabBD[[#This Row],[Subscription Price]],TabBD[[#This Row],[Season Pass Price]])</f>
        <v>30</v>
      </c>
      <c r="M151" s="20">
        <v>10</v>
      </c>
      <c r="N151" s="20">
        <v>20</v>
      </c>
    </row>
    <row r="152" spans="1:14" ht="16.5" hidden="1" customHeight="1" x14ac:dyDescent="0.25">
      <c r="A152" s="8">
        <v>3392</v>
      </c>
      <c r="B152" s="8">
        <v>3392</v>
      </c>
      <c r="C152" s="8" t="s">
        <v>187</v>
      </c>
      <c r="D152" s="8" t="s">
        <v>26</v>
      </c>
      <c r="E152" s="10">
        <v>45509</v>
      </c>
      <c r="F152" s="8" t="s">
        <v>19</v>
      </c>
      <c r="G152" s="20">
        <v>10</v>
      </c>
      <c r="H152" s="8" t="s">
        <v>24</v>
      </c>
      <c r="I152" s="8" t="s">
        <v>30</v>
      </c>
      <c r="J152" s="8" t="s">
        <v>19</v>
      </c>
      <c r="K152" s="20">
        <v>20</v>
      </c>
      <c r="L152" s="20">
        <f>SUM(TabBD[[#This Row],[Subscription Price]],TabBD[[#This Row],[Season Pass Price]])</f>
        <v>30</v>
      </c>
      <c r="M152" s="20">
        <v>15</v>
      </c>
      <c r="N152" s="20">
        <v>15</v>
      </c>
    </row>
    <row r="153" spans="1:14" ht="16.5" hidden="1" customHeight="1" x14ac:dyDescent="0.25">
      <c r="A153" s="8">
        <v>3395</v>
      </c>
      <c r="B153" s="8">
        <v>3395</v>
      </c>
      <c r="C153" s="8" t="s">
        <v>190</v>
      </c>
      <c r="D153" s="8" t="s">
        <v>26</v>
      </c>
      <c r="E153" s="10">
        <v>45512</v>
      </c>
      <c r="F153" s="8" t="s">
        <v>23</v>
      </c>
      <c r="G153" s="20">
        <v>10</v>
      </c>
      <c r="H153" s="8" t="s">
        <v>20</v>
      </c>
      <c r="I153" s="8" t="s">
        <v>30</v>
      </c>
      <c r="J153" s="8" t="s">
        <v>19</v>
      </c>
      <c r="K153" s="20">
        <v>20</v>
      </c>
      <c r="L153" s="20">
        <f>SUM(TabBD[[#This Row],[Subscription Price]],TabBD[[#This Row],[Season Pass Price]])</f>
        <v>30</v>
      </c>
      <c r="M153" s="20">
        <v>10</v>
      </c>
      <c r="N153" s="20">
        <v>20</v>
      </c>
    </row>
    <row r="154" spans="1:14" ht="16.5" hidden="1" customHeight="1" x14ac:dyDescent="0.25">
      <c r="A154" s="8">
        <v>3398</v>
      </c>
      <c r="B154" s="8">
        <v>3398</v>
      </c>
      <c r="C154" s="8" t="s">
        <v>192</v>
      </c>
      <c r="D154" s="8" t="s">
        <v>26</v>
      </c>
      <c r="E154" s="10">
        <v>45515</v>
      </c>
      <c r="F154" s="8" t="s">
        <v>19</v>
      </c>
      <c r="G154" s="20">
        <v>10</v>
      </c>
      <c r="H154" s="8" t="s">
        <v>27</v>
      </c>
      <c r="I154" s="8" t="s">
        <v>30</v>
      </c>
      <c r="J154" s="8" t="s">
        <v>19</v>
      </c>
      <c r="K154" s="20">
        <v>20</v>
      </c>
      <c r="L154" s="20">
        <f>SUM(TabBD[[#This Row],[Subscription Price]],TabBD[[#This Row],[Season Pass Price]])</f>
        <v>30</v>
      </c>
      <c r="M154" s="20">
        <v>15</v>
      </c>
      <c r="N154" s="20">
        <v>15</v>
      </c>
    </row>
    <row r="155" spans="1:14" ht="16.5" hidden="1" customHeight="1" x14ac:dyDescent="0.25">
      <c r="A155" s="8">
        <v>3401</v>
      </c>
      <c r="B155" s="8">
        <v>3401</v>
      </c>
      <c r="C155" s="8" t="s">
        <v>195</v>
      </c>
      <c r="D155" s="8" t="s">
        <v>26</v>
      </c>
      <c r="E155" s="10">
        <v>45518</v>
      </c>
      <c r="F155" s="8" t="s">
        <v>23</v>
      </c>
      <c r="G155" s="20">
        <v>10</v>
      </c>
      <c r="H155" s="8" t="s">
        <v>20</v>
      </c>
      <c r="I155" s="8" t="s">
        <v>30</v>
      </c>
      <c r="J155" s="8" t="s">
        <v>19</v>
      </c>
      <c r="K155" s="20">
        <v>20</v>
      </c>
      <c r="L155" s="20">
        <f>SUM(TabBD[[#This Row],[Subscription Price]],TabBD[[#This Row],[Season Pass Price]])</f>
        <v>30</v>
      </c>
      <c r="M155" s="20">
        <v>10</v>
      </c>
      <c r="N155" s="20">
        <v>20</v>
      </c>
    </row>
    <row r="156" spans="1:14" ht="16.5" hidden="1" customHeight="1" x14ac:dyDescent="0.25">
      <c r="A156" s="8">
        <v>3404</v>
      </c>
      <c r="B156" s="8">
        <v>3404</v>
      </c>
      <c r="C156" s="8" t="s">
        <v>198</v>
      </c>
      <c r="D156" s="8" t="s">
        <v>26</v>
      </c>
      <c r="E156" s="10">
        <v>45521</v>
      </c>
      <c r="F156" s="8" t="s">
        <v>19</v>
      </c>
      <c r="G156" s="20">
        <v>10</v>
      </c>
      <c r="H156" s="8" t="s">
        <v>24</v>
      </c>
      <c r="I156" s="8" t="s">
        <v>30</v>
      </c>
      <c r="J156" s="8" t="s">
        <v>19</v>
      </c>
      <c r="K156" s="20">
        <v>20</v>
      </c>
      <c r="L156" s="20">
        <f>SUM(TabBD[[#This Row],[Subscription Price]],TabBD[[#This Row],[Season Pass Price]])</f>
        <v>30</v>
      </c>
      <c r="M156" s="20">
        <v>15</v>
      </c>
      <c r="N156" s="20">
        <v>15</v>
      </c>
    </row>
    <row r="157" spans="1:14" ht="16.5" hidden="1" customHeight="1" x14ac:dyDescent="0.25">
      <c r="A157" s="8">
        <v>3408</v>
      </c>
      <c r="B157" s="8">
        <v>3408</v>
      </c>
      <c r="C157" s="8" t="s">
        <v>202</v>
      </c>
      <c r="D157" s="8" t="s">
        <v>26</v>
      </c>
      <c r="E157" s="10">
        <v>45525</v>
      </c>
      <c r="F157" s="8" t="s">
        <v>19</v>
      </c>
      <c r="G157" s="20">
        <v>10</v>
      </c>
      <c r="H157" s="8" t="s">
        <v>24</v>
      </c>
      <c r="I157" s="8" t="s">
        <v>30</v>
      </c>
      <c r="J157" s="8" t="s">
        <v>19</v>
      </c>
      <c r="K157" s="20">
        <v>20</v>
      </c>
      <c r="L157" s="20">
        <f>SUM(TabBD[[#This Row],[Subscription Price]],TabBD[[#This Row],[Season Pass Price]])</f>
        <v>30</v>
      </c>
      <c r="M157" s="20">
        <v>10</v>
      </c>
      <c r="N157" s="20">
        <v>20</v>
      </c>
    </row>
    <row r="158" spans="1:14" ht="16.5" hidden="1" customHeight="1" x14ac:dyDescent="0.25">
      <c r="A158" s="8">
        <v>3411</v>
      </c>
      <c r="B158" s="8">
        <v>3411</v>
      </c>
      <c r="C158" s="8" t="s">
        <v>205</v>
      </c>
      <c r="D158" s="8" t="s">
        <v>26</v>
      </c>
      <c r="E158" s="10">
        <v>45528</v>
      </c>
      <c r="F158" s="8" t="s">
        <v>23</v>
      </c>
      <c r="G158" s="20">
        <v>10</v>
      </c>
      <c r="H158" s="8" t="s">
        <v>20</v>
      </c>
      <c r="I158" s="8" t="s">
        <v>30</v>
      </c>
      <c r="J158" s="8" t="s">
        <v>19</v>
      </c>
      <c r="K158" s="20">
        <v>20</v>
      </c>
      <c r="L158" s="20">
        <f>SUM(TabBD[[#This Row],[Subscription Price]],TabBD[[#This Row],[Season Pass Price]])</f>
        <v>30</v>
      </c>
      <c r="M158" s="20">
        <v>5</v>
      </c>
      <c r="N158" s="20">
        <v>25</v>
      </c>
    </row>
    <row r="159" spans="1:14" ht="16.5" hidden="1" customHeight="1" x14ac:dyDescent="0.25">
      <c r="A159" s="8">
        <v>3414</v>
      </c>
      <c r="B159" s="8">
        <v>3414</v>
      </c>
      <c r="C159" s="8" t="s">
        <v>208</v>
      </c>
      <c r="D159" s="8" t="s">
        <v>26</v>
      </c>
      <c r="E159" s="10">
        <v>45531</v>
      </c>
      <c r="F159" s="8" t="s">
        <v>19</v>
      </c>
      <c r="G159" s="20">
        <v>10</v>
      </c>
      <c r="H159" s="8" t="s">
        <v>27</v>
      </c>
      <c r="I159" s="8" t="s">
        <v>30</v>
      </c>
      <c r="J159" s="8" t="s">
        <v>19</v>
      </c>
      <c r="K159" s="20">
        <v>20</v>
      </c>
      <c r="L159" s="20">
        <f>SUM(TabBD[[#This Row],[Subscription Price]],TabBD[[#This Row],[Season Pass Price]])</f>
        <v>30</v>
      </c>
      <c r="M159" s="20">
        <v>12</v>
      </c>
      <c r="N159" s="20">
        <v>18</v>
      </c>
    </row>
    <row r="160" spans="1:14" ht="16.5" hidden="1" customHeight="1" x14ac:dyDescent="0.25">
      <c r="A160" s="8">
        <v>3417</v>
      </c>
      <c r="B160" s="8">
        <v>3417</v>
      </c>
      <c r="C160" s="8" t="s">
        <v>211</v>
      </c>
      <c r="D160" s="8" t="s">
        <v>26</v>
      </c>
      <c r="E160" s="10">
        <v>45534</v>
      </c>
      <c r="F160" s="8" t="s">
        <v>23</v>
      </c>
      <c r="G160" s="20">
        <v>10</v>
      </c>
      <c r="H160" s="8" t="s">
        <v>20</v>
      </c>
      <c r="I160" s="8" t="s">
        <v>30</v>
      </c>
      <c r="J160" s="8" t="s">
        <v>19</v>
      </c>
      <c r="K160" s="20">
        <v>20</v>
      </c>
      <c r="L160" s="20">
        <f>SUM(TabBD[[#This Row],[Subscription Price]],TabBD[[#This Row],[Season Pass Price]])</f>
        <v>30</v>
      </c>
      <c r="M160" s="20">
        <v>10</v>
      </c>
      <c r="N160" s="20">
        <v>20</v>
      </c>
    </row>
    <row r="161" spans="1:14" ht="16.5" hidden="1" customHeight="1" x14ac:dyDescent="0.25">
      <c r="A161" s="8">
        <v>3420</v>
      </c>
      <c r="B161" s="8">
        <v>3420</v>
      </c>
      <c r="C161" s="8" t="s">
        <v>214</v>
      </c>
      <c r="D161" s="8" t="s">
        <v>26</v>
      </c>
      <c r="E161" s="10">
        <v>45537</v>
      </c>
      <c r="F161" s="8" t="s">
        <v>19</v>
      </c>
      <c r="G161" s="20">
        <v>10</v>
      </c>
      <c r="H161" s="8" t="s">
        <v>24</v>
      </c>
      <c r="I161" s="8" t="s">
        <v>30</v>
      </c>
      <c r="J161" s="8" t="s">
        <v>19</v>
      </c>
      <c r="K161" s="20">
        <v>20</v>
      </c>
      <c r="L161" s="20">
        <f>SUM(TabBD[[#This Row],[Subscription Price]],TabBD[[#This Row],[Season Pass Price]])</f>
        <v>30</v>
      </c>
      <c r="M161" s="20">
        <v>15</v>
      </c>
      <c r="N161" s="20">
        <v>15</v>
      </c>
    </row>
    <row r="162" spans="1:14" ht="16.5" hidden="1" customHeight="1" x14ac:dyDescent="0.25">
      <c r="A162" s="8">
        <v>3423</v>
      </c>
      <c r="B162" s="8">
        <v>3423</v>
      </c>
      <c r="C162" s="8" t="s">
        <v>216</v>
      </c>
      <c r="D162" s="8" t="s">
        <v>26</v>
      </c>
      <c r="E162" s="10">
        <v>45540</v>
      </c>
      <c r="F162" s="8" t="s">
        <v>23</v>
      </c>
      <c r="G162" s="20">
        <v>10</v>
      </c>
      <c r="H162" s="8" t="s">
        <v>20</v>
      </c>
      <c r="I162" s="8" t="s">
        <v>30</v>
      </c>
      <c r="J162" s="8" t="s">
        <v>19</v>
      </c>
      <c r="K162" s="20">
        <v>20</v>
      </c>
      <c r="L162" s="20">
        <f>SUM(TabBD[[#This Row],[Subscription Price]],TabBD[[#This Row],[Season Pass Price]])</f>
        <v>30</v>
      </c>
      <c r="M162" s="20">
        <v>10</v>
      </c>
      <c r="N162" s="20">
        <v>20</v>
      </c>
    </row>
    <row r="163" spans="1:14" ht="16.5" hidden="1" customHeight="1" x14ac:dyDescent="0.25">
      <c r="A163" s="8">
        <v>3426</v>
      </c>
      <c r="B163" s="8">
        <v>3426</v>
      </c>
      <c r="C163" s="8" t="s">
        <v>195</v>
      </c>
      <c r="D163" s="8" t="s">
        <v>26</v>
      </c>
      <c r="E163" s="10">
        <v>45543</v>
      </c>
      <c r="F163" s="8" t="s">
        <v>19</v>
      </c>
      <c r="G163" s="20">
        <v>10</v>
      </c>
      <c r="H163" s="8" t="s">
        <v>27</v>
      </c>
      <c r="I163" s="8" t="s">
        <v>30</v>
      </c>
      <c r="J163" s="8" t="s">
        <v>19</v>
      </c>
      <c r="K163" s="20">
        <v>20</v>
      </c>
      <c r="L163" s="20">
        <f>SUM(TabBD[[#This Row],[Subscription Price]],TabBD[[#This Row],[Season Pass Price]])</f>
        <v>30</v>
      </c>
      <c r="M163" s="20">
        <v>15</v>
      </c>
      <c r="N163" s="20">
        <v>15</v>
      </c>
    </row>
    <row r="164" spans="1:14" ht="16.5" hidden="1" customHeight="1" x14ac:dyDescent="0.25">
      <c r="A164" s="8">
        <v>3429</v>
      </c>
      <c r="B164" s="8">
        <v>3429</v>
      </c>
      <c r="C164" s="8" t="s">
        <v>220</v>
      </c>
      <c r="D164" s="8" t="s">
        <v>26</v>
      </c>
      <c r="E164" s="10">
        <v>45546</v>
      </c>
      <c r="F164" s="8" t="s">
        <v>23</v>
      </c>
      <c r="G164" s="20">
        <v>10</v>
      </c>
      <c r="H164" s="8" t="s">
        <v>20</v>
      </c>
      <c r="I164" s="8" t="s">
        <v>30</v>
      </c>
      <c r="J164" s="8" t="s">
        <v>19</v>
      </c>
      <c r="K164" s="20">
        <v>20</v>
      </c>
      <c r="L164" s="20">
        <f>SUM(TabBD[[#This Row],[Subscription Price]],TabBD[[#This Row],[Season Pass Price]])</f>
        <v>30</v>
      </c>
      <c r="M164" s="20">
        <v>10</v>
      </c>
      <c r="N164" s="20">
        <v>20</v>
      </c>
    </row>
    <row r="165" spans="1:14" ht="16.5" hidden="1" customHeight="1" x14ac:dyDescent="0.25">
      <c r="A165" s="8">
        <v>3432</v>
      </c>
      <c r="B165" s="8">
        <v>3432</v>
      </c>
      <c r="C165" s="8" t="s">
        <v>223</v>
      </c>
      <c r="D165" s="8" t="s">
        <v>26</v>
      </c>
      <c r="E165" s="10">
        <v>45549</v>
      </c>
      <c r="F165" s="8" t="s">
        <v>19</v>
      </c>
      <c r="G165" s="20">
        <v>10</v>
      </c>
      <c r="H165" s="8" t="s">
        <v>24</v>
      </c>
      <c r="I165" s="8" t="s">
        <v>30</v>
      </c>
      <c r="J165" s="8" t="s">
        <v>19</v>
      </c>
      <c r="K165" s="20">
        <v>20</v>
      </c>
      <c r="L165" s="20">
        <f>SUM(TabBD[[#This Row],[Subscription Price]],TabBD[[#This Row],[Season Pass Price]])</f>
        <v>30</v>
      </c>
      <c r="M165" s="20">
        <v>15</v>
      </c>
      <c r="N165" s="20">
        <v>15</v>
      </c>
    </row>
    <row r="166" spans="1:14" ht="16.5" hidden="1" customHeight="1" x14ac:dyDescent="0.25">
      <c r="A166" s="8">
        <v>3435</v>
      </c>
      <c r="B166" s="8">
        <v>3435</v>
      </c>
      <c r="C166" s="8" t="s">
        <v>226</v>
      </c>
      <c r="D166" s="8" t="s">
        <v>26</v>
      </c>
      <c r="E166" s="10">
        <v>45552</v>
      </c>
      <c r="F166" s="8" t="s">
        <v>23</v>
      </c>
      <c r="G166" s="20">
        <v>10</v>
      </c>
      <c r="H166" s="8" t="s">
        <v>20</v>
      </c>
      <c r="I166" s="8" t="s">
        <v>30</v>
      </c>
      <c r="J166" s="8" t="s">
        <v>19</v>
      </c>
      <c r="K166" s="20">
        <v>20</v>
      </c>
      <c r="L166" s="20">
        <f>SUM(TabBD[[#This Row],[Subscription Price]],TabBD[[#This Row],[Season Pass Price]])</f>
        <v>30</v>
      </c>
      <c r="M166" s="20">
        <v>10</v>
      </c>
      <c r="N166" s="20">
        <v>20</v>
      </c>
    </row>
    <row r="167" spans="1:14" ht="16.5" hidden="1" customHeight="1" x14ac:dyDescent="0.25">
      <c r="A167" s="8">
        <v>3438</v>
      </c>
      <c r="B167" s="8">
        <v>3438</v>
      </c>
      <c r="C167" s="8" t="s">
        <v>229</v>
      </c>
      <c r="D167" s="8" t="s">
        <v>26</v>
      </c>
      <c r="E167" s="10">
        <v>45555</v>
      </c>
      <c r="F167" s="8" t="s">
        <v>19</v>
      </c>
      <c r="G167" s="20">
        <v>10</v>
      </c>
      <c r="H167" s="8" t="s">
        <v>24</v>
      </c>
      <c r="I167" s="8" t="s">
        <v>30</v>
      </c>
      <c r="J167" s="8" t="s">
        <v>19</v>
      </c>
      <c r="K167" s="20">
        <v>20</v>
      </c>
      <c r="L167" s="20">
        <f>SUM(TabBD[[#This Row],[Subscription Price]],TabBD[[#This Row],[Season Pass Price]])</f>
        <v>30</v>
      </c>
      <c r="M167" s="20">
        <v>10</v>
      </c>
      <c r="N167" s="20">
        <v>20</v>
      </c>
    </row>
    <row r="168" spans="1:14" ht="16.5" hidden="1" customHeight="1" x14ac:dyDescent="0.25">
      <c r="A168" s="8">
        <v>3441</v>
      </c>
      <c r="B168" s="8">
        <v>3441</v>
      </c>
      <c r="C168" s="8" t="s">
        <v>232</v>
      </c>
      <c r="D168" s="8" t="s">
        <v>26</v>
      </c>
      <c r="E168" s="10">
        <v>45558</v>
      </c>
      <c r="F168" s="8" t="s">
        <v>23</v>
      </c>
      <c r="G168" s="20">
        <v>10</v>
      </c>
      <c r="H168" s="8" t="s">
        <v>20</v>
      </c>
      <c r="I168" s="8" t="s">
        <v>30</v>
      </c>
      <c r="J168" s="8" t="s">
        <v>19</v>
      </c>
      <c r="K168" s="20">
        <v>20</v>
      </c>
      <c r="L168" s="20">
        <f>SUM(TabBD[[#This Row],[Subscription Price]],TabBD[[#This Row],[Season Pass Price]])</f>
        <v>30</v>
      </c>
      <c r="M168" s="20">
        <v>5</v>
      </c>
      <c r="N168" s="20">
        <v>25</v>
      </c>
    </row>
    <row r="169" spans="1:14" ht="16.5" hidden="1" customHeight="1" x14ac:dyDescent="0.25">
      <c r="A169" s="8">
        <v>3444</v>
      </c>
      <c r="B169" s="8">
        <v>3444</v>
      </c>
      <c r="C169" s="8" t="s">
        <v>235</v>
      </c>
      <c r="D169" s="8" t="s">
        <v>26</v>
      </c>
      <c r="E169" s="10">
        <v>45561</v>
      </c>
      <c r="F169" s="8" t="s">
        <v>19</v>
      </c>
      <c r="G169" s="20">
        <v>10</v>
      </c>
      <c r="H169" s="8" t="s">
        <v>27</v>
      </c>
      <c r="I169" s="8" t="s">
        <v>30</v>
      </c>
      <c r="J169" s="8" t="s">
        <v>19</v>
      </c>
      <c r="K169" s="20">
        <v>20</v>
      </c>
      <c r="L169" s="20">
        <f>SUM(TabBD[[#This Row],[Subscription Price]],TabBD[[#This Row],[Season Pass Price]])</f>
        <v>30</v>
      </c>
      <c r="M169" s="20">
        <v>12</v>
      </c>
      <c r="N169" s="20">
        <v>18</v>
      </c>
    </row>
    <row r="170" spans="1:14" ht="16.5" hidden="1" customHeight="1" x14ac:dyDescent="0.25">
      <c r="A170" s="8">
        <v>3447</v>
      </c>
      <c r="B170" s="8">
        <v>3447</v>
      </c>
      <c r="C170" s="8" t="s">
        <v>237</v>
      </c>
      <c r="D170" s="8" t="s">
        <v>26</v>
      </c>
      <c r="E170" s="10">
        <v>45564</v>
      </c>
      <c r="F170" s="8" t="s">
        <v>23</v>
      </c>
      <c r="G170" s="20">
        <v>10</v>
      </c>
      <c r="H170" s="8" t="s">
        <v>20</v>
      </c>
      <c r="I170" s="8" t="s">
        <v>30</v>
      </c>
      <c r="J170" s="8" t="s">
        <v>19</v>
      </c>
      <c r="K170" s="20">
        <v>20</v>
      </c>
      <c r="L170" s="20">
        <f>SUM(TabBD[[#This Row],[Subscription Price]],TabBD[[#This Row],[Season Pass Price]])</f>
        <v>30</v>
      </c>
      <c r="M170" s="20">
        <v>10</v>
      </c>
      <c r="N170" s="20">
        <v>20</v>
      </c>
    </row>
    <row r="171" spans="1:14" ht="16.5" hidden="1" customHeight="1" x14ac:dyDescent="0.25">
      <c r="A171" s="8">
        <v>3450</v>
      </c>
      <c r="B171" s="8">
        <v>3450</v>
      </c>
      <c r="C171" s="8" t="s">
        <v>240</v>
      </c>
      <c r="D171" s="8" t="s">
        <v>26</v>
      </c>
      <c r="E171" s="10">
        <v>45567</v>
      </c>
      <c r="F171" s="8" t="s">
        <v>19</v>
      </c>
      <c r="G171" s="20">
        <v>10</v>
      </c>
      <c r="H171" s="8" t="s">
        <v>24</v>
      </c>
      <c r="I171" s="8" t="s">
        <v>30</v>
      </c>
      <c r="J171" s="8" t="s">
        <v>19</v>
      </c>
      <c r="K171" s="20">
        <v>20</v>
      </c>
      <c r="L171" s="20">
        <f>SUM(TabBD[[#This Row],[Subscription Price]],TabBD[[#This Row],[Season Pass Price]])</f>
        <v>30</v>
      </c>
      <c r="M171" s="20">
        <v>15</v>
      </c>
      <c r="N171" s="20">
        <v>15</v>
      </c>
    </row>
    <row r="172" spans="1:14" ht="16.5" hidden="1" customHeight="1" x14ac:dyDescent="0.25">
      <c r="A172" s="8">
        <v>3453</v>
      </c>
      <c r="B172" s="8">
        <v>3453</v>
      </c>
      <c r="C172" s="8" t="s">
        <v>73</v>
      </c>
      <c r="D172" s="8" t="s">
        <v>26</v>
      </c>
      <c r="E172" s="10">
        <v>45570</v>
      </c>
      <c r="F172" s="8" t="s">
        <v>23</v>
      </c>
      <c r="G172" s="20">
        <v>10</v>
      </c>
      <c r="H172" s="8" t="s">
        <v>20</v>
      </c>
      <c r="I172" s="8" t="s">
        <v>30</v>
      </c>
      <c r="J172" s="8" t="s">
        <v>19</v>
      </c>
      <c r="K172" s="20">
        <v>20</v>
      </c>
      <c r="L172" s="20">
        <f>SUM(TabBD[[#This Row],[Subscription Price]],TabBD[[#This Row],[Season Pass Price]])</f>
        <v>30</v>
      </c>
      <c r="M172" s="20">
        <v>10</v>
      </c>
      <c r="N172" s="20">
        <v>20</v>
      </c>
    </row>
    <row r="173" spans="1:14" ht="16.5" hidden="1" customHeight="1" x14ac:dyDescent="0.25">
      <c r="A173" s="8">
        <v>3456</v>
      </c>
      <c r="B173" s="8">
        <v>3456</v>
      </c>
      <c r="C173" s="8" t="s">
        <v>244</v>
      </c>
      <c r="D173" s="8" t="s">
        <v>26</v>
      </c>
      <c r="E173" s="10">
        <v>45573</v>
      </c>
      <c r="F173" s="8" t="s">
        <v>19</v>
      </c>
      <c r="G173" s="20">
        <v>10</v>
      </c>
      <c r="H173" s="8" t="s">
        <v>27</v>
      </c>
      <c r="I173" s="8" t="s">
        <v>30</v>
      </c>
      <c r="J173" s="8" t="s">
        <v>19</v>
      </c>
      <c r="K173" s="20">
        <v>20</v>
      </c>
      <c r="L173" s="20">
        <f>SUM(TabBD[[#This Row],[Subscription Price]],TabBD[[#This Row],[Season Pass Price]])</f>
        <v>30</v>
      </c>
      <c r="M173" s="20">
        <v>15</v>
      </c>
      <c r="N173" s="20">
        <v>15</v>
      </c>
    </row>
    <row r="174" spans="1:14" ht="16.5" hidden="1" customHeight="1" x14ac:dyDescent="0.25">
      <c r="A174" s="8">
        <v>3459</v>
      </c>
      <c r="B174" s="8">
        <v>3459</v>
      </c>
      <c r="C174" s="8" t="s">
        <v>247</v>
      </c>
      <c r="D174" s="8" t="s">
        <v>26</v>
      </c>
      <c r="E174" s="10">
        <v>45576</v>
      </c>
      <c r="F174" s="8" t="s">
        <v>23</v>
      </c>
      <c r="G174" s="20">
        <v>10</v>
      </c>
      <c r="H174" s="8" t="s">
        <v>20</v>
      </c>
      <c r="I174" s="8" t="s">
        <v>30</v>
      </c>
      <c r="J174" s="8" t="s">
        <v>19</v>
      </c>
      <c r="K174" s="20">
        <v>20</v>
      </c>
      <c r="L174" s="20">
        <f>SUM(TabBD[[#This Row],[Subscription Price]],TabBD[[#This Row],[Season Pass Price]])</f>
        <v>30</v>
      </c>
      <c r="M174" s="20">
        <v>10</v>
      </c>
      <c r="N174" s="20">
        <v>20</v>
      </c>
    </row>
    <row r="175" spans="1:14" ht="16.5" hidden="1" customHeight="1" x14ac:dyDescent="0.25">
      <c r="A175" s="8">
        <v>3462</v>
      </c>
      <c r="B175" s="8">
        <v>3462</v>
      </c>
      <c r="C175" s="8" t="s">
        <v>249</v>
      </c>
      <c r="D175" s="8" t="s">
        <v>26</v>
      </c>
      <c r="E175" s="10">
        <v>45579</v>
      </c>
      <c r="F175" s="8" t="s">
        <v>19</v>
      </c>
      <c r="G175" s="20">
        <v>10</v>
      </c>
      <c r="H175" s="8" t="s">
        <v>24</v>
      </c>
      <c r="I175" s="8" t="s">
        <v>30</v>
      </c>
      <c r="J175" s="8" t="s">
        <v>19</v>
      </c>
      <c r="K175" s="20">
        <v>20</v>
      </c>
      <c r="L175" s="20">
        <f>SUM(TabBD[[#This Row],[Subscription Price]],TabBD[[#This Row],[Season Pass Price]])</f>
        <v>30</v>
      </c>
      <c r="M175" s="20">
        <v>15</v>
      </c>
      <c r="N175" s="20">
        <v>15</v>
      </c>
    </row>
    <row r="176" spans="1:14" ht="16.5" hidden="1" customHeight="1" x14ac:dyDescent="0.25">
      <c r="A176" s="8">
        <v>3465</v>
      </c>
      <c r="B176" s="8">
        <v>3465</v>
      </c>
      <c r="C176" s="8" t="s">
        <v>252</v>
      </c>
      <c r="D176" s="8" t="s">
        <v>26</v>
      </c>
      <c r="E176" s="10">
        <v>45582</v>
      </c>
      <c r="F176" s="8" t="s">
        <v>23</v>
      </c>
      <c r="G176" s="20">
        <v>10</v>
      </c>
      <c r="H176" s="8" t="s">
        <v>20</v>
      </c>
      <c r="I176" s="8" t="s">
        <v>30</v>
      </c>
      <c r="J176" s="8" t="s">
        <v>19</v>
      </c>
      <c r="K176" s="20">
        <v>20</v>
      </c>
      <c r="L176" s="20">
        <f>SUM(TabBD[[#This Row],[Subscription Price]],TabBD[[#This Row],[Season Pass Price]])</f>
        <v>30</v>
      </c>
      <c r="M176" s="20">
        <v>10</v>
      </c>
      <c r="N176" s="20">
        <v>20</v>
      </c>
    </row>
    <row r="177" spans="1:14" ht="16.5" hidden="1" customHeight="1" x14ac:dyDescent="0.25">
      <c r="A177" s="8">
        <v>3468</v>
      </c>
      <c r="B177" s="8">
        <v>3468</v>
      </c>
      <c r="C177" s="8" t="s">
        <v>255</v>
      </c>
      <c r="D177" s="8" t="s">
        <v>26</v>
      </c>
      <c r="E177" s="10">
        <v>45585</v>
      </c>
      <c r="F177" s="8" t="s">
        <v>19</v>
      </c>
      <c r="G177" s="20">
        <v>10</v>
      </c>
      <c r="H177" s="8" t="s">
        <v>27</v>
      </c>
      <c r="I177" s="8" t="s">
        <v>30</v>
      </c>
      <c r="J177" s="8" t="s">
        <v>19</v>
      </c>
      <c r="K177" s="20">
        <v>20</v>
      </c>
      <c r="L177" s="20">
        <f>SUM(TabBD[[#This Row],[Subscription Price]],TabBD[[#This Row],[Season Pass Price]])</f>
        <v>30</v>
      </c>
      <c r="M177" s="20">
        <v>12</v>
      </c>
      <c r="N177" s="20">
        <v>18</v>
      </c>
    </row>
    <row r="178" spans="1:14" ht="16.5" hidden="1" customHeight="1" x14ac:dyDescent="0.25">
      <c r="A178" s="8">
        <v>3471</v>
      </c>
      <c r="B178" s="8">
        <v>3471</v>
      </c>
      <c r="C178" s="8" t="s">
        <v>258</v>
      </c>
      <c r="D178" s="8" t="s">
        <v>26</v>
      </c>
      <c r="E178" s="10">
        <v>45588</v>
      </c>
      <c r="F178" s="8" t="s">
        <v>23</v>
      </c>
      <c r="G178" s="20">
        <v>10</v>
      </c>
      <c r="H178" s="8" t="s">
        <v>20</v>
      </c>
      <c r="I178" s="8" t="s">
        <v>30</v>
      </c>
      <c r="J178" s="8" t="s">
        <v>19</v>
      </c>
      <c r="K178" s="20">
        <v>20</v>
      </c>
      <c r="L178" s="20">
        <f>SUM(TabBD[[#This Row],[Subscription Price]],TabBD[[#This Row],[Season Pass Price]])</f>
        <v>30</v>
      </c>
      <c r="M178" s="20">
        <v>10</v>
      </c>
      <c r="N178" s="20">
        <v>20</v>
      </c>
    </row>
    <row r="179" spans="1:14" ht="16.5" hidden="1" customHeight="1" x14ac:dyDescent="0.25">
      <c r="A179" s="8">
        <v>3474</v>
      </c>
      <c r="B179" s="8">
        <v>3474</v>
      </c>
      <c r="C179" s="8" t="s">
        <v>260</v>
      </c>
      <c r="D179" s="8" t="s">
        <v>26</v>
      </c>
      <c r="E179" s="10">
        <v>45591</v>
      </c>
      <c r="F179" s="8" t="s">
        <v>19</v>
      </c>
      <c r="G179" s="20">
        <v>10</v>
      </c>
      <c r="H179" s="8" t="s">
        <v>24</v>
      </c>
      <c r="I179" s="8" t="s">
        <v>30</v>
      </c>
      <c r="J179" s="8" t="s">
        <v>19</v>
      </c>
      <c r="K179" s="20">
        <v>20</v>
      </c>
      <c r="L179" s="20">
        <f>SUM(TabBD[[#This Row],[Subscription Price]],TabBD[[#This Row],[Season Pass Price]])</f>
        <v>30</v>
      </c>
      <c r="M179" s="20">
        <v>15</v>
      </c>
      <c r="N179" s="20">
        <v>15</v>
      </c>
    </row>
    <row r="180" spans="1:14" ht="16.5" hidden="1" customHeight="1" x14ac:dyDescent="0.25">
      <c r="A180" s="8">
        <v>3477</v>
      </c>
      <c r="B180" s="8">
        <v>3477</v>
      </c>
      <c r="C180" s="8" t="s">
        <v>263</v>
      </c>
      <c r="D180" s="8" t="s">
        <v>26</v>
      </c>
      <c r="E180" s="10">
        <v>45594</v>
      </c>
      <c r="F180" s="8" t="s">
        <v>23</v>
      </c>
      <c r="G180" s="20">
        <v>10</v>
      </c>
      <c r="H180" s="8" t="s">
        <v>20</v>
      </c>
      <c r="I180" s="8" t="s">
        <v>30</v>
      </c>
      <c r="J180" s="8" t="s">
        <v>19</v>
      </c>
      <c r="K180" s="20">
        <v>20</v>
      </c>
      <c r="L180" s="20">
        <f>SUM(TabBD[[#This Row],[Subscription Price]],TabBD[[#This Row],[Season Pass Price]])</f>
        <v>30</v>
      </c>
      <c r="M180" s="20">
        <v>10</v>
      </c>
      <c r="N180" s="20">
        <v>20</v>
      </c>
    </row>
    <row r="181" spans="1:14" ht="16.5" hidden="1" customHeight="1" x14ac:dyDescent="0.25">
      <c r="A181" s="8">
        <v>3480</v>
      </c>
      <c r="B181" s="8">
        <v>3480</v>
      </c>
      <c r="C181" s="8" t="s">
        <v>266</v>
      </c>
      <c r="D181" s="8" t="s">
        <v>26</v>
      </c>
      <c r="E181" s="10">
        <v>45597</v>
      </c>
      <c r="F181" s="8" t="s">
        <v>19</v>
      </c>
      <c r="G181" s="20">
        <v>10</v>
      </c>
      <c r="H181" s="8" t="s">
        <v>27</v>
      </c>
      <c r="I181" s="8" t="s">
        <v>30</v>
      </c>
      <c r="J181" s="8" t="s">
        <v>19</v>
      </c>
      <c r="K181" s="20">
        <v>20</v>
      </c>
      <c r="L181" s="20">
        <f>SUM(TabBD[[#This Row],[Subscription Price]],TabBD[[#This Row],[Season Pass Price]])</f>
        <v>30</v>
      </c>
      <c r="M181" s="20">
        <v>15</v>
      </c>
      <c r="N181" s="20">
        <v>15</v>
      </c>
    </row>
    <row r="182" spans="1:14" ht="16.5" hidden="1" customHeight="1" x14ac:dyDescent="0.25">
      <c r="A182" s="8">
        <v>3483</v>
      </c>
      <c r="B182" s="8">
        <v>3483</v>
      </c>
      <c r="C182" s="8" t="s">
        <v>269</v>
      </c>
      <c r="D182" s="8" t="s">
        <v>26</v>
      </c>
      <c r="E182" s="10">
        <v>45600</v>
      </c>
      <c r="F182" s="8" t="s">
        <v>23</v>
      </c>
      <c r="G182" s="20">
        <v>10</v>
      </c>
      <c r="H182" s="8" t="s">
        <v>20</v>
      </c>
      <c r="I182" s="8" t="s">
        <v>30</v>
      </c>
      <c r="J182" s="8" t="s">
        <v>19</v>
      </c>
      <c r="K182" s="20">
        <v>20</v>
      </c>
      <c r="L182" s="20">
        <f>SUM(TabBD[[#This Row],[Subscription Price]],TabBD[[#This Row],[Season Pass Price]])</f>
        <v>30</v>
      </c>
      <c r="M182" s="20">
        <v>10</v>
      </c>
      <c r="N182" s="20">
        <v>20</v>
      </c>
    </row>
    <row r="183" spans="1:14" ht="16.5" hidden="1" customHeight="1" x14ac:dyDescent="0.25">
      <c r="A183" s="8">
        <v>3488</v>
      </c>
      <c r="B183" s="8">
        <v>3488</v>
      </c>
      <c r="C183" s="8" t="s">
        <v>274</v>
      </c>
      <c r="D183" s="8" t="s">
        <v>26</v>
      </c>
      <c r="E183" s="10">
        <v>45605</v>
      </c>
      <c r="F183" s="8" t="s">
        <v>19</v>
      </c>
      <c r="G183" s="20">
        <v>10</v>
      </c>
      <c r="H183" s="8" t="s">
        <v>24</v>
      </c>
      <c r="I183" s="8" t="s">
        <v>30</v>
      </c>
      <c r="J183" s="8" t="s">
        <v>19</v>
      </c>
      <c r="K183" s="20">
        <v>20</v>
      </c>
      <c r="L183" s="20">
        <f>SUM(TabBD[[#This Row],[Subscription Price]],TabBD[[#This Row],[Season Pass Price]])</f>
        <v>30</v>
      </c>
      <c r="M183" s="20">
        <v>10</v>
      </c>
      <c r="N183" s="20">
        <v>20</v>
      </c>
    </row>
    <row r="184" spans="1:14" ht="16.5" hidden="1" customHeight="1" x14ac:dyDescent="0.25">
      <c r="A184" s="8">
        <v>3491</v>
      </c>
      <c r="B184" s="8">
        <v>3491</v>
      </c>
      <c r="C184" s="8" t="s">
        <v>277</v>
      </c>
      <c r="D184" s="8" t="s">
        <v>26</v>
      </c>
      <c r="E184" s="10">
        <v>45608</v>
      </c>
      <c r="F184" s="8" t="s">
        <v>23</v>
      </c>
      <c r="G184" s="20">
        <v>10</v>
      </c>
      <c r="H184" s="8" t="s">
        <v>20</v>
      </c>
      <c r="I184" s="8" t="s">
        <v>30</v>
      </c>
      <c r="J184" s="8" t="s">
        <v>19</v>
      </c>
      <c r="K184" s="20">
        <v>20</v>
      </c>
      <c r="L184" s="20">
        <f>SUM(TabBD[[#This Row],[Subscription Price]],TabBD[[#This Row],[Season Pass Price]])</f>
        <v>30</v>
      </c>
      <c r="M184" s="20">
        <v>5</v>
      </c>
      <c r="N184" s="20">
        <v>25</v>
      </c>
    </row>
    <row r="185" spans="1:14" ht="16.5" hidden="1" customHeight="1" x14ac:dyDescent="0.25">
      <c r="A185" s="8">
        <v>3494</v>
      </c>
      <c r="B185" s="8">
        <v>3494</v>
      </c>
      <c r="C185" s="8" t="s">
        <v>280</v>
      </c>
      <c r="D185" s="8" t="s">
        <v>26</v>
      </c>
      <c r="E185" s="10">
        <v>45611</v>
      </c>
      <c r="F185" s="8" t="s">
        <v>19</v>
      </c>
      <c r="G185" s="20">
        <v>10</v>
      </c>
      <c r="H185" s="8" t="s">
        <v>27</v>
      </c>
      <c r="I185" s="8" t="s">
        <v>30</v>
      </c>
      <c r="J185" s="8" t="s">
        <v>19</v>
      </c>
      <c r="K185" s="20">
        <v>20</v>
      </c>
      <c r="L185" s="20">
        <f>SUM(TabBD[[#This Row],[Subscription Price]],TabBD[[#This Row],[Season Pass Price]])</f>
        <v>30</v>
      </c>
      <c r="M185" s="20">
        <v>12</v>
      </c>
      <c r="N185" s="20">
        <v>18</v>
      </c>
    </row>
    <row r="186" spans="1:14" ht="16.5" hidden="1" customHeight="1" x14ac:dyDescent="0.25">
      <c r="A186" s="8">
        <v>3497</v>
      </c>
      <c r="B186" s="8">
        <v>3497</v>
      </c>
      <c r="C186" s="8" t="s">
        <v>283</v>
      </c>
      <c r="D186" s="8" t="s">
        <v>26</v>
      </c>
      <c r="E186" s="10">
        <v>45614</v>
      </c>
      <c r="F186" s="8" t="s">
        <v>23</v>
      </c>
      <c r="G186" s="20">
        <v>10</v>
      </c>
      <c r="H186" s="8" t="s">
        <v>20</v>
      </c>
      <c r="I186" s="8" t="s">
        <v>30</v>
      </c>
      <c r="J186" s="8" t="s">
        <v>19</v>
      </c>
      <c r="K186" s="20">
        <v>20</v>
      </c>
      <c r="L186" s="20">
        <f>SUM(TabBD[[#This Row],[Subscription Price]],TabBD[[#This Row],[Season Pass Price]])</f>
        <v>30</v>
      </c>
      <c r="M186" s="20">
        <v>10</v>
      </c>
      <c r="N186" s="20">
        <v>20</v>
      </c>
    </row>
    <row r="187" spans="1:14" ht="16.5" hidden="1" customHeight="1" x14ac:dyDescent="0.25">
      <c r="A187" s="8">
        <v>3500</v>
      </c>
      <c r="B187" s="8">
        <v>3500</v>
      </c>
      <c r="C187" s="8" t="s">
        <v>286</v>
      </c>
      <c r="D187" s="8" t="s">
        <v>26</v>
      </c>
      <c r="E187" s="10">
        <v>45617</v>
      </c>
      <c r="F187" s="8" t="s">
        <v>19</v>
      </c>
      <c r="G187" s="20">
        <v>10</v>
      </c>
      <c r="H187" s="8" t="s">
        <v>24</v>
      </c>
      <c r="I187" s="8" t="s">
        <v>30</v>
      </c>
      <c r="J187" s="8" t="s">
        <v>19</v>
      </c>
      <c r="K187" s="20">
        <v>20</v>
      </c>
      <c r="L187" s="20">
        <f>SUM(TabBD[[#This Row],[Subscription Price]],TabBD[[#This Row],[Season Pass Price]])</f>
        <v>30</v>
      </c>
      <c r="M187" s="20">
        <v>15</v>
      </c>
      <c r="N187" s="20">
        <v>15</v>
      </c>
    </row>
    <row r="188" spans="1:14" ht="16.5" hidden="1" customHeight="1" x14ac:dyDescent="0.25">
      <c r="A188" s="8">
        <v>3503</v>
      </c>
      <c r="B188" s="8">
        <v>3503</v>
      </c>
      <c r="C188" s="8" t="s">
        <v>147</v>
      </c>
      <c r="D188" s="8" t="s">
        <v>26</v>
      </c>
      <c r="E188" s="10">
        <v>45620</v>
      </c>
      <c r="F188" s="8" t="s">
        <v>23</v>
      </c>
      <c r="G188" s="20">
        <v>10</v>
      </c>
      <c r="H188" s="8" t="s">
        <v>20</v>
      </c>
      <c r="I188" s="8" t="s">
        <v>30</v>
      </c>
      <c r="J188" s="8" t="s">
        <v>19</v>
      </c>
      <c r="K188" s="20">
        <v>20</v>
      </c>
      <c r="L188" s="20">
        <f>SUM(TabBD[[#This Row],[Subscription Price]],TabBD[[#This Row],[Season Pass Price]])</f>
        <v>30</v>
      </c>
      <c r="M188" s="20">
        <v>10</v>
      </c>
      <c r="N188" s="20">
        <v>20</v>
      </c>
    </row>
    <row r="189" spans="1:14" ht="16.5" hidden="1" customHeight="1" x14ac:dyDescent="0.25">
      <c r="A189" s="8">
        <v>3506</v>
      </c>
      <c r="B189" s="8">
        <v>3506</v>
      </c>
      <c r="C189" s="8" t="s">
        <v>291</v>
      </c>
      <c r="D189" s="8" t="s">
        <v>26</v>
      </c>
      <c r="E189" s="10">
        <v>45623</v>
      </c>
      <c r="F189" s="8" t="s">
        <v>19</v>
      </c>
      <c r="G189" s="20">
        <v>10</v>
      </c>
      <c r="H189" s="8" t="s">
        <v>27</v>
      </c>
      <c r="I189" s="8" t="s">
        <v>30</v>
      </c>
      <c r="J189" s="8" t="s">
        <v>19</v>
      </c>
      <c r="K189" s="20">
        <v>20</v>
      </c>
      <c r="L189" s="20">
        <f>SUM(TabBD[[#This Row],[Subscription Price]],TabBD[[#This Row],[Season Pass Price]])</f>
        <v>30</v>
      </c>
      <c r="M189" s="20">
        <v>15</v>
      </c>
      <c r="N189" s="20">
        <v>15</v>
      </c>
    </row>
    <row r="190" spans="1:14" ht="16.5" hidden="1" customHeight="1" x14ac:dyDescent="0.25">
      <c r="A190" s="8">
        <v>3509</v>
      </c>
      <c r="B190" s="8">
        <v>3509</v>
      </c>
      <c r="C190" s="8" t="s">
        <v>294</v>
      </c>
      <c r="D190" s="8" t="s">
        <v>26</v>
      </c>
      <c r="E190" s="10">
        <v>45626</v>
      </c>
      <c r="F190" s="8" t="s">
        <v>23</v>
      </c>
      <c r="G190" s="20">
        <v>10</v>
      </c>
      <c r="H190" s="8" t="s">
        <v>20</v>
      </c>
      <c r="I190" s="8" t="s">
        <v>30</v>
      </c>
      <c r="J190" s="8" t="s">
        <v>19</v>
      </c>
      <c r="K190" s="20">
        <v>20</v>
      </c>
      <c r="L190" s="20">
        <f>SUM(TabBD[[#This Row],[Subscription Price]],TabBD[[#This Row],[Season Pass Price]])</f>
        <v>30</v>
      </c>
      <c r="M190" s="20">
        <v>10</v>
      </c>
      <c r="N190" s="20">
        <v>20</v>
      </c>
    </row>
    <row r="191" spans="1:14" ht="16.5" hidden="1" customHeight="1" x14ac:dyDescent="0.25">
      <c r="A191" s="8">
        <v>3512</v>
      </c>
      <c r="B191" s="8">
        <v>3512</v>
      </c>
      <c r="C191" s="8" t="s">
        <v>297</v>
      </c>
      <c r="D191" s="8" t="s">
        <v>26</v>
      </c>
      <c r="E191" s="10">
        <v>45629</v>
      </c>
      <c r="F191" s="8" t="s">
        <v>19</v>
      </c>
      <c r="G191" s="20">
        <v>10</v>
      </c>
      <c r="H191" s="8" t="s">
        <v>24</v>
      </c>
      <c r="I191" s="8" t="s">
        <v>30</v>
      </c>
      <c r="J191" s="8" t="s">
        <v>19</v>
      </c>
      <c r="K191" s="20">
        <v>20</v>
      </c>
      <c r="L191" s="20">
        <f>SUM(TabBD[[#This Row],[Subscription Price]],TabBD[[#This Row],[Season Pass Price]])</f>
        <v>30</v>
      </c>
      <c r="M191" s="20">
        <v>15</v>
      </c>
      <c r="N191" s="20">
        <v>15</v>
      </c>
    </row>
    <row r="192" spans="1:14" ht="16.5" hidden="1" customHeight="1" x14ac:dyDescent="0.25">
      <c r="A192" s="8">
        <v>3515</v>
      </c>
      <c r="B192" s="8">
        <v>3515</v>
      </c>
      <c r="C192" s="8" t="s">
        <v>158</v>
      </c>
      <c r="D192" s="8" t="s">
        <v>26</v>
      </c>
      <c r="E192" s="10">
        <v>45632</v>
      </c>
      <c r="F192" s="8" t="s">
        <v>23</v>
      </c>
      <c r="G192" s="20">
        <v>10</v>
      </c>
      <c r="H192" s="8" t="s">
        <v>20</v>
      </c>
      <c r="I192" s="8" t="s">
        <v>30</v>
      </c>
      <c r="J192" s="8" t="s">
        <v>19</v>
      </c>
      <c r="K192" s="20">
        <v>20</v>
      </c>
      <c r="L192" s="20">
        <f>SUM(TabBD[[#This Row],[Subscription Price]],TabBD[[#This Row],[Season Pass Price]])</f>
        <v>30</v>
      </c>
      <c r="M192" s="20">
        <v>10</v>
      </c>
      <c r="N192" s="20">
        <v>20</v>
      </c>
    </row>
    <row r="193" spans="1:14" ht="16.5" hidden="1" customHeight="1" x14ac:dyDescent="0.25">
      <c r="A193" s="8">
        <v>3518</v>
      </c>
      <c r="B193" s="8">
        <v>3518</v>
      </c>
      <c r="C193" s="8" t="s">
        <v>300</v>
      </c>
      <c r="D193" s="8" t="s">
        <v>26</v>
      </c>
      <c r="E193" s="10">
        <v>45635</v>
      </c>
      <c r="F193" s="8" t="s">
        <v>19</v>
      </c>
      <c r="G193" s="20">
        <v>10</v>
      </c>
      <c r="H193" s="8" t="s">
        <v>27</v>
      </c>
      <c r="I193" s="8" t="s">
        <v>30</v>
      </c>
      <c r="J193" s="8" t="s">
        <v>19</v>
      </c>
      <c r="K193" s="20">
        <v>20</v>
      </c>
      <c r="L193" s="20">
        <f>SUM(TabBD[[#This Row],[Subscription Price]],TabBD[[#This Row],[Season Pass Price]])</f>
        <v>30</v>
      </c>
      <c r="M193" s="20">
        <v>12</v>
      </c>
      <c r="N193" s="20">
        <v>18</v>
      </c>
    </row>
    <row r="194" spans="1:14" ht="16.5" hidden="1" customHeight="1" x14ac:dyDescent="0.25">
      <c r="A194" s="8">
        <v>3521</v>
      </c>
      <c r="B194" s="8">
        <v>3521</v>
      </c>
      <c r="C194" s="8" t="s">
        <v>303</v>
      </c>
      <c r="D194" s="8" t="s">
        <v>26</v>
      </c>
      <c r="E194" s="10">
        <v>45638</v>
      </c>
      <c r="F194" s="8" t="s">
        <v>23</v>
      </c>
      <c r="G194" s="20">
        <v>10</v>
      </c>
      <c r="H194" s="8" t="s">
        <v>20</v>
      </c>
      <c r="I194" s="8" t="s">
        <v>30</v>
      </c>
      <c r="J194" s="8" t="s">
        <v>19</v>
      </c>
      <c r="K194" s="20">
        <v>20</v>
      </c>
      <c r="L194" s="20">
        <f>SUM(TabBD[[#This Row],[Subscription Price]],TabBD[[#This Row],[Season Pass Price]])</f>
        <v>30</v>
      </c>
      <c r="M194" s="20">
        <v>10</v>
      </c>
      <c r="N194" s="20">
        <v>20</v>
      </c>
    </row>
    <row r="195" spans="1:14" ht="16.5" hidden="1" customHeight="1" x14ac:dyDescent="0.25">
      <c r="A195" s="8">
        <v>3524</v>
      </c>
      <c r="B195" s="8">
        <v>3524</v>
      </c>
      <c r="C195" s="8" t="s">
        <v>306</v>
      </c>
      <c r="D195" s="8" t="s">
        <v>26</v>
      </c>
      <c r="E195" s="10">
        <v>45641</v>
      </c>
      <c r="F195" s="8" t="s">
        <v>19</v>
      </c>
      <c r="G195" s="20">
        <v>10</v>
      </c>
      <c r="H195" s="8" t="s">
        <v>24</v>
      </c>
      <c r="I195" s="8" t="s">
        <v>30</v>
      </c>
      <c r="J195" s="8" t="s">
        <v>19</v>
      </c>
      <c r="K195" s="20">
        <v>20</v>
      </c>
      <c r="L195" s="20">
        <f>SUM(TabBD[[#This Row],[Subscription Price]],TabBD[[#This Row],[Season Pass Price]])</f>
        <v>30</v>
      </c>
      <c r="M195" s="20">
        <v>15</v>
      </c>
      <c r="N195" s="20">
        <v>15</v>
      </c>
    </row>
    <row r="196" spans="1:14" ht="16.5" hidden="1" customHeight="1" x14ac:dyDescent="0.25">
      <c r="A196" s="8">
        <v>3231</v>
      </c>
      <c r="B196" s="8">
        <v>3232</v>
      </c>
      <c r="C196" s="8" t="s">
        <v>21</v>
      </c>
      <c r="D196" s="8" t="s">
        <v>22</v>
      </c>
      <c r="E196" s="10">
        <v>45306</v>
      </c>
      <c r="F196" s="8" t="s">
        <v>23</v>
      </c>
      <c r="G196" s="20">
        <v>5</v>
      </c>
      <c r="H196" s="8" t="s">
        <v>24</v>
      </c>
      <c r="I196" s="8" t="s">
        <v>322</v>
      </c>
      <c r="J196" s="8" t="s">
        <v>23</v>
      </c>
      <c r="K196" s="20">
        <v>0</v>
      </c>
      <c r="L196" s="20">
        <f>SUM(TabBD[[#This Row],[Subscription Price]],TabBD[[#This Row],[Season Pass Price]])</f>
        <v>5</v>
      </c>
      <c r="M196" s="20">
        <v>0</v>
      </c>
      <c r="N196" s="20">
        <v>5</v>
      </c>
    </row>
    <row r="197" spans="1:14" ht="16.5" customHeight="1" x14ac:dyDescent="0.25">
      <c r="A197" s="8">
        <v>3234</v>
      </c>
      <c r="B197" s="8">
        <v>3235</v>
      </c>
      <c r="C197" s="8" t="s">
        <v>29</v>
      </c>
      <c r="D197" s="8" t="s">
        <v>22</v>
      </c>
      <c r="E197" s="10">
        <v>45356</v>
      </c>
      <c r="F197" s="8" t="s">
        <v>19</v>
      </c>
      <c r="G197" s="20">
        <v>5</v>
      </c>
      <c r="H197" s="8" t="s">
        <v>20</v>
      </c>
      <c r="I197" s="8" t="s">
        <v>322</v>
      </c>
      <c r="J197" s="8" t="s">
        <v>23</v>
      </c>
      <c r="K197" s="20">
        <v>0</v>
      </c>
      <c r="L197" s="20">
        <f>SUM(TabBD[[#This Row],[Subscription Price]],TabBD[[#This Row],[Season Pass Price]])</f>
        <v>5</v>
      </c>
      <c r="M197" s="20">
        <v>1</v>
      </c>
      <c r="N197" s="20">
        <v>4</v>
      </c>
    </row>
    <row r="198" spans="1:14" ht="16.5" hidden="1" customHeight="1" x14ac:dyDescent="0.25">
      <c r="A198" s="8">
        <v>3237</v>
      </c>
      <c r="B198" s="8">
        <v>3238</v>
      </c>
      <c r="C198" s="8" t="s">
        <v>35</v>
      </c>
      <c r="D198" s="8" t="s">
        <v>22</v>
      </c>
      <c r="E198" s="10">
        <v>45355</v>
      </c>
      <c r="F198" s="8" t="s">
        <v>19</v>
      </c>
      <c r="G198" s="20">
        <v>5</v>
      </c>
      <c r="H198" s="8" t="s">
        <v>24</v>
      </c>
      <c r="I198" s="8" t="s">
        <v>322</v>
      </c>
      <c r="J198" s="8" t="s">
        <v>23</v>
      </c>
      <c r="K198" s="20">
        <v>0</v>
      </c>
      <c r="L198" s="20">
        <f>SUM(TabBD[[#This Row],[Subscription Price]],TabBD[[#This Row],[Season Pass Price]])</f>
        <v>5</v>
      </c>
      <c r="M198" s="20">
        <v>0</v>
      </c>
      <c r="N198" s="20">
        <v>5</v>
      </c>
    </row>
    <row r="199" spans="1:14" ht="16.5" customHeight="1" x14ac:dyDescent="0.25">
      <c r="A199" s="8">
        <v>3239</v>
      </c>
      <c r="B199" s="8">
        <v>3241</v>
      </c>
      <c r="C199" s="8" t="s">
        <v>38</v>
      </c>
      <c r="D199" s="8" t="s">
        <v>22</v>
      </c>
      <c r="E199" s="10">
        <v>45358</v>
      </c>
      <c r="F199" s="8" t="s">
        <v>23</v>
      </c>
      <c r="G199" s="20">
        <v>5</v>
      </c>
      <c r="H199" s="8" t="s">
        <v>20</v>
      </c>
      <c r="I199" s="8" t="s">
        <v>322</v>
      </c>
      <c r="J199" s="8" t="s">
        <v>23</v>
      </c>
      <c r="K199" s="20">
        <v>0</v>
      </c>
      <c r="L199" s="20">
        <f>SUM(TabBD[[#This Row],[Subscription Price]],TabBD[[#This Row],[Season Pass Price]])</f>
        <v>5</v>
      </c>
      <c r="M199" s="20">
        <v>1</v>
      </c>
      <c r="N199" s="20">
        <v>4</v>
      </c>
    </row>
    <row r="200" spans="1:14" ht="16.5" hidden="1" customHeight="1" x14ac:dyDescent="0.25">
      <c r="A200" s="8">
        <v>3242</v>
      </c>
      <c r="B200" s="8">
        <v>3244</v>
      </c>
      <c r="C200" s="8" t="s">
        <v>41</v>
      </c>
      <c r="D200" s="8" t="s">
        <v>22</v>
      </c>
      <c r="E200" s="10">
        <v>45361</v>
      </c>
      <c r="F200" s="8" t="s">
        <v>19</v>
      </c>
      <c r="G200" s="20">
        <v>5</v>
      </c>
      <c r="H200" s="8" t="s">
        <v>27</v>
      </c>
      <c r="I200" s="8" t="s">
        <v>322</v>
      </c>
      <c r="J200" s="8" t="s">
        <v>23</v>
      </c>
      <c r="K200" s="20">
        <v>0</v>
      </c>
      <c r="L200" s="20">
        <f>SUM(TabBD[[#This Row],[Subscription Price]],TabBD[[#This Row],[Season Pass Price]])</f>
        <v>5</v>
      </c>
      <c r="M200" s="20">
        <v>0</v>
      </c>
      <c r="N200" s="20">
        <v>5</v>
      </c>
    </row>
    <row r="201" spans="1:14" ht="16.5" customHeight="1" x14ac:dyDescent="0.25">
      <c r="A201" s="8">
        <v>3245</v>
      </c>
      <c r="B201" s="8">
        <v>3247</v>
      </c>
      <c r="C201" s="8" t="s">
        <v>44</v>
      </c>
      <c r="D201" s="8" t="s">
        <v>22</v>
      </c>
      <c r="E201" s="10">
        <v>45364</v>
      </c>
      <c r="F201" s="8" t="s">
        <v>23</v>
      </c>
      <c r="G201" s="20">
        <v>5</v>
      </c>
      <c r="H201" s="8" t="s">
        <v>20</v>
      </c>
      <c r="I201" s="8" t="s">
        <v>322</v>
      </c>
      <c r="J201" s="8" t="s">
        <v>23</v>
      </c>
      <c r="K201" s="20">
        <v>0</v>
      </c>
      <c r="L201" s="20">
        <f>SUM(TabBD[[#This Row],[Subscription Price]],TabBD[[#This Row],[Season Pass Price]])</f>
        <v>5</v>
      </c>
      <c r="M201" s="20">
        <v>2</v>
      </c>
      <c r="N201" s="20">
        <v>3</v>
      </c>
    </row>
    <row r="202" spans="1:14" ht="16.5" hidden="1" customHeight="1" x14ac:dyDescent="0.25">
      <c r="A202" s="8">
        <v>3248</v>
      </c>
      <c r="B202" s="8">
        <v>3250</v>
      </c>
      <c r="C202" s="8" t="s">
        <v>47</v>
      </c>
      <c r="D202" s="8" t="s">
        <v>22</v>
      </c>
      <c r="E202" s="10">
        <v>45367</v>
      </c>
      <c r="F202" s="8" t="s">
        <v>19</v>
      </c>
      <c r="G202" s="20">
        <v>5</v>
      </c>
      <c r="H202" s="8" t="s">
        <v>24</v>
      </c>
      <c r="I202" s="8" t="s">
        <v>322</v>
      </c>
      <c r="J202" s="8" t="s">
        <v>23</v>
      </c>
      <c r="K202" s="20">
        <v>0</v>
      </c>
      <c r="L202" s="20">
        <f>SUM(TabBD[[#This Row],[Subscription Price]],TabBD[[#This Row],[Season Pass Price]])</f>
        <v>5</v>
      </c>
      <c r="M202" s="20">
        <v>0</v>
      </c>
      <c r="N202" s="20">
        <v>5</v>
      </c>
    </row>
    <row r="203" spans="1:14" ht="16.5" customHeight="1" x14ac:dyDescent="0.25">
      <c r="A203" s="8">
        <v>3251</v>
      </c>
      <c r="B203" s="8">
        <v>3253</v>
      </c>
      <c r="C203" s="8" t="s">
        <v>50</v>
      </c>
      <c r="D203" s="8" t="s">
        <v>22</v>
      </c>
      <c r="E203" s="10">
        <v>45370</v>
      </c>
      <c r="F203" s="8" t="s">
        <v>23</v>
      </c>
      <c r="G203" s="20">
        <v>5</v>
      </c>
      <c r="H203" s="8" t="s">
        <v>20</v>
      </c>
      <c r="I203" s="8" t="s">
        <v>322</v>
      </c>
      <c r="J203" s="8" t="s">
        <v>23</v>
      </c>
      <c r="K203" s="20">
        <v>0</v>
      </c>
      <c r="L203" s="20">
        <f>SUM(TabBD[[#This Row],[Subscription Price]],TabBD[[#This Row],[Season Pass Price]])</f>
        <v>5</v>
      </c>
      <c r="M203" s="20">
        <v>1</v>
      </c>
      <c r="N203" s="20">
        <v>4</v>
      </c>
    </row>
    <row r="204" spans="1:14" ht="16.5" hidden="1" customHeight="1" x14ac:dyDescent="0.25">
      <c r="A204" s="8">
        <v>3254</v>
      </c>
      <c r="B204" s="8">
        <v>3256</v>
      </c>
      <c r="C204" s="8" t="s">
        <v>53</v>
      </c>
      <c r="D204" s="8" t="s">
        <v>22</v>
      </c>
      <c r="E204" s="10">
        <v>45373</v>
      </c>
      <c r="F204" s="8" t="s">
        <v>19</v>
      </c>
      <c r="G204" s="20">
        <v>5</v>
      </c>
      <c r="H204" s="8" t="s">
        <v>27</v>
      </c>
      <c r="I204" s="8" t="s">
        <v>322</v>
      </c>
      <c r="J204" s="8" t="s">
        <v>23</v>
      </c>
      <c r="K204" s="20">
        <v>0</v>
      </c>
      <c r="L204" s="20">
        <f>SUM(TabBD[[#This Row],[Subscription Price]],TabBD[[#This Row],[Season Pass Price]])</f>
        <v>5</v>
      </c>
      <c r="M204" s="20">
        <v>0</v>
      </c>
      <c r="N204" s="20">
        <v>5</v>
      </c>
    </row>
    <row r="205" spans="1:14" ht="16.5" customHeight="1" x14ac:dyDescent="0.25">
      <c r="A205" s="8">
        <v>3257</v>
      </c>
      <c r="B205" s="8">
        <v>3259</v>
      </c>
      <c r="C205" s="8" t="s">
        <v>56</v>
      </c>
      <c r="D205" s="8" t="s">
        <v>22</v>
      </c>
      <c r="E205" s="10">
        <v>45376</v>
      </c>
      <c r="F205" s="8" t="s">
        <v>23</v>
      </c>
      <c r="G205" s="20">
        <v>5</v>
      </c>
      <c r="H205" s="8" t="s">
        <v>20</v>
      </c>
      <c r="I205" s="8" t="s">
        <v>322</v>
      </c>
      <c r="J205" s="8" t="s">
        <v>23</v>
      </c>
      <c r="K205" s="20">
        <v>0</v>
      </c>
      <c r="L205" s="20">
        <f>SUM(TabBD[[#This Row],[Subscription Price]],TabBD[[#This Row],[Season Pass Price]])</f>
        <v>5</v>
      </c>
      <c r="M205" s="20">
        <v>1</v>
      </c>
      <c r="N205" s="20">
        <v>4</v>
      </c>
    </row>
    <row r="206" spans="1:14" ht="16.5" hidden="1" customHeight="1" x14ac:dyDescent="0.25">
      <c r="A206" s="8">
        <v>3260</v>
      </c>
      <c r="B206" s="8">
        <v>3262</v>
      </c>
      <c r="C206" s="8" t="s">
        <v>59</v>
      </c>
      <c r="D206" s="8" t="s">
        <v>22</v>
      </c>
      <c r="E206" s="10">
        <v>45379</v>
      </c>
      <c r="F206" s="8" t="s">
        <v>19</v>
      </c>
      <c r="G206" s="20">
        <v>5</v>
      </c>
      <c r="H206" s="8" t="s">
        <v>24</v>
      </c>
      <c r="I206" s="8" t="s">
        <v>322</v>
      </c>
      <c r="J206" s="8" t="s">
        <v>23</v>
      </c>
      <c r="K206" s="20">
        <v>0</v>
      </c>
      <c r="L206" s="20">
        <f>SUM(TabBD[[#This Row],[Subscription Price]],TabBD[[#This Row],[Season Pass Price]])</f>
        <v>5</v>
      </c>
      <c r="M206" s="20">
        <v>0</v>
      </c>
      <c r="N206" s="20">
        <v>5</v>
      </c>
    </row>
    <row r="207" spans="1:14" ht="16.5" customHeight="1" x14ac:dyDescent="0.25">
      <c r="A207" s="8">
        <v>3263</v>
      </c>
      <c r="B207" s="8">
        <v>3265</v>
      </c>
      <c r="C207" s="8" t="s">
        <v>62</v>
      </c>
      <c r="D207" s="8" t="s">
        <v>22</v>
      </c>
      <c r="E207" s="10">
        <v>45382</v>
      </c>
      <c r="F207" s="8" t="s">
        <v>23</v>
      </c>
      <c r="G207" s="20">
        <v>5</v>
      </c>
      <c r="H207" s="8" t="s">
        <v>20</v>
      </c>
      <c r="I207" s="8" t="s">
        <v>322</v>
      </c>
      <c r="J207" s="8" t="s">
        <v>23</v>
      </c>
      <c r="K207" s="20">
        <v>0</v>
      </c>
      <c r="L207" s="20">
        <f>SUM(TabBD[[#This Row],[Subscription Price]],TabBD[[#This Row],[Season Pass Price]])</f>
        <v>5</v>
      </c>
      <c r="M207" s="20">
        <v>1</v>
      </c>
      <c r="N207" s="20">
        <v>4</v>
      </c>
    </row>
    <row r="208" spans="1:14" ht="16.5" customHeight="1" x14ac:dyDescent="0.25">
      <c r="A208" s="8">
        <v>3267</v>
      </c>
      <c r="B208" s="8">
        <v>3266</v>
      </c>
      <c r="C208" s="8" t="s">
        <v>63</v>
      </c>
      <c r="D208" s="8" t="s">
        <v>22</v>
      </c>
      <c r="E208" s="10">
        <v>45383</v>
      </c>
      <c r="F208" s="8" t="s">
        <v>19</v>
      </c>
      <c r="G208" s="20">
        <v>5</v>
      </c>
      <c r="H208" s="8" t="s">
        <v>20</v>
      </c>
      <c r="I208" s="8" t="s">
        <v>322</v>
      </c>
      <c r="J208" s="8" t="s">
        <v>23</v>
      </c>
      <c r="K208" s="20">
        <v>0</v>
      </c>
      <c r="L208" s="20">
        <f>SUM(TabBD[[#This Row],[Subscription Price]],TabBD[[#This Row],[Season Pass Price]])</f>
        <v>5</v>
      </c>
      <c r="M208" s="20">
        <v>0</v>
      </c>
      <c r="N208" s="20">
        <v>5</v>
      </c>
    </row>
    <row r="209" spans="1:14" ht="16.5" hidden="1" customHeight="1" x14ac:dyDescent="0.25">
      <c r="A209" s="8">
        <v>3270</v>
      </c>
      <c r="B209" s="8">
        <v>3269</v>
      </c>
      <c r="C209" s="8" t="s">
        <v>66</v>
      </c>
      <c r="D209" s="8" t="s">
        <v>22</v>
      </c>
      <c r="E209" s="10">
        <v>45386</v>
      </c>
      <c r="F209" s="8" t="s">
        <v>23</v>
      </c>
      <c r="G209" s="20">
        <v>5</v>
      </c>
      <c r="H209" s="8" t="s">
        <v>27</v>
      </c>
      <c r="I209" s="8" t="s">
        <v>322</v>
      </c>
      <c r="J209" s="8" t="s">
        <v>23</v>
      </c>
      <c r="K209" s="20">
        <v>0</v>
      </c>
      <c r="L209" s="20">
        <f>SUM(TabBD[[#This Row],[Subscription Price]],TabBD[[#This Row],[Season Pass Price]])</f>
        <v>5</v>
      </c>
      <c r="M209" s="20">
        <v>1</v>
      </c>
      <c r="N209" s="20">
        <v>4</v>
      </c>
    </row>
    <row r="210" spans="1:14" ht="16.5" hidden="1" customHeight="1" x14ac:dyDescent="0.25">
      <c r="A210" s="8">
        <v>3273</v>
      </c>
      <c r="B210" s="8">
        <v>3272</v>
      </c>
      <c r="C210" s="8" t="s">
        <v>69</v>
      </c>
      <c r="D210" s="8" t="s">
        <v>22</v>
      </c>
      <c r="E210" s="10">
        <v>45389</v>
      </c>
      <c r="F210" s="8" t="s">
        <v>19</v>
      </c>
      <c r="G210" s="20">
        <v>5</v>
      </c>
      <c r="H210" s="8" t="s">
        <v>24</v>
      </c>
      <c r="I210" s="8" t="s">
        <v>322</v>
      </c>
      <c r="J210" s="8" t="s">
        <v>23</v>
      </c>
      <c r="K210" s="20">
        <v>0</v>
      </c>
      <c r="L210" s="20">
        <f>SUM(TabBD[[#This Row],[Subscription Price]],TabBD[[#This Row],[Season Pass Price]])</f>
        <v>5</v>
      </c>
      <c r="M210" s="20">
        <v>0</v>
      </c>
      <c r="N210" s="20">
        <v>5</v>
      </c>
    </row>
    <row r="211" spans="1:14" ht="16.5" customHeight="1" x14ac:dyDescent="0.25">
      <c r="A211" s="8">
        <v>3276</v>
      </c>
      <c r="B211" s="8">
        <v>3275</v>
      </c>
      <c r="C211" s="8" t="s">
        <v>72</v>
      </c>
      <c r="D211" s="8" t="s">
        <v>22</v>
      </c>
      <c r="E211" s="10">
        <v>45392</v>
      </c>
      <c r="F211" s="8" t="s">
        <v>23</v>
      </c>
      <c r="G211" s="20">
        <v>5</v>
      </c>
      <c r="H211" s="8" t="s">
        <v>20</v>
      </c>
      <c r="I211" s="8" t="s">
        <v>322</v>
      </c>
      <c r="J211" s="8" t="s">
        <v>23</v>
      </c>
      <c r="K211" s="20">
        <v>0</v>
      </c>
      <c r="L211" s="20">
        <f>SUM(TabBD[[#This Row],[Subscription Price]],TabBD[[#This Row],[Season Pass Price]])</f>
        <v>5</v>
      </c>
      <c r="M211" s="20">
        <v>2</v>
      </c>
      <c r="N211" s="20">
        <v>3</v>
      </c>
    </row>
    <row r="212" spans="1:14" ht="16.5" hidden="1" customHeight="1" x14ac:dyDescent="0.25">
      <c r="A212" s="8">
        <v>3279</v>
      </c>
      <c r="B212" s="8">
        <v>3278</v>
      </c>
      <c r="C212" s="8" t="s">
        <v>75</v>
      </c>
      <c r="D212" s="8" t="s">
        <v>22</v>
      </c>
      <c r="E212" s="10">
        <v>45395</v>
      </c>
      <c r="F212" s="8" t="s">
        <v>19</v>
      </c>
      <c r="G212" s="20">
        <v>5</v>
      </c>
      <c r="H212" s="8" t="s">
        <v>27</v>
      </c>
      <c r="I212" s="8" t="s">
        <v>322</v>
      </c>
      <c r="J212" s="8" t="s">
        <v>23</v>
      </c>
      <c r="K212" s="20">
        <v>0</v>
      </c>
      <c r="L212" s="20">
        <f>SUM(TabBD[[#This Row],[Subscription Price]],TabBD[[#This Row],[Season Pass Price]])</f>
        <v>5</v>
      </c>
      <c r="M212" s="20">
        <v>0</v>
      </c>
      <c r="N212" s="20">
        <v>5</v>
      </c>
    </row>
    <row r="213" spans="1:14" ht="16.5" customHeight="1" x14ac:dyDescent="0.25">
      <c r="A213" s="8">
        <v>3282</v>
      </c>
      <c r="B213" s="8">
        <v>3281</v>
      </c>
      <c r="C213" s="8" t="s">
        <v>78</v>
      </c>
      <c r="D213" s="8" t="s">
        <v>22</v>
      </c>
      <c r="E213" s="10">
        <v>45398</v>
      </c>
      <c r="F213" s="8" t="s">
        <v>23</v>
      </c>
      <c r="G213" s="20">
        <v>5</v>
      </c>
      <c r="H213" s="8" t="s">
        <v>20</v>
      </c>
      <c r="I213" s="8" t="s">
        <v>322</v>
      </c>
      <c r="J213" s="8" t="s">
        <v>23</v>
      </c>
      <c r="K213" s="20">
        <v>0</v>
      </c>
      <c r="L213" s="20">
        <f>SUM(TabBD[[#This Row],[Subscription Price]],TabBD[[#This Row],[Season Pass Price]])</f>
        <v>5</v>
      </c>
      <c r="M213" s="20">
        <v>1</v>
      </c>
      <c r="N213" s="20">
        <v>4</v>
      </c>
    </row>
    <row r="214" spans="1:14" ht="16.5" hidden="1" customHeight="1" x14ac:dyDescent="0.25">
      <c r="A214" s="8">
        <v>3285</v>
      </c>
      <c r="B214" s="8">
        <v>3284</v>
      </c>
      <c r="C214" s="8" t="s">
        <v>81</v>
      </c>
      <c r="D214" s="8" t="s">
        <v>22</v>
      </c>
      <c r="E214" s="10">
        <v>45401</v>
      </c>
      <c r="F214" s="8" t="s">
        <v>19</v>
      </c>
      <c r="G214" s="20">
        <v>5</v>
      </c>
      <c r="H214" s="8" t="s">
        <v>24</v>
      </c>
      <c r="I214" s="8" t="s">
        <v>322</v>
      </c>
      <c r="J214" s="8" t="s">
        <v>23</v>
      </c>
      <c r="K214" s="20">
        <v>0</v>
      </c>
      <c r="L214" s="20">
        <f>SUM(TabBD[[#This Row],[Subscription Price]],TabBD[[#This Row],[Season Pass Price]])</f>
        <v>5</v>
      </c>
      <c r="M214" s="20">
        <v>0</v>
      </c>
      <c r="N214" s="20">
        <v>5</v>
      </c>
    </row>
    <row r="215" spans="1:14" ht="16.5" customHeight="1" x14ac:dyDescent="0.25">
      <c r="A215" s="8">
        <v>3288</v>
      </c>
      <c r="B215" s="8">
        <v>3287</v>
      </c>
      <c r="C215" s="8" t="s">
        <v>84</v>
      </c>
      <c r="D215" s="8" t="s">
        <v>22</v>
      </c>
      <c r="E215" s="10">
        <v>45404</v>
      </c>
      <c r="F215" s="8" t="s">
        <v>23</v>
      </c>
      <c r="G215" s="20">
        <v>5</v>
      </c>
      <c r="H215" s="8" t="s">
        <v>20</v>
      </c>
      <c r="I215" s="8" t="s">
        <v>322</v>
      </c>
      <c r="J215" s="8" t="s">
        <v>23</v>
      </c>
      <c r="K215" s="20">
        <v>0</v>
      </c>
      <c r="L215" s="20">
        <f>SUM(TabBD[[#This Row],[Subscription Price]],TabBD[[#This Row],[Season Pass Price]])</f>
        <v>5</v>
      </c>
      <c r="M215" s="20">
        <v>1</v>
      </c>
      <c r="N215" s="20">
        <v>4</v>
      </c>
    </row>
    <row r="216" spans="1:14" ht="16.5" hidden="1" customHeight="1" x14ac:dyDescent="0.25">
      <c r="A216" s="8">
        <v>3291</v>
      </c>
      <c r="B216" s="8">
        <v>3290</v>
      </c>
      <c r="C216" s="8" t="s">
        <v>87</v>
      </c>
      <c r="D216" s="8" t="s">
        <v>22</v>
      </c>
      <c r="E216" s="10">
        <v>45407</v>
      </c>
      <c r="F216" s="8" t="s">
        <v>19</v>
      </c>
      <c r="G216" s="20">
        <v>5</v>
      </c>
      <c r="H216" s="8" t="s">
        <v>27</v>
      </c>
      <c r="I216" s="8" t="s">
        <v>322</v>
      </c>
      <c r="J216" s="8" t="s">
        <v>23</v>
      </c>
      <c r="K216" s="20">
        <v>0</v>
      </c>
      <c r="L216" s="20">
        <f>SUM(TabBD[[#This Row],[Subscription Price]],TabBD[[#This Row],[Season Pass Price]])</f>
        <v>5</v>
      </c>
      <c r="M216" s="20">
        <v>0</v>
      </c>
      <c r="N216" s="20">
        <v>5</v>
      </c>
    </row>
    <row r="217" spans="1:14" ht="16.5" customHeight="1" x14ac:dyDescent="0.25">
      <c r="A217" s="8">
        <v>3294</v>
      </c>
      <c r="B217" s="8">
        <v>3293</v>
      </c>
      <c r="C217" s="8" t="s">
        <v>90</v>
      </c>
      <c r="D217" s="8" t="s">
        <v>22</v>
      </c>
      <c r="E217" s="10">
        <v>45410</v>
      </c>
      <c r="F217" s="8" t="s">
        <v>23</v>
      </c>
      <c r="G217" s="20">
        <v>5</v>
      </c>
      <c r="H217" s="8" t="s">
        <v>20</v>
      </c>
      <c r="I217" s="8" t="s">
        <v>322</v>
      </c>
      <c r="J217" s="8" t="s">
        <v>23</v>
      </c>
      <c r="K217" s="20">
        <v>0</v>
      </c>
      <c r="L217" s="20">
        <f>SUM(TabBD[[#This Row],[Subscription Price]],TabBD[[#This Row],[Season Pass Price]])</f>
        <v>5</v>
      </c>
      <c r="M217" s="20">
        <v>1</v>
      </c>
      <c r="N217" s="20">
        <v>4</v>
      </c>
    </row>
    <row r="218" spans="1:14" ht="16.5" customHeight="1" x14ac:dyDescent="0.25">
      <c r="A218" s="8">
        <v>3297</v>
      </c>
      <c r="B218" s="8">
        <v>3296</v>
      </c>
      <c r="C218" s="8" t="s">
        <v>93</v>
      </c>
      <c r="D218" s="8" t="s">
        <v>22</v>
      </c>
      <c r="E218" s="10">
        <v>45413</v>
      </c>
      <c r="F218" s="8" t="s">
        <v>23</v>
      </c>
      <c r="G218" s="20">
        <v>5</v>
      </c>
      <c r="H218" s="8" t="s">
        <v>20</v>
      </c>
      <c r="I218" s="8" t="s">
        <v>322</v>
      </c>
      <c r="J218" s="8" t="s">
        <v>23</v>
      </c>
      <c r="K218" s="20">
        <v>0</v>
      </c>
      <c r="L218" s="20">
        <f>SUM(TabBD[[#This Row],[Subscription Price]],TabBD[[#This Row],[Season Pass Price]])</f>
        <v>5</v>
      </c>
      <c r="M218" s="20">
        <v>0</v>
      </c>
      <c r="N218" s="20">
        <v>5</v>
      </c>
    </row>
    <row r="219" spans="1:14" ht="16.5" hidden="1" customHeight="1" x14ac:dyDescent="0.25">
      <c r="A219" s="8">
        <v>3300</v>
      </c>
      <c r="B219" s="8">
        <v>3299</v>
      </c>
      <c r="C219" s="8" t="s">
        <v>96</v>
      </c>
      <c r="D219" s="8" t="s">
        <v>22</v>
      </c>
      <c r="E219" s="10">
        <v>45416</v>
      </c>
      <c r="F219" s="8" t="s">
        <v>19</v>
      </c>
      <c r="G219" s="20">
        <v>5</v>
      </c>
      <c r="H219" s="8" t="s">
        <v>27</v>
      </c>
      <c r="I219" s="8" t="s">
        <v>322</v>
      </c>
      <c r="J219" s="8" t="s">
        <v>23</v>
      </c>
      <c r="K219" s="20">
        <v>0</v>
      </c>
      <c r="L219" s="20">
        <f>SUM(TabBD[[#This Row],[Subscription Price]],TabBD[[#This Row],[Season Pass Price]])</f>
        <v>5</v>
      </c>
      <c r="M219" s="20">
        <v>1</v>
      </c>
      <c r="N219" s="20">
        <v>4</v>
      </c>
    </row>
    <row r="220" spans="1:14" ht="16.5" hidden="1" customHeight="1" x14ac:dyDescent="0.25">
      <c r="A220" s="8">
        <v>3303</v>
      </c>
      <c r="B220" s="8">
        <v>3302</v>
      </c>
      <c r="C220" s="8" t="s">
        <v>99</v>
      </c>
      <c r="D220" s="8" t="s">
        <v>22</v>
      </c>
      <c r="E220" s="10">
        <v>45419</v>
      </c>
      <c r="F220" s="8" t="s">
        <v>23</v>
      </c>
      <c r="G220" s="20">
        <v>5</v>
      </c>
      <c r="H220" s="8" t="s">
        <v>24</v>
      </c>
      <c r="I220" s="8" t="s">
        <v>322</v>
      </c>
      <c r="J220" s="8" t="s">
        <v>23</v>
      </c>
      <c r="K220" s="20">
        <v>0</v>
      </c>
      <c r="L220" s="20">
        <f>SUM(TabBD[[#This Row],[Subscription Price]],TabBD[[#This Row],[Season Pass Price]])</f>
        <v>5</v>
      </c>
      <c r="M220" s="20">
        <v>0</v>
      </c>
      <c r="N220" s="20">
        <v>5</v>
      </c>
    </row>
    <row r="221" spans="1:14" ht="16.5" customHeight="1" x14ac:dyDescent="0.25">
      <c r="A221" s="8">
        <v>3306</v>
      </c>
      <c r="B221" s="8">
        <v>3305</v>
      </c>
      <c r="C221" s="8" t="s">
        <v>102</v>
      </c>
      <c r="D221" s="8" t="s">
        <v>22</v>
      </c>
      <c r="E221" s="10">
        <v>45422</v>
      </c>
      <c r="F221" s="8" t="s">
        <v>19</v>
      </c>
      <c r="G221" s="20">
        <v>5</v>
      </c>
      <c r="H221" s="8" t="s">
        <v>20</v>
      </c>
      <c r="I221" s="8" t="s">
        <v>322</v>
      </c>
      <c r="J221" s="8" t="s">
        <v>23</v>
      </c>
      <c r="K221" s="20">
        <v>0</v>
      </c>
      <c r="L221" s="20">
        <f>SUM(TabBD[[#This Row],[Subscription Price]],TabBD[[#This Row],[Season Pass Price]])</f>
        <v>5</v>
      </c>
      <c r="M221" s="20">
        <v>2</v>
      </c>
      <c r="N221" s="20">
        <v>3</v>
      </c>
    </row>
    <row r="222" spans="1:14" ht="16.5" hidden="1" customHeight="1" x14ac:dyDescent="0.25">
      <c r="A222" s="8">
        <v>3309</v>
      </c>
      <c r="B222" s="8">
        <v>3308</v>
      </c>
      <c r="C222" s="8" t="s">
        <v>105</v>
      </c>
      <c r="D222" s="8" t="s">
        <v>22</v>
      </c>
      <c r="E222" s="10">
        <v>45425</v>
      </c>
      <c r="F222" s="8" t="s">
        <v>23</v>
      </c>
      <c r="G222" s="20">
        <v>5</v>
      </c>
      <c r="H222" s="8" t="s">
        <v>27</v>
      </c>
      <c r="I222" s="8" t="s">
        <v>322</v>
      </c>
      <c r="J222" s="8" t="s">
        <v>23</v>
      </c>
      <c r="K222" s="20">
        <v>0</v>
      </c>
      <c r="L222" s="20">
        <f>SUM(TabBD[[#This Row],[Subscription Price]],TabBD[[#This Row],[Season Pass Price]])</f>
        <v>5</v>
      </c>
      <c r="M222" s="20">
        <v>0</v>
      </c>
      <c r="N222" s="20">
        <v>5</v>
      </c>
    </row>
    <row r="223" spans="1:14" ht="16.5" customHeight="1" x14ac:dyDescent="0.25">
      <c r="A223" s="8">
        <v>3312</v>
      </c>
      <c r="B223" s="8">
        <v>3311</v>
      </c>
      <c r="C223" s="8" t="s">
        <v>108</v>
      </c>
      <c r="D223" s="8" t="s">
        <v>22</v>
      </c>
      <c r="E223" s="10">
        <v>45428</v>
      </c>
      <c r="F223" s="8" t="s">
        <v>19</v>
      </c>
      <c r="G223" s="20">
        <v>5</v>
      </c>
      <c r="H223" s="8" t="s">
        <v>20</v>
      </c>
      <c r="I223" s="8" t="s">
        <v>322</v>
      </c>
      <c r="J223" s="8" t="s">
        <v>23</v>
      </c>
      <c r="K223" s="20">
        <v>0</v>
      </c>
      <c r="L223" s="20">
        <f>SUM(TabBD[[#This Row],[Subscription Price]],TabBD[[#This Row],[Season Pass Price]])</f>
        <v>5</v>
      </c>
      <c r="M223" s="20">
        <v>1</v>
      </c>
      <c r="N223" s="20">
        <v>4</v>
      </c>
    </row>
    <row r="224" spans="1:14" ht="16.5" hidden="1" customHeight="1" x14ac:dyDescent="0.25">
      <c r="A224" s="8">
        <v>3315</v>
      </c>
      <c r="B224" s="8">
        <v>3314</v>
      </c>
      <c r="C224" s="8" t="s">
        <v>111</v>
      </c>
      <c r="D224" s="8" t="s">
        <v>22</v>
      </c>
      <c r="E224" s="10">
        <v>45431</v>
      </c>
      <c r="F224" s="8" t="s">
        <v>23</v>
      </c>
      <c r="G224" s="20">
        <v>5</v>
      </c>
      <c r="H224" s="8" t="s">
        <v>24</v>
      </c>
      <c r="I224" s="8" t="s">
        <v>322</v>
      </c>
      <c r="J224" s="8" t="s">
        <v>23</v>
      </c>
      <c r="K224" s="20">
        <v>0</v>
      </c>
      <c r="L224" s="20">
        <f>SUM(TabBD[[#This Row],[Subscription Price]],TabBD[[#This Row],[Season Pass Price]])</f>
        <v>5</v>
      </c>
      <c r="M224" s="20">
        <v>0</v>
      </c>
      <c r="N224" s="20">
        <v>5</v>
      </c>
    </row>
    <row r="225" spans="1:14" ht="16.5" customHeight="1" x14ac:dyDescent="0.25">
      <c r="A225" s="8">
        <v>3318</v>
      </c>
      <c r="B225" s="8">
        <v>3317</v>
      </c>
      <c r="C225" s="8" t="s">
        <v>114</v>
      </c>
      <c r="D225" s="8" t="s">
        <v>22</v>
      </c>
      <c r="E225" s="10">
        <v>45434</v>
      </c>
      <c r="F225" s="8" t="s">
        <v>19</v>
      </c>
      <c r="G225" s="20">
        <v>5</v>
      </c>
      <c r="H225" s="8" t="s">
        <v>20</v>
      </c>
      <c r="I225" s="8" t="s">
        <v>322</v>
      </c>
      <c r="J225" s="8" t="s">
        <v>23</v>
      </c>
      <c r="K225" s="20">
        <v>0</v>
      </c>
      <c r="L225" s="20">
        <f>SUM(TabBD[[#This Row],[Subscription Price]],TabBD[[#This Row],[Season Pass Price]])</f>
        <v>5</v>
      </c>
      <c r="M225" s="20">
        <v>1</v>
      </c>
      <c r="N225" s="20">
        <v>4</v>
      </c>
    </row>
    <row r="226" spans="1:14" ht="16.5" hidden="1" customHeight="1" x14ac:dyDescent="0.25">
      <c r="A226" s="8">
        <v>3321</v>
      </c>
      <c r="B226" s="8">
        <v>3320</v>
      </c>
      <c r="C226" s="8" t="s">
        <v>117</v>
      </c>
      <c r="D226" s="8" t="s">
        <v>22</v>
      </c>
      <c r="E226" s="10">
        <v>45437</v>
      </c>
      <c r="F226" s="8" t="s">
        <v>23</v>
      </c>
      <c r="G226" s="20">
        <v>5</v>
      </c>
      <c r="H226" s="8" t="s">
        <v>27</v>
      </c>
      <c r="I226" s="8" t="s">
        <v>322</v>
      </c>
      <c r="J226" s="8" t="s">
        <v>23</v>
      </c>
      <c r="K226" s="20">
        <v>0</v>
      </c>
      <c r="L226" s="20">
        <f>SUM(TabBD[[#This Row],[Subscription Price]],TabBD[[#This Row],[Season Pass Price]])</f>
        <v>5</v>
      </c>
      <c r="M226" s="20">
        <v>0</v>
      </c>
      <c r="N226" s="20">
        <v>5</v>
      </c>
    </row>
    <row r="227" spans="1:14" ht="16.5" customHeight="1" x14ac:dyDescent="0.25">
      <c r="A227" s="8">
        <v>3324</v>
      </c>
      <c r="B227" s="8">
        <v>3323</v>
      </c>
      <c r="C227" s="8" t="s">
        <v>120</v>
      </c>
      <c r="D227" s="8" t="s">
        <v>22</v>
      </c>
      <c r="E227" s="10">
        <v>45440</v>
      </c>
      <c r="F227" s="8" t="s">
        <v>19</v>
      </c>
      <c r="G227" s="20">
        <v>5</v>
      </c>
      <c r="H227" s="8" t="s">
        <v>20</v>
      </c>
      <c r="I227" s="8" t="s">
        <v>322</v>
      </c>
      <c r="J227" s="8" t="s">
        <v>23</v>
      </c>
      <c r="K227" s="20">
        <v>0</v>
      </c>
      <c r="L227" s="20">
        <f>SUM(TabBD[[#This Row],[Subscription Price]],TabBD[[#This Row],[Season Pass Price]])</f>
        <v>5</v>
      </c>
      <c r="M227" s="20">
        <v>1</v>
      </c>
      <c r="N227" s="20">
        <v>4</v>
      </c>
    </row>
    <row r="228" spans="1:14" ht="16.5" hidden="1" customHeight="1" x14ac:dyDescent="0.25">
      <c r="A228" s="8">
        <v>3327</v>
      </c>
      <c r="B228" s="8">
        <v>3326</v>
      </c>
      <c r="C228" s="8" t="s">
        <v>123</v>
      </c>
      <c r="D228" s="8" t="s">
        <v>22</v>
      </c>
      <c r="E228" s="10">
        <v>45443</v>
      </c>
      <c r="F228" s="8" t="s">
        <v>23</v>
      </c>
      <c r="G228" s="20">
        <v>5</v>
      </c>
      <c r="H228" s="8" t="s">
        <v>24</v>
      </c>
      <c r="I228" s="8" t="s">
        <v>322</v>
      </c>
      <c r="J228" s="8" t="s">
        <v>23</v>
      </c>
      <c r="K228" s="20">
        <v>0</v>
      </c>
      <c r="L228" s="20">
        <f>SUM(TabBD[[#This Row],[Subscription Price]],TabBD[[#This Row],[Season Pass Price]])</f>
        <v>5</v>
      </c>
      <c r="M228" s="20">
        <v>0</v>
      </c>
      <c r="N228" s="20">
        <v>5</v>
      </c>
    </row>
    <row r="229" spans="1:14" ht="16.5" hidden="1" customHeight="1" x14ac:dyDescent="0.25">
      <c r="A229" s="8">
        <v>3330</v>
      </c>
      <c r="B229" s="8">
        <v>3329</v>
      </c>
      <c r="C229" s="8" t="s">
        <v>126</v>
      </c>
      <c r="D229" s="8" t="s">
        <v>22</v>
      </c>
      <c r="E229" s="10">
        <v>45446</v>
      </c>
      <c r="F229" s="8" t="s">
        <v>19</v>
      </c>
      <c r="G229" s="20">
        <v>5</v>
      </c>
      <c r="H229" s="8" t="s">
        <v>27</v>
      </c>
      <c r="I229" s="8" t="s">
        <v>322</v>
      </c>
      <c r="J229" s="8" t="s">
        <v>23</v>
      </c>
      <c r="K229" s="20">
        <v>0</v>
      </c>
      <c r="L229" s="20">
        <f>SUM(TabBD[[#This Row],[Subscription Price]],TabBD[[#This Row],[Season Pass Price]])</f>
        <v>5</v>
      </c>
      <c r="M229" s="20">
        <v>1</v>
      </c>
      <c r="N229" s="20">
        <v>4</v>
      </c>
    </row>
    <row r="230" spans="1:14" ht="16.5" hidden="1" customHeight="1" x14ac:dyDescent="0.25">
      <c r="A230" s="8">
        <v>3333</v>
      </c>
      <c r="B230" s="8">
        <v>3332</v>
      </c>
      <c r="C230" s="8" t="s">
        <v>129</v>
      </c>
      <c r="D230" s="8" t="s">
        <v>22</v>
      </c>
      <c r="E230" s="10">
        <v>45449</v>
      </c>
      <c r="F230" s="8" t="s">
        <v>23</v>
      </c>
      <c r="G230" s="20">
        <v>5</v>
      </c>
      <c r="H230" s="8" t="s">
        <v>24</v>
      </c>
      <c r="I230" s="8" t="s">
        <v>322</v>
      </c>
      <c r="J230" s="8" t="s">
        <v>23</v>
      </c>
      <c r="K230" s="20">
        <v>0</v>
      </c>
      <c r="L230" s="20">
        <f>SUM(TabBD[[#This Row],[Subscription Price]],TabBD[[#This Row],[Season Pass Price]])</f>
        <v>5</v>
      </c>
      <c r="M230" s="20">
        <v>0</v>
      </c>
      <c r="N230" s="20">
        <v>5</v>
      </c>
    </row>
    <row r="231" spans="1:14" ht="16.5" customHeight="1" x14ac:dyDescent="0.25">
      <c r="A231" s="8">
        <v>3337</v>
      </c>
      <c r="B231" s="8">
        <v>3335</v>
      </c>
      <c r="C231" s="8" t="s">
        <v>132</v>
      </c>
      <c r="D231" s="8" t="s">
        <v>22</v>
      </c>
      <c r="E231" s="10">
        <v>45452</v>
      </c>
      <c r="F231" s="8" t="s">
        <v>19</v>
      </c>
      <c r="G231" s="20">
        <v>5</v>
      </c>
      <c r="H231" s="8" t="s">
        <v>20</v>
      </c>
      <c r="I231" s="8" t="s">
        <v>322</v>
      </c>
      <c r="J231" s="8" t="s">
        <v>23</v>
      </c>
      <c r="K231" s="20">
        <v>0</v>
      </c>
      <c r="L231" s="20">
        <f>SUM(TabBD[[#This Row],[Subscription Price]],TabBD[[#This Row],[Season Pass Price]])</f>
        <v>5</v>
      </c>
      <c r="M231" s="20">
        <v>2</v>
      </c>
      <c r="N231" s="20">
        <v>3</v>
      </c>
    </row>
    <row r="232" spans="1:14" ht="16.5" customHeight="1" x14ac:dyDescent="0.25">
      <c r="A232" s="8">
        <v>3340</v>
      </c>
      <c r="B232" s="8">
        <v>3336</v>
      </c>
      <c r="C232" s="8" t="s">
        <v>133</v>
      </c>
      <c r="D232" s="8" t="s">
        <v>22</v>
      </c>
      <c r="E232" s="10">
        <v>45453</v>
      </c>
      <c r="F232" s="8" t="s">
        <v>19</v>
      </c>
      <c r="G232" s="20">
        <v>5</v>
      </c>
      <c r="H232" s="8" t="s">
        <v>20</v>
      </c>
      <c r="I232" s="8" t="s">
        <v>322</v>
      </c>
      <c r="J232" s="8" t="s">
        <v>23</v>
      </c>
      <c r="K232" s="20">
        <v>0</v>
      </c>
      <c r="L232" s="20">
        <f>SUM(TabBD[[#This Row],[Subscription Price]],TabBD[[#This Row],[Season Pass Price]])</f>
        <v>5</v>
      </c>
      <c r="M232" s="20">
        <v>0</v>
      </c>
      <c r="N232" s="20">
        <v>5</v>
      </c>
    </row>
    <row r="233" spans="1:14" ht="16.5" hidden="1" customHeight="1" x14ac:dyDescent="0.25">
      <c r="A233" s="8">
        <v>3343</v>
      </c>
      <c r="B233" s="8">
        <v>3339</v>
      </c>
      <c r="C233" s="8" t="s">
        <v>136</v>
      </c>
      <c r="D233" s="8" t="s">
        <v>22</v>
      </c>
      <c r="E233" s="10">
        <v>45456</v>
      </c>
      <c r="F233" s="8" t="s">
        <v>23</v>
      </c>
      <c r="G233" s="20">
        <v>5</v>
      </c>
      <c r="H233" s="8" t="s">
        <v>27</v>
      </c>
      <c r="I233" s="8" t="s">
        <v>322</v>
      </c>
      <c r="J233" s="8" t="s">
        <v>23</v>
      </c>
      <c r="K233" s="20">
        <v>0</v>
      </c>
      <c r="L233" s="20">
        <f>SUM(TabBD[[#This Row],[Subscription Price]],TabBD[[#This Row],[Season Pass Price]])</f>
        <v>5</v>
      </c>
      <c r="M233" s="20">
        <v>1</v>
      </c>
      <c r="N233" s="20">
        <v>4</v>
      </c>
    </row>
    <row r="234" spans="1:14" ht="16.5" hidden="1" customHeight="1" x14ac:dyDescent="0.25">
      <c r="A234" s="8">
        <v>3346</v>
      </c>
      <c r="B234" s="8">
        <v>3342</v>
      </c>
      <c r="C234" s="8" t="s">
        <v>139</v>
      </c>
      <c r="D234" s="8" t="s">
        <v>22</v>
      </c>
      <c r="E234" s="10">
        <v>45459</v>
      </c>
      <c r="F234" s="8" t="s">
        <v>19</v>
      </c>
      <c r="G234" s="20">
        <v>5</v>
      </c>
      <c r="H234" s="8" t="s">
        <v>24</v>
      </c>
      <c r="I234" s="8" t="s">
        <v>322</v>
      </c>
      <c r="J234" s="8" t="s">
        <v>23</v>
      </c>
      <c r="K234" s="20">
        <v>0</v>
      </c>
      <c r="L234" s="20">
        <f>SUM(TabBD[[#This Row],[Subscription Price]],TabBD[[#This Row],[Season Pass Price]])</f>
        <v>5</v>
      </c>
      <c r="M234" s="20">
        <v>0</v>
      </c>
      <c r="N234" s="20">
        <v>5</v>
      </c>
    </row>
    <row r="235" spans="1:14" ht="16.5" customHeight="1" x14ac:dyDescent="0.25">
      <c r="A235" s="8">
        <v>3349</v>
      </c>
      <c r="B235" s="8">
        <v>3345</v>
      </c>
      <c r="C235" s="8" t="s">
        <v>142</v>
      </c>
      <c r="D235" s="8" t="s">
        <v>22</v>
      </c>
      <c r="E235" s="10">
        <v>45462</v>
      </c>
      <c r="F235" s="8" t="s">
        <v>23</v>
      </c>
      <c r="G235" s="20">
        <v>5</v>
      </c>
      <c r="H235" s="8" t="s">
        <v>20</v>
      </c>
      <c r="I235" s="8" t="s">
        <v>322</v>
      </c>
      <c r="J235" s="8" t="s">
        <v>23</v>
      </c>
      <c r="K235" s="20">
        <v>0</v>
      </c>
      <c r="L235" s="20">
        <f>SUM(TabBD[[#This Row],[Subscription Price]],TabBD[[#This Row],[Season Pass Price]])</f>
        <v>5</v>
      </c>
      <c r="M235" s="20">
        <v>2</v>
      </c>
      <c r="N235" s="20">
        <v>3</v>
      </c>
    </row>
    <row r="236" spans="1:14" ht="16.5" hidden="1" customHeight="1" x14ac:dyDescent="0.25">
      <c r="A236" s="8">
        <v>3352</v>
      </c>
      <c r="B236" s="8">
        <v>3348</v>
      </c>
      <c r="C236" s="8" t="s">
        <v>145</v>
      </c>
      <c r="D236" s="8" t="s">
        <v>22</v>
      </c>
      <c r="E236" s="10">
        <v>45465</v>
      </c>
      <c r="F236" s="8" t="s">
        <v>19</v>
      </c>
      <c r="G236" s="20">
        <v>5</v>
      </c>
      <c r="H236" s="8" t="s">
        <v>27</v>
      </c>
      <c r="I236" s="8" t="s">
        <v>322</v>
      </c>
      <c r="J236" s="8" t="s">
        <v>23</v>
      </c>
      <c r="K236" s="20">
        <v>0</v>
      </c>
      <c r="L236" s="20">
        <f>SUM(TabBD[[#This Row],[Subscription Price]],TabBD[[#This Row],[Season Pass Price]])</f>
        <v>5</v>
      </c>
      <c r="M236" s="20">
        <v>0</v>
      </c>
      <c r="N236" s="20">
        <v>5</v>
      </c>
    </row>
    <row r="237" spans="1:14" ht="16.5" customHeight="1" x14ac:dyDescent="0.25">
      <c r="A237" s="8">
        <v>3355</v>
      </c>
      <c r="B237" s="8">
        <v>3351</v>
      </c>
      <c r="C237" s="8" t="s">
        <v>147</v>
      </c>
      <c r="D237" s="8" t="s">
        <v>22</v>
      </c>
      <c r="E237" s="10">
        <v>45468</v>
      </c>
      <c r="F237" s="8" t="s">
        <v>23</v>
      </c>
      <c r="G237" s="20">
        <v>5</v>
      </c>
      <c r="H237" s="8" t="s">
        <v>20</v>
      </c>
      <c r="I237" s="8" t="s">
        <v>322</v>
      </c>
      <c r="J237" s="8" t="s">
        <v>23</v>
      </c>
      <c r="K237" s="20">
        <v>0</v>
      </c>
      <c r="L237" s="20">
        <f>SUM(TabBD[[#This Row],[Subscription Price]],TabBD[[#This Row],[Season Pass Price]])</f>
        <v>5</v>
      </c>
      <c r="M237" s="20">
        <v>1</v>
      </c>
      <c r="N237" s="20">
        <v>4</v>
      </c>
    </row>
    <row r="238" spans="1:14" ht="16.5" hidden="1" customHeight="1" x14ac:dyDescent="0.25">
      <c r="A238" s="8">
        <v>3358</v>
      </c>
      <c r="B238" s="8">
        <v>3354</v>
      </c>
      <c r="C238" s="8" t="s">
        <v>150</v>
      </c>
      <c r="D238" s="8" t="s">
        <v>22</v>
      </c>
      <c r="E238" s="10">
        <v>45471</v>
      </c>
      <c r="F238" s="8" t="s">
        <v>19</v>
      </c>
      <c r="G238" s="20">
        <v>5</v>
      </c>
      <c r="H238" s="8" t="s">
        <v>24</v>
      </c>
      <c r="I238" s="8" t="s">
        <v>322</v>
      </c>
      <c r="J238" s="8" t="s">
        <v>23</v>
      </c>
      <c r="K238" s="20">
        <v>0</v>
      </c>
      <c r="L238" s="20">
        <f>SUM(TabBD[[#This Row],[Subscription Price]],TabBD[[#This Row],[Season Pass Price]])</f>
        <v>5</v>
      </c>
      <c r="M238" s="20">
        <v>0</v>
      </c>
      <c r="N238" s="20">
        <v>5</v>
      </c>
    </row>
    <row r="239" spans="1:14" ht="16.5" customHeight="1" x14ac:dyDescent="0.25">
      <c r="A239" s="8">
        <v>3361</v>
      </c>
      <c r="B239" s="8">
        <v>3357</v>
      </c>
      <c r="C239" s="8" t="s">
        <v>153</v>
      </c>
      <c r="D239" s="8" t="s">
        <v>22</v>
      </c>
      <c r="E239" s="10">
        <v>45474</v>
      </c>
      <c r="F239" s="8" t="s">
        <v>23</v>
      </c>
      <c r="G239" s="20">
        <v>5</v>
      </c>
      <c r="H239" s="8" t="s">
        <v>20</v>
      </c>
      <c r="I239" s="8" t="s">
        <v>322</v>
      </c>
      <c r="J239" s="8" t="s">
        <v>23</v>
      </c>
      <c r="K239" s="20">
        <v>0</v>
      </c>
      <c r="L239" s="20">
        <f>SUM(TabBD[[#This Row],[Subscription Price]],TabBD[[#This Row],[Season Pass Price]])</f>
        <v>5</v>
      </c>
      <c r="M239" s="20">
        <v>1</v>
      </c>
      <c r="N239" s="20">
        <v>4</v>
      </c>
    </row>
    <row r="240" spans="1:14" ht="16.5" hidden="1" customHeight="1" x14ac:dyDescent="0.25">
      <c r="A240" s="8">
        <v>3364</v>
      </c>
      <c r="B240" s="8">
        <v>3360</v>
      </c>
      <c r="C240" s="8" t="s">
        <v>156</v>
      </c>
      <c r="D240" s="8" t="s">
        <v>22</v>
      </c>
      <c r="E240" s="10">
        <v>45477</v>
      </c>
      <c r="F240" s="8" t="s">
        <v>19</v>
      </c>
      <c r="G240" s="20">
        <v>5</v>
      </c>
      <c r="H240" s="8" t="s">
        <v>27</v>
      </c>
      <c r="I240" s="8" t="s">
        <v>322</v>
      </c>
      <c r="J240" s="8" t="s">
        <v>23</v>
      </c>
      <c r="K240" s="20">
        <v>0</v>
      </c>
      <c r="L240" s="20">
        <f>SUM(TabBD[[#This Row],[Subscription Price]],TabBD[[#This Row],[Season Pass Price]])</f>
        <v>5</v>
      </c>
      <c r="M240" s="20">
        <v>0</v>
      </c>
      <c r="N240" s="20">
        <v>5</v>
      </c>
    </row>
    <row r="241" spans="1:14" ht="16.5" customHeight="1" x14ac:dyDescent="0.25">
      <c r="A241" s="8">
        <v>3367</v>
      </c>
      <c r="B241" s="8">
        <v>3363</v>
      </c>
      <c r="C241" s="8" t="s">
        <v>159</v>
      </c>
      <c r="D241" s="8" t="s">
        <v>22</v>
      </c>
      <c r="E241" s="10">
        <v>45480</v>
      </c>
      <c r="F241" s="8" t="s">
        <v>23</v>
      </c>
      <c r="G241" s="20">
        <v>5</v>
      </c>
      <c r="H241" s="8" t="s">
        <v>20</v>
      </c>
      <c r="I241" s="8" t="s">
        <v>322</v>
      </c>
      <c r="J241" s="8" t="s">
        <v>23</v>
      </c>
      <c r="K241" s="20">
        <v>0</v>
      </c>
      <c r="L241" s="20">
        <f>SUM(TabBD[[#This Row],[Subscription Price]],TabBD[[#This Row],[Season Pass Price]])</f>
        <v>5</v>
      </c>
      <c r="M241" s="20">
        <v>1</v>
      </c>
      <c r="N241" s="20">
        <v>4</v>
      </c>
    </row>
    <row r="242" spans="1:14" ht="16.5" customHeight="1" x14ac:dyDescent="0.25">
      <c r="A242" s="8">
        <v>3370</v>
      </c>
      <c r="B242" s="8">
        <v>3366</v>
      </c>
      <c r="C242" s="8" t="s">
        <v>162</v>
      </c>
      <c r="D242" s="8" t="s">
        <v>22</v>
      </c>
      <c r="E242" s="10">
        <v>45483</v>
      </c>
      <c r="F242" s="8" t="s">
        <v>19</v>
      </c>
      <c r="G242" s="20">
        <v>5</v>
      </c>
      <c r="H242" s="8" t="s">
        <v>20</v>
      </c>
      <c r="I242" s="8" t="s">
        <v>322</v>
      </c>
      <c r="J242" s="8" t="s">
        <v>23</v>
      </c>
      <c r="K242" s="20">
        <v>0</v>
      </c>
      <c r="L242" s="20">
        <f>SUM(TabBD[[#This Row],[Subscription Price]],TabBD[[#This Row],[Season Pass Price]])</f>
        <v>5</v>
      </c>
      <c r="M242" s="20">
        <v>0</v>
      </c>
      <c r="N242" s="20">
        <v>5</v>
      </c>
    </row>
    <row r="243" spans="1:14" ht="16.5" hidden="1" customHeight="1" x14ac:dyDescent="0.25">
      <c r="A243" s="8">
        <v>3373</v>
      </c>
      <c r="B243" s="8">
        <v>3369</v>
      </c>
      <c r="C243" s="8" t="s">
        <v>165</v>
      </c>
      <c r="D243" s="8" t="s">
        <v>22</v>
      </c>
      <c r="E243" s="10">
        <v>45486</v>
      </c>
      <c r="F243" s="8" t="s">
        <v>23</v>
      </c>
      <c r="G243" s="20">
        <v>5</v>
      </c>
      <c r="H243" s="8" t="s">
        <v>27</v>
      </c>
      <c r="I243" s="8" t="s">
        <v>322</v>
      </c>
      <c r="J243" s="8" t="s">
        <v>23</v>
      </c>
      <c r="K243" s="20">
        <v>0</v>
      </c>
      <c r="L243" s="20">
        <f>SUM(TabBD[[#This Row],[Subscription Price]],TabBD[[#This Row],[Season Pass Price]])</f>
        <v>5</v>
      </c>
      <c r="M243" s="20">
        <v>1</v>
      </c>
      <c r="N243" s="20">
        <v>4</v>
      </c>
    </row>
    <row r="244" spans="1:14" ht="16.5" hidden="1" customHeight="1" x14ac:dyDescent="0.25">
      <c r="A244" s="8">
        <v>3376</v>
      </c>
      <c r="B244" s="8">
        <v>3372</v>
      </c>
      <c r="C244" s="8" t="s">
        <v>168</v>
      </c>
      <c r="D244" s="8" t="s">
        <v>22</v>
      </c>
      <c r="E244" s="10">
        <v>45489</v>
      </c>
      <c r="F244" s="8" t="s">
        <v>19</v>
      </c>
      <c r="G244" s="20">
        <v>5</v>
      </c>
      <c r="H244" s="8" t="s">
        <v>24</v>
      </c>
      <c r="I244" s="8" t="s">
        <v>322</v>
      </c>
      <c r="J244" s="8" t="s">
        <v>23</v>
      </c>
      <c r="K244" s="20">
        <v>0</v>
      </c>
      <c r="L244" s="20">
        <f>SUM(TabBD[[#This Row],[Subscription Price]],TabBD[[#This Row],[Season Pass Price]])</f>
        <v>5</v>
      </c>
      <c r="M244" s="20">
        <v>0</v>
      </c>
      <c r="N244" s="20">
        <v>5</v>
      </c>
    </row>
    <row r="245" spans="1:14" ht="16.5" customHeight="1" x14ac:dyDescent="0.25">
      <c r="A245" s="8">
        <v>3379</v>
      </c>
      <c r="B245" s="8">
        <v>3375</v>
      </c>
      <c r="C245" s="8" t="s">
        <v>171</v>
      </c>
      <c r="D245" s="8" t="s">
        <v>22</v>
      </c>
      <c r="E245" s="10">
        <v>45492</v>
      </c>
      <c r="F245" s="8" t="s">
        <v>23</v>
      </c>
      <c r="G245" s="20">
        <v>5</v>
      </c>
      <c r="H245" s="8" t="s">
        <v>20</v>
      </c>
      <c r="I245" s="8" t="s">
        <v>322</v>
      </c>
      <c r="J245" s="8" t="s">
        <v>23</v>
      </c>
      <c r="K245" s="20">
        <v>0</v>
      </c>
      <c r="L245" s="20">
        <f>SUM(TabBD[[#This Row],[Subscription Price]],TabBD[[#This Row],[Season Pass Price]])</f>
        <v>5</v>
      </c>
      <c r="M245" s="20">
        <v>2</v>
      </c>
      <c r="N245" s="20">
        <v>3</v>
      </c>
    </row>
    <row r="246" spans="1:14" ht="16.5" hidden="1" customHeight="1" x14ac:dyDescent="0.25">
      <c r="A246" s="8">
        <v>3382</v>
      </c>
      <c r="B246" s="8">
        <v>3378</v>
      </c>
      <c r="C246" s="8" t="s">
        <v>174</v>
      </c>
      <c r="D246" s="8" t="s">
        <v>22</v>
      </c>
      <c r="E246" s="10">
        <v>45495</v>
      </c>
      <c r="F246" s="8" t="s">
        <v>19</v>
      </c>
      <c r="G246" s="20">
        <v>5</v>
      </c>
      <c r="H246" s="8" t="s">
        <v>27</v>
      </c>
      <c r="I246" s="8" t="s">
        <v>322</v>
      </c>
      <c r="J246" s="8" t="s">
        <v>23</v>
      </c>
      <c r="K246" s="20">
        <v>0</v>
      </c>
      <c r="L246" s="20">
        <f>SUM(TabBD[[#This Row],[Subscription Price]],TabBD[[#This Row],[Season Pass Price]])</f>
        <v>5</v>
      </c>
      <c r="M246" s="20">
        <v>0</v>
      </c>
      <c r="N246" s="20">
        <v>5</v>
      </c>
    </row>
    <row r="247" spans="1:14" ht="16.5" customHeight="1" x14ac:dyDescent="0.25">
      <c r="A247" s="8">
        <v>3385</v>
      </c>
      <c r="B247" s="8">
        <v>3381</v>
      </c>
      <c r="C247" s="8" t="s">
        <v>177</v>
      </c>
      <c r="D247" s="8" t="s">
        <v>22</v>
      </c>
      <c r="E247" s="10">
        <v>45498</v>
      </c>
      <c r="F247" s="8" t="s">
        <v>23</v>
      </c>
      <c r="G247" s="20">
        <v>5</v>
      </c>
      <c r="H247" s="8" t="s">
        <v>20</v>
      </c>
      <c r="I247" s="8" t="s">
        <v>322</v>
      </c>
      <c r="J247" s="8" t="s">
        <v>23</v>
      </c>
      <c r="K247" s="20">
        <v>0</v>
      </c>
      <c r="L247" s="20">
        <f>SUM(TabBD[[#This Row],[Subscription Price]],TabBD[[#This Row],[Season Pass Price]])</f>
        <v>5</v>
      </c>
      <c r="M247" s="20">
        <v>1</v>
      </c>
      <c r="N247" s="20">
        <v>4</v>
      </c>
    </row>
    <row r="248" spans="1:14" ht="16.5" hidden="1" customHeight="1" x14ac:dyDescent="0.25">
      <c r="A248" s="8">
        <v>3388</v>
      </c>
      <c r="B248" s="8">
        <v>3384</v>
      </c>
      <c r="C248" s="8" t="s">
        <v>180</v>
      </c>
      <c r="D248" s="8" t="s">
        <v>22</v>
      </c>
      <c r="E248" s="10">
        <v>45501</v>
      </c>
      <c r="F248" s="8" t="s">
        <v>19</v>
      </c>
      <c r="G248" s="20">
        <v>5</v>
      </c>
      <c r="H248" s="8" t="s">
        <v>24</v>
      </c>
      <c r="I248" s="8" t="s">
        <v>322</v>
      </c>
      <c r="J248" s="8" t="s">
        <v>23</v>
      </c>
      <c r="K248" s="20">
        <v>0</v>
      </c>
      <c r="L248" s="20">
        <f>SUM(TabBD[[#This Row],[Subscription Price]],TabBD[[#This Row],[Season Pass Price]])</f>
        <v>5</v>
      </c>
      <c r="M248" s="20">
        <v>0</v>
      </c>
      <c r="N248" s="20">
        <v>5</v>
      </c>
    </row>
    <row r="249" spans="1:14" ht="16.5" customHeight="1" x14ac:dyDescent="0.25">
      <c r="A249" s="8">
        <v>3391</v>
      </c>
      <c r="B249" s="8">
        <v>3387</v>
      </c>
      <c r="C249" s="8" t="s">
        <v>183</v>
      </c>
      <c r="D249" s="8" t="s">
        <v>22</v>
      </c>
      <c r="E249" s="10">
        <v>45504</v>
      </c>
      <c r="F249" s="8" t="s">
        <v>23</v>
      </c>
      <c r="G249" s="20">
        <v>5</v>
      </c>
      <c r="H249" s="8" t="s">
        <v>20</v>
      </c>
      <c r="I249" s="8" t="s">
        <v>322</v>
      </c>
      <c r="J249" s="8" t="s">
        <v>23</v>
      </c>
      <c r="K249" s="20">
        <v>0</v>
      </c>
      <c r="L249" s="20">
        <f>SUM(TabBD[[#This Row],[Subscription Price]],TabBD[[#This Row],[Season Pass Price]])</f>
        <v>5</v>
      </c>
      <c r="M249" s="20">
        <v>1</v>
      </c>
      <c r="N249" s="20">
        <v>4</v>
      </c>
    </row>
    <row r="250" spans="1:14" ht="16.5" hidden="1" customHeight="1" x14ac:dyDescent="0.25">
      <c r="A250" s="8">
        <v>3394</v>
      </c>
      <c r="B250" s="8">
        <v>3390</v>
      </c>
      <c r="C250" s="8" t="s">
        <v>186</v>
      </c>
      <c r="D250" s="8" t="s">
        <v>22</v>
      </c>
      <c r="E250" s="10">
        <v>45507</v>
      </c>
      <c r="F250" s="8" t="s">
        <v>19</v>
      </c>
      <c r="G250" s="20">
        <v>5</v>
      </c>
      <c r="H250" s="8" t="s">
        <v>27</v>
      </c>
      <c r="I250" s="8" t="s">
        <v>322</v>
      </c>
      <c r="J250" s="8" t="s">
        <v>23</v>
      </c>
      <c r="K250" s="20">
        <v>0</v>
      </c>
      <c r="L250" s="20">
        <f>SUM(TabBD[[#This Row],[Subscription Price]],TabBD[[#This Row],[Season Pass Price]])</f>
        <v>5</v>
      </c>
      <c r="M250" s="20">
        <v>0</v>
      </c>
      <c r="N250" s="20">
        <v>5</v>
      </c>
    </row>
    <row r="251" spans="1:14" ht="16.5" customHeight="1" x14ac:dyDescent="0.25">
      <c r="A251" s="8">
        <v>3397</v>
      </c>
      <c r="B251" s="8">
        <v>3393</v>
      </c>
      <c r="C251" s="8" t="s">
        <v>188</v>
      </c>
      <c r="D251" s="8" t="s">
        <v>22</v>
      </c>
      <c r="E251" s="10">
        <v>45510</v>
      </c>
      <c r="F251" s="8" t="s">
        <v>23</v>
      </c>
      <c r="G251" s="20">
        <v>5</v>
      </c>
      <c r="H251" s="8" t="s">
        <v>20</v>
      </c>
      <c r="I251" s="8" t="s">
        <v>322</v>
      </c>
      <c r="J251" s="8" t="s">
        <v>23</v>
      </c>
      <c r="K251" s="20">
        <v>0</v>
      </c>
      <c r="L251" s="20">
        <f>SUM(TabBD[[#This Row],[Subscription Price]],TabBD[[#This Row],[Season Pass Price]])</f>
        <v>5</v>
      </c>
      <c r="M251" s="20">
        <v>1</v>
      </c>
      <c r="N251" s="20">
        <v>4</v>
      </c>
    </row>
    <row r="252" spans="1:14" ht="16.5" hidden="1" customHeight="1" x14ac:dyDescent="0.25">
      <c r="A252" s="8">
        <v>3400</v>
      </c>
      <c r="B252" s="8">
        <v>3396</v>
      </c>
      <c r="C252" s="8" t="s">
        <v>191</v>
      </c>
      <c r="D252" s="8" t="s">
        <v>22</v>
      </c>
      <c r="E252" s="10">
        <v>45513</v>
      </c>
      <c r="F252" s="8" t="s">
        <v>19</v>
      </c>
      <c r="G252" s="20">
        <v>5</v>
      </c>
      <c r="H252" s="8" t="s">
        <v>24</v>
      </c>
      <c r="I252" s="8" t="s">
        <v>322</v>
      </c>
      <c r="J252" s="8" t="s">
        <v>23</v>
      </c>
      <c r="K252" s="20">
        <v>0</v>
      </c>
      <c r="L252" s="20">
        <f>SUM(TabBD[[#This Row],[Subscription Price]],TabBD[[#This Row],[Season Pass Price]])</f>
        <v>5</v>
      </c>
      <c r="M252" s="20">
        <v>0</v>
      </c>
      <c r="N252" s="20">
        <v>5</v>
      </c>
    </row>
    <row r="253" spans="1:14" ht="16.5" customHeight="1" x14ac:dyDescent="0.25">
      <c r="A253" s="8">
        <v>3403</v>
      </c>
      <c r="B253" s="8">
        <v>3399</v>
      </c>
      <c r="C253" s="8" t="s">
        <v>193</v>
      </c>
      <c r="D253" s="8" t="s">
        <v>22</v>
      </c>
      <c r="E253" s="10">
        <v>45516</v>
      </c>
      <c r="F253" s="8" t="s">
        <v>23</v>
      </c>
      <c r="G253" s="20">
        <v>5</v>
      </c>
      <c r="H253" s="8" t="s">
        <v>20</v>
      </c>
      <c r="I253" s="8" t="s">
        <v>322</v>
      </c>
      <c r="J253" s="8" t="s">
        <v>23</v>
      </c>
      <c r="K253" s="20">
        <v>0</v>
      </c>
      <c r="L253" s="20">
        <f>SUM(TabBD[[#This Row],[Subscription Price]],TabBD[[#This Row],[Season Pass Price]])</f>
        <v>5</v>
      </c>
      <c r="M253" s="20">
        <v>1</v>
      </c>
      <c r="N253" s="20">
        <v>4</v>
      </c>
    </row>
    <row r="254" spans="1:14" ht="16.5" hidden="1" customHeight="1" x14ac:dyDescent="0.25">
      <c r="A254" s="8">
        <v>3407</v>
      </c>
      <c r="B254" s="8">
        <v>3402</v>
      </c>
      <c r="C254" s="8" t="s">
        <v>196</v>
      </c>
      <c r="D254" s="8" t="s">
        <v>22</v>
      </c>
      <c r="E254" s="10">
        <v>45519</v>
      </c>
      <c r="F254" s="8" t="s">
        <v>19</v>
      </c>
      <c r="G254" s="20">
        <v>5</v>
      </c>
      <c r="H254" s="8" t="s">
        <v>27</v>
      </c>
      <c r="I254" s="8" t="s">
        <v>322</v>
      </c>
      <c r="J254" s="8" t="s">
        <v>23</v>
      </c>
      <c r="K254" s="20">
        <v>0</v>
      </c>
      <c r="L254" s="20">
        <f>SUM(TabBD[[#This Row],[Subscription Price]],TabBD[[#This Row],[Season Pass Price]])</f>
        <v>5</v>
      </c>
      <c r="M254" s="20">
        <v>0</v>
      </c>
      <c r="N254" s="20">
        <v>5</v>
      </c>
    </row>
    <row r="255" spans="1:14" ht="16.5" customHeight="1" x14ac:dyDescent="0.25">
      <c r="A255" s="8">
        <v>3410</v>
      </c>
      <c r="B255" s="8">
        <v>3405</v>
      </c>
      <c r="C255" s="8" t="s">
        <v>199</v>
      </c>
      <c r="D255" s="8" t="s">
        <v>22</v>
      </c>
      <c r="E255" s="10">
        <v>45522</v>
      </c>
      <c r="F255" s="8" t="s">
        <v>23</v>
      </c>
      <c r="G255" s="20">
        <v>5</v>
      </c>
      <c r="H255" s="8" t="s">
        <v>20</v>
      </c>
      <c r="I255" s="8" t="s">
        <v>322</v>
      </c>
      <c r="J255" s="8" t="s">
        <v>23</v>
      </c>
      <c r="K255" s="20">
        <v>0</v>
      </c>
      <c r="L255" s="20">
        <f>SUM(TabBD[[#This Row],[Subscription Price]],TabBD[[#This Row],[Season Pass Price]])</f>
        <v>5</v>
      </c>
      <c r="M255" s="20">
        <v>1</v>
      </c>
      <c r="N255" s="20">
        <v>4</v>
      </c>
    </row>
    <row r="256" spans="1:14" ht="16.5" customHeight="1" x14ac:dyDescent="0.25">
      <c r="A256" s="8">
        <v>3413</v>
      </c>
      <c r="B256" s="8">
        <v>3406</v>
      </c>
      <c r="C256" s="8" t="s">
        <v>200</v>
      </c>
      <c r="D256" s="8" t="s">
        <v>22</v>
      </c>
      <c r="E256" s="10">
        <v>45523</v>
      </c>
      <c r="F256" s="8" t="s">
        <v>19</v>
      </c>
      <c r="G256" s="20">
        <v>5</v>
      </c>
      <c r="H256" s="8" t="s">
        <v>20</v>
      </c>
      <c r="I256" s="8" t="s">
        <v>322</v>
      </c>
      <c r="J256" s="8" t="s">
        <v>23</v>
      </c>
      <c r="K256" s="20">
        <v>0</v>
      </c>
      <c r="L256" s="20">
        <f>SUM(TabBD[[#This Row],[Subscription Price]],TabBD[[#This Row],[Season Pass Price]])</f>
        <v>5</v>
      </c>
      <c r="M256" s="20">
        <v>0</v>
      </c>
      <c r="N256" s="20">
        <v>5</v>
      </c>
    </row>
    <row r="257" spans="1:14" ht="16.5" hidden="1" customHeight="1" x14ac:dyDescent="0.25">
      <c r="A257" s="8">
        <v>3416</v>
      </c>
      <c r="B257" s="8">
        <v>3409</v>
      </c>
      <c r="C257" s="8" t="s">
        <v>203</v>
      </c>
      <c r="D257" s="8" t="s">
        <v>22</v>
      </c>
      <c r="E257" s="10">
        <v>45526</v>
      </c>
      <c r="F257" s="8" t="s">
        <v>23</v>
      </c>
      <c r="G257" s="20">
        <v>5</v>
      </c>
      <c r="H257" s="8" t="s">
        <v>27</v>
      </c>
      <c r="I257" s="8" t="s">
        <v>322</v>
      </c>
      <c r="J257" s="8" t="s">
        <v>23</v>
      </c>
      <c r="K257" s="20">
        <v>0</v>
      </c>
      <c r="L257" s="20">
        <f>SUM(TabBD[[#This Row],[Subscription Price]],TabBD[[#This Row],[Season Pass Price]])</f>
        <v>5</v>
      </c>
      <c r="M257" s="20">
        <v>1</v>
      </c>
      <c r="N257" s="20">
        <v>4</v>
      </c>
    </row>
    <row r="258" spans="1:14" ht="16.5" hidden="1" customHeight="1" x14ac:dyDescent="0.25">
      <c r="A258" s="8">
        <v>3419</v>
      </c>
      <c r="B258" s="8">
        <v>3412</v>
      </c>
      <c r="C258" s="8" t="s">
        <v>206</v>
      </c>
      <c r="D258" s="8" t="s">
        <v>22</v>
      </c>
      <c r="E258" s="10">
        <v>45529</v>
      </c>
      <c r="F258" s="8" t="s">
        <v>19</v>
      </c>
      <c r="G258" s="20">
        <v>5</v>
      </c>
      <c r="H258" s="8" t="s">
        <v>24</v>
      </c>
      <c r="I258" s="8" t="s">
        <v>322</v>
      </c>
      <c r="J258" s="8" t="s">
        <v>23</v>
      </c>
      <c r="K258" s="20">
        <v>0</v>
      </c>
      <c r="L258" s="20">
        <f>SUM(TabBD[[#This Row],[Subscription Price]],TabBD[[#This Row],[Season Pass Price]])</f>
        <v>5</v>
      </c>
      <c r="M258" s="20">
        <v>0</v>
      </c>
      <c r="N258" s="20">
        <v>5</v>
      </c>
    </row>
    <row r="259" spans="1:14" ht="16.5" customHeight="1" x14ac:dyDescent="0.25">
      <c r="A259" s="8">
        <v>3422</v>
      </c>
      <c r="B259" s="8">
        <v>3415</v>
      </c>
      <c r="C259" s="8" t="s">
        <v>209</v>
      </c>
      <c r="D259" s="8" t="s">
        <v>22</v>
      </c>
      <c r="E259" s="10">
        <v>45532</v>
      </c>
      <c r="F259" s="8" t="s">
        <v>23</v>
      </c>
      <c r="G259" s="20">
        <v>5</v>
      </c>
      <c r="H259" s="8" t="s">
        <v>20</v>
      </c>
      <c r="I259" s="8" t="s">
        <v>322</v>
      </c>
      <c r="J259" s="8" t="s">
        <v>23</v>
      </c>
      <c r="K259" s="20">
        <v>0</v>
      </c>
      <c r="L259" s="20">
        <f>SUM(TabBD[[#This Row],[Subscription Price]],TabBD[[#This Row],[Season Pass Price]])</f>
        <v>5</v>
      </c>
      <c r="M259" s="20">
        <v>2</v>
      </c>
      <c r="N259" s="20">
        <v>3</v>
      </c>
    </row>
    <row r="260" spans="1:14" ht="16.5" hidden="1" customHeight="1" x14ac:dyDescent="0.25">
      <c r="A260" s="8">
        <v>3425</v>
      </c>
      <c r="B260" s="8">
        <v>3418</v>
      </c>
      <c r="C260" s="8" t="s">
        <v>212</v>
      </c>
      <c r="D260" s="8" t="s">
        <v>22</v>
      </c>
      <c r="E260" s="10">
        <v>45535</v>
      </c>
      <c r="F260" s="8" t="s">
        <v>19</v>
      </c>
      <c r="G260" s="20">
        <v>5</v>
      </c>
      <c r="H260" s="8" t="s">
        <v>27</v>
      </c>
      <c r="I260" s="8" t="s">
        <v>322</v>
      </c>
      <c r="J260" s="8" t="s">
        <v>23</v>
      </c>
      <c r="K260" s="20">
        <v>0</v>
      </c>
      <c r="L260" s="20">
        <f>SUM(TabBD[[#This Row],[Subscription Price]],TabBD[[#This Row],[Season Pass Price]])</f>
        <v>5</v>
      </c>
      <c r="M260" s="20">
        <v>0</v>
      </c>
      <c r="N260" s="20">
        <v>5</v>
      </c>
    </row>
    <row r="261" spans="1:14" ht="16.5" customHeight="1" x14ac:dyDescent="0.25">
      <c r="A261" s="8">
        <v>3428</v>
      </c>
      <c r="B261" s="8">
        <v>3421</v>
      </c>
      <c r="C261" s="8" t="s">
        <v>43</v>
      </c>
      <c r="D261" s="8" t="s">
        <v>22</v>
      </c>
      <c r="E261" s="10">
        <v>45538</v>
      </c>
      <c r="F261" s="8" t="s">
        <v>23</v>
      </c>
      <c r="G261" s="20">
        <v>5</v>
      </c>
      <c r="H261" s="8" t="s">
        <v>20</v>
      </c>
      <c r="I261" s="8" t="s">
        <v>322</v>
      </c>
      <c r="J261" s="8" t="s">
        <v>23</v>
      </c>
      <c r="K261" s="20">
        <v>0</v>
      </c>
      <c r="L261" s="20">
        <f>SUM(TabBD[[#This Row],[Subscription Price]],TabBD[[#This Row],[Season Pass Price]])</f>
        <v>5</v>
      </c>
      <c r="M261" s="20">
        <v>1</v>
      </c>
      <c r="N261" s="20">
        <v>4</v>
      </c>
    </row>
    <row r="262" spans="1:14" ht="16.5" hidden="1" customHeight="1" x14ac:dyDescent="0.25">
      <c r="A262" s="8">
        <v>3431</v>
      </c>
      <c r="B262" s="8">
        <v>3424</v>
      </c>
      <c r="C262" s="8" t="s">
        <v>42</v>
      </c>
      <c r="D262" s="8" t="s">
        <v>22</v>
      </c>
      <c r="E262" s="10">
        <v>45541</v>
      </c>
      <c r="F262" s="8" t="s">
        <v>19</v>
      </c>
      <c r="G262" s="20">
        <v>5</v>
      </c>
      <c r="H262" s="8" t="s">
        <v>24</v>
      </c>
      <c r="I262" s="8" t="s">
        <v>322</v>
      </c>
      <c r="J262" s="8" t="s">
        <v>23</v>
      </c>
      <c r="K262" s="20">
        <v>0</v>
      </c>
      <c r="L262" s="20">
        <f>SUM(TabBD[[#This Row],[Subscription Price]],TabBD[[#This Row],[Season Pass Price]])</f>
        <v>5</v>
      </c>
      <c r="M262" s="20">
        <v>0</v>
      </c>
      <c r="N262" s="20">
        <v>5</v>
      </c>
    </row>
    <row r="263" spans="1:14" ht="16.5" customHeight="1" x14ac:dyDescent="0.25">
      <c r="A263" s="8">
        <v>3434</v>
      </c>
      <c r="B263" s="8">
        <v>3427</v>
      </c>
      <c r="C263" s="8" t="s">
        <v>218</v>
      </c>
      <c r="D263" s="8" t="s">
        <v>22</v>
      </c>
      <c r="E263" s="10">
        <v>45544</v>
      </c>
      <c r="F263" s="8" t="s">
        <v>23</v>
      </c>
      <c r="G263" s="20">
        <v>5</v>
      </c>
      <c r="H263" s="8" t="s">
        <v>20</v>
      </c>
      <c r="I263" s="8" t="s">
        <v>322</v>
      </c>
      <c r="J263" s="8" t="s">
        <v>23</v>
      </c>
      <c r="K263" s="20">
        <v>0</v>
      </c>
      <c r="L263" s="20">
        <f>SUM(TabBD[[#This Row],[Subscription Price]],TabBD[[#This Row],[Season Pass Price]])</f>
        <v>5</v>
      </c>
      <c r="M263" s="20">
        <v>1</v>
      </c>
      <c r="N263" s="20">
        <v>4</v>
      </c>
    </row>
    <row r="264" spans="1:14" ht="16.5" hidden="1" customHeight="1" x14ac:dyDescent="0.25">
      <c r="A264" s="8">
        <v>3437</v>
      </c>
      <c r="B264" s="8">
        <v>3430</v>
      </c>
      <c r="C264" s="8" t="s">
        <v>221</v>
      </c>
      <c r="D264" s="8" t="s">
        <v>22</v>
      </c>
      <c r="E264" s="10">
        <v>45547</v>
      </c>
      <c r="F264" s="8" t="s">
        <v>19</v>
      </c>
      <c r="G264" s="20">
        <v>5</v>
      </c>
      <c r="H264" s="8" t="s">
        <v>27</v>
      </c>
      <c r="I264" s="8" t="s">
        <v>322</v>
      </c>
      <c r="J264" s="8" t="s">
        <v>23</v>
      </c>
      <c r="K264" s="20">
        <v>0</v>
      </c>
      <c r="L264" s="20">
        <f>SUM(TabBD[[#This Row],[Subscription Price]],TabBD[[#This Row],[Season Pass Price]])</f>
        <v>5</v>
      </c>
      <c r="M264" s="20">
        <v>0</v>
      </c>
      <c r="N264" s="20">
        <v>5</v>
      </c>
    </row>
    <row r="265" spans="1:14" ht="16.5" customHeight="1" x14ac:dyDescent="0.25">
      <c r="A265" s="8">
        <v>3440</v>
      </c>
      <c r="B265" s="8">
        <v>3433</v>
      </c>
      <c r="C265" s="8" t="s">
        <v>224</v>
      </c>
      <c r="D265" s="8" t="s">
        <v>22</v>
      </c>
      <c r="E265" s="10">
        <v>45550</v>
      </c>
      <c r="F265" s="8" t="s">
        <v>23</v>
      </c>
      <c r="G265" s="20">
        <v>5</v>
      </c>
      <c r="H265" s="8" t="s">
        <v>20</v>
      </c>
      <c r="I265" s="8" t="s">
        <v>322</v>
      </c>
      <c r="J265" s="8" t="s">
        <v>23</v>
      </c>
      <c r="K265" s="20">
        <v>0</v>
      </c>
      <c r="L265" s="20">
        <f>SUM(TabBD[[#This Row],[Subscription Price]],TabBD[[#This Row],[Season Pass Price]])</f>
        <v>5</v>
      </c>
      <c r="M265" s="20">
        <v>1</v>
      </c>
      <c r="N265" s="20">
        <v>4</v>
      </c>
    </row>
    <row r="266" spans="1:14" ht="16.5" customHeight="1" x14ac:dyDescent="0.25">
      <c r="A266" s="8">
        <v>3443</v>
      </c>
      <c r="B266" s="8">
        <v>3436</v>
      </c>
      <c r="C266" s="8" t="s">
        <v>227</v>
      </c>
      <c r="D266" s="8" t="s">
        <v>22</v>
      </c>
      <c r="E266" s="10">
        <v>45553</v>
      </c>
      <c r="F266" s="8" t="s">
        <v>19</v>
      </c>
      <c r="G266" s="20">
        <v>5</v>
      </c>
      <c r="H266" s="8" t="s">
        <v>20</v>
      </c>
      <c r="I266" s="8" t="s">
        <v>322</v>
      </c>
      <c r="J266" s="8" t="s">
        <v>23</v>
      </c>
      <c r="K266" s="20">
        <v>0</v>
      </c>
      <c r="L266" s="20">
        <f>SUM(TabBD[[#This Row],[Subscription Price]],TabBD[[#This Row],[Season Pass Price]])</f>
        <v>5</v>
      </c>
      <c r="M266" s="20">
        <v>0</v>
      </c>
      <c r="N266" s="20">
        <v>5</v>
      </c>
    </row>
    <row r="267" spans="1:14" ht="16.5" hidden="1" customHeight="1" x14ac:dyDescent="0.25">
      <c r="A267" s="8">
        <v>3446</v>
      </c>
      <c r="B267" s="8">
        <v>3439</v>
      </c>
      <c r="C267" s="8" t="s">
        <v>230</v>
      </c>
      <c r="D267" s="8" t="s">
        <v>22</v>
      </c>
      <c r="E267" s="10">
        <v>45556</v>
      </c>
      <c r="F267" s="8" t="s">
        <v>23</v>
      </c>
      <c r="G267" s="20">
        <v>5</v>
      </c>
      <c r="H267" s="8" t="s">
        <v>27</v>
      </c>
      <c r="I267" s="8" t="s">
        <v>322</v>
      </c>
      <c r="J267" s="8" t="s">
        <v>23</v>
      </c>
      <c r="K267" s="20">
        <v>0</v>
      </c>
      <c r="L267" s="20">
        <f>SUM(TabBD[[#This Row],[Subscription Price]],TabBD[[#This Row],[Season Pass Price]])</f>
        <v>5</v>
      </c>
      <c r="M267" s="20">
        <v>1</v>
      </c>
      <c r="N267" s="20">
        <v>4</v>
      </c>
    </row>
    <row r="268" spans="1:14" ht="16.5" hidden="1" customHeight="1" x14ac:dyDescent="0.25">
      <c r="A268" s="8">
        <v>3449</v>
      </c>
      <c r="B268" s="8">
        <v>3442</v>
      </c>
      <c r="C268" s="8" t="s">
        <v>233</v>
      </c>
      <c r="D268" s="8" t="s">
        <v>22</v>
      </c>
      <c r="E268" s="10">
        <v>45559</v>
      </c>
      <c r="F268" s="8" t="s">
        <v>19</v>
      </c>
      <c r="G268" s="20">
        <v>5</v>
      </c>
      <c r="H268" s="8" t="s">
        <v>24</v>
      </c>
      <c r="I268" s="8" t="s">
        <v>322</v>
      </c>
      <c r="J268" s="8" t="s">
        <v>23</v>
      </c>
      <c r="K268" s="20">
        <v>0</v>
      </c>
      <c r="L268" s="20">
        <f>SUM(TabBD[[#This Row],[Subscription Price]],TabBD[[#This Row],[Season Pass Price]])</f>
        <v>5</v>
      </c>
      <c r="M268" s="20">
        <v>0</v>
      </c>
      <c r="N268" s="20">
        <v>5</v>
      </c>
    </row>
    <row r="269" spans="1:14" ht="16.5" customHeight="1" x14ac:dyDescent="0.25">
      <c r="A269" s="8">
        <v>3452</v>
      </c>
      <c r="B269" s="8">
        <v>3445</v>
      </c>
      <c r="C269" s="8" t="s">
        <v>65</v>
      </c>
      <c r="D269" s="8" t="s">
        <v>22</v>
      </c>
      <c r="E269" s="10">
        <v>45562</v>
      </c>
      <c r="F269" s="8" t="s">
        <v>23</v>
      </c>
      <c r="G269" s="20">
        <v>5</v>
      </c>
      <c r="H269" s="8" t="s">
        <v>20</v>
      </c>
      <c r="I269" s="8" t="s">
        <v>322</v>
      </c>
      <c r="J269" s="8" t="s">
        <v>23</v>
      </c>
      <c r="K269" s="20">
        <v>0</v>
      </c>
      <c r="L269" s="20">
        <f>SUM(TabBD[[#This Row],[Subscription Price]],TabBD[[#This Row],[Season Pass Price]])</f>
        <v>5</v>
      </c>
      <c r="M269" s="20">
        <v>2</v>
      </c>
      <c r="N269" s="20">
        <v>3</v>
      </c>
    </row>
    <row r="270" spans="1:14" ht="16.5" hidden="1" customHeight="1" x14ac:dyDescent="0.25">
      <c r="A270" s="8">
        <v>3455</v>
      </c>
      <c r="B270" s="8">
        <v>3448</v>
      </c>
      <c r="C270" s="8" t="s">
        <v>238</v>
      </c>
      <c r="D270" s="8" t="s">
        <v>22</v>
      </c>
      <c r="E270" s="10">
        <v>45565</v>
      </c>
      <c r="F270" s="8" t="s">
        <v>19</v>
      </c>
      <c r="G270" s="20">
        <v>5</v>
      </c>
      <c r="H270" s="8" t="s">
        <v>27</v>
      </c>
      <c r="I270" s="8" t="s">
        <v>322</v>
      </c>
      <c r="J270" s="8" t="s">
        <v>23</v>
      </c>
      <c r="K270" s="20">
        <v>0</v>
      </c>
      <c r="L270" s="20">
        <f>SUM(TabBD[[#This Row],[Subscription Price]],TabBD[[#This Row],[Season Pass Price]])</f>
        <v>5</v>
      </c>
      <c r="M270" s="20">
        <v>0</v>
      </c>
      <c r="N270" s="20">
        <v>5</v>
      </c>
    </row>
    <row r="271" spans="1:14" ht="16.5" customHeight="1" x14ac:dyDescent="0.25">
      <c r="A271" s="8">
        <v>3458</v>
      </c>
      <c r="B271" s="8">
        <v>3451</v>
      </c>
      <c r="C271" s="8" t="s">
        <v>241</v>
      </c>
      <c r="D271" s="8" t="s">
        <v>22</v>
      </c>
      <c r="E271" s="10">
        <v>45568</v>
      </c>
      <c r="F271" s="8" t="s">
        <v>23</v>
      </c>
      <c r="G271" s="20">
        <v>5</v>
      </c>
      <c r="H271" s="8" t="s">
        <v>20</v>
      </c>
      <c r="I271" s="8" t="s">
        <v>322</v>
      </c>
      <c r="J271" s="8" t="s">
        <v>23</v>
      </c>
      <c r="K271" s="20">
        <v>0</v>
      </c>
      <c r="L271" s="20">
        <f>SUM(TabBD[[#This Row],[Subscription Price]],TabBD[[#This Row],[Season Pass Price]])</f>
        <v>5</v>
      </c>
      <c r="M271" s="20">
        <v>1</v>
      </c>
      <c r="N271" s="20">
        <v>4</v>
      </c>
    </row>
    <row r="272" spans="1:14" ht="16.5" hidden="1" customHeight="1" x14ac:dyDescent="0.25">
      <c r="A272" s="8">
        <v>3461</v>
      </c>
      <c r="B272" s="8">
        <v>3454</v>
      </c>
      <c r="C272" s="8" t="s">
        <v>242</v>
      </c>
      <c r="D272" s="8" t="s">
        <v>22</v>
      </c>
      <c r="E272" s="10">
        <v>45571</v>
      </c>
      <c r="F272" s="8" t="s">
        <v>19</v>
      </c>
      <c r="G272" s="20">
        <v>5</v>
      </c>
      <c r="H272" s="8" t="s">
        <v>24</v>
      </c>
      <c r="I272" s="8" t="s">
        <v>322</v>
      </c>
      <c r="J272" s="8" t="s">
        <v>23</v>
      </c>
      <c r="K272" s="20">
        <v>0</v>
      </c>
      <c r="L272" s="20">
        <f>SUM(TabBD[[#This Row],[Subscription Price]],TabBD[[#This Row],[Season Pass Price]])</f>
        <v>5</v>
      </c>
      <c r="M272" s="20">
        <v>0</v>
      </c>
      <c r="N272" s="20">
        <v>5</v>
      </c>
    </row>
    <row r="273" spans="1:14" ht="16.5" customHeight="1" x14ac:dyDescent="0.25">
      <c r="A273" s="8">
        <v>3464</v>
      </c>
      <c r="B273" s="8">
        <v>3457</v>
      </c>
      <c r="C273" s="8" t="s">
        <v>245</v>
      </c>
      <c r="D273" s="8" t="s">
        <v>22</v>
      </c>
      <c r="E273" s="10">
        <v>45574</v>
      </c>
      <c r="F273" s="8" t="s">
        <v>23</v>
      </c>
      <c r="G273" s="20">
        <v>5</v>
      </c>
      <c r="H273" s="8" t="s">
        <v>20</v>
      </c>
      <c r="I273" s="8" t="s">
        <v>322</v>
      </c>
      <c r="J273" s="8" t="s">
        <v>23</v>
      </c>
      <c r="K273" s="20">
        <v>0</v>
      </c>
      <c r="L273" s="20">
        <f>SUM(TabBD[[#This Row],[Subscription Price]],TabBD[[#This Row],[Season Pass Price]])</f>
        <v>5</v>
      </c>
      <c r="M273" s="20">
        <v>1</v>
      </c>
      <c r="N273" s="20">
        <v>4</v>
      </c>
    </row>
    <row r="274" spans="1:14" ht="16.5" hidden="1" customHeight="1" x14ac:dyDescent="0.25">
      <c r="A274" s="8">
        <v>3467</v>
      </c>
      <c r="B274" s="8">
        <v>3460</v>
      </c>
      <c r="C274" s="8" t="s">
        <v>155</v>
      </c>
      <c r="D274" s="8" t="s">
        <v>22</v>
      </c>
      <c r="E274" s="10">
        <v>45577</v>
      </c>
      <c r="F274" s="8" t="s">
        <v>19</v>
      </c>
      <c r="G274" s="20">
        <v>5</v>
      </c>
      <c r="H274" s="8" t="s">
        <v>27</v>
      </c>
      <c r="I274" s="8" t="s">
        <v>322</v>
      </c>
      <c r="J274" s="8" t="s">
        <v>23</v>
      </c>
      <c r="K274" s="20">
        <v>0</v>
      </c>
      <c r="L274" s="20">
        <f>SUM(TabBD[[#This Row],[Subscription Price]],TabBD[[#This Row],[Season Pass Price]])</f>
        <v>5</v>
      </c>
      <c r="M274" s="20">
        <v>0</v>
      </c>
      <c r="N274" s="20">
        <v>5</v>
      </c>
    </row>
    <row r="275" spans="1:14" ht="16.5" customHeight="1" x14ac:dyDescent="0.25">
      <c r="A275" s="8">
        <v>3470</v>
      </c>
      <c r="B275" s="8">
        <v>3463</v>
      </c>
      <c r="C275" s="8" t="s">
        <v>250</v>
      </c>
      <c r="D275" s="8" t="s">
        <v>22</v>
      </c>
      <c r="E275" s="10">
        <v>45580</v>
      </c>
      <c r="F275" s="8" t="s">
        <v>23</v>
      </c>
      <c r="G275" s="20">
        <v>5</v>
      </c>
      <c r="H275" s="8" t="s">
        <v>20</v>
      </c>
      <c r="I275" s="8" t="s">
        <v>322</v>
      </c>
      <c r="J275" s="8" t="s">
        <v>23</v>
      </c>
      <c r="K275" s="20">
        <v>0</v>
      </c>
      <c r="L275" s="20">
        <f>SUM(TabBD[[#This Row],[Subscription Price]],TabBD[[#This Row],[Season Pass Price]])</f>
        <v>5</v>
      </c>
      <c r="M275" s="20">
        <v>1</v>
      </c>
      <c r="N275" s="20">
        <v>4</v>
      </c>
    </row>
    <row r="276" spans="1:14" ht="16.5" hidden="1" customHeight="1" x14ac:dyDescent="0.25">
      <c r="A276" s="8">
        <v>3473</v>
      </c>
      <c r="B276" s="8">
        <v>3466</v>
      </c>
      <c r="C276" s="8" t="s">
        <v>253</v>
      </c>
      <c r="D276" s="8" t="s">
        <v>22</v>
      </c>
      <c r="E276" s="10">
        <v>45583</v>
      </c>
      <c r="F276" s="8" t="s">
        <v>19</v>
      </c>
      <c r="G276" s="20">
        <v>5</v>
      </c>
      <c r="H276" s="8" t="s">
        <v>24</v>
      </c>
      <c r="I276" s="8" t="s">
        <v>322</v>
      </c>
      <c r="J276" s="8" t="s">
        <v>23</v>
      </c>
      <c r="K276" s="20">
        <v>0</v>
      </c>
      <c r="L276" s="20">
        <f>SUM(TabBD[[#This Row],[Subscription Price]],TabBD[[#This Row],[Season Pass Price]])</f>
        <v>5</v>
      </c>
      <c r="M276" s="20">
        <v>0</v>
      </c>
      <c r="N276" s="20">
        <v>5</v>
      </c>
    </row>
    <row r="277" spans="1:14" ht="16.5" customHeight="1" x14ac:dyDescent="0.25">
      <c r="A277" s="8">
        <v>3476</v>
      </c>
      <c r="B277" s="8">
        <v>3469</v>
      </c>
      <c r="C277" s="8" t="s">
        <v>256</v>
      </c>
      <c r="D277" s="8" t="s">
        <v>22</v>
      </c>
      <c r="E277" s="10">
        <v>45586</v>
      </c>
      <c r="F277" s="8" t="s">
        <v>23</v>
      </c>
      <c r="G277" s="20">
        <v>5</v>
      </c>
      <c r="H277" s="8" t="s">
        <v>20</v>
      </c>
      <c r="I277" s="8" t="s">
        <v>322</v>
      </c>
      <c r="J277" s="8" t="s">
        <v>23</v>
      </c>
      <c r="K277" s="20">
        <v>0</v>
      </c>
      <c r="L277" s="20">
        <f>SUM(TabBD[[#This Row],[Subscription Price]],TabBD[[#This Row],[Season Pass Price]])</f>
        <v>5</v>
      </c>
      <c r="M277" s="20">
        <v>2</v>
      </c>
      <c r="N277" s="20">
        <v>3</v>
      </c>
    </row>
    <row r="278" spans="1:14" ht="16.5" hidden="1" customHeight="1" x14ac:dyDescent="0.25">
      <c r="A278" s="8">
        <v>3479</v>
      </c>
      <c r="B278" s="8">
        <v>3472</v>
      </c>
      <c r="C278" s="8" t="s">
        <v>259</v>
      </c>
      <c r="D278" s="8" t="s">
        <v>22</v>
      </c>
      <c r="E278" s="10">
        <v>45589</v>
      </c>
      <c r="F278" s="8" t="s">
        <v>19</v>
      </c>
      <c r="G278" s="20">
        <v>5</v>
      </c>
      <c r="H278" s="8" t="s">
        <v>27</v>
      </c>
      <c r="I278" s="8" t="s">
        <v>322</v>
      </c>
      <c r="J278" s="8" t="s">
        <v>23</v>
      </c>
      <c r="K278" s="20">
        <v>0</v>
      </c>
      <c r="L278" s="20">
        <f>SUM(TabBD[[#This Row],[Subscription Price]],TabBD[[#This Row],[Season Pass Price]])</f>
        <v>5</v>
      </c>
      <c r="M278" s="20">
        <v>0</v>
      </c>
      <c r="N278" s="20">
        <v>5</v>
      </c>
    </row>
    <row r="279" spans="1:14" ht="16.5" customHeight="1" x14ac:dyDescent="0.25">
      <c r="A279" s="8">
        <v>3482</v>
      </c>
      <c r="B279" s="8">
        <v>3475</v>
      </c>
      <c r="C279" s="8" t="s">
        <v>261</v>
      </c>
      <c r="D279" s="8" t="s">
        <v>22</v>
      </c>
      <c r="E279" s="10">
        <v>45592</v>
      </c>
      <c r="F279" s="8" t="s">
        <v>23</v>
      </c>
      <c r="G279" s="20">
        <v>5</v>
      </c>
      <c r="H279" s="8" t="s">
        <v>20</v>
      </c>
      <c r="I279" s="8" t="s">
        <v>322</v>
      </c>
      <c r="J279" s="8" t="s">
        <v>23</v>
      </c>
      <c r="K279" s="20">
        <v>0</v>
      </c>
      <c r="L279" s="20">
        <f>SUM(TabBD[[#This Row],[Subscription Price]],TabBD[[#This Row],[Season Pass Price]])</f>
        <v>5</v>
      </c>
      <c r="M279" s="20">
        <v>1</v>
      </c>
      <c r="N279" s="20">
        <v>4</v>
      </c>
    </row>
    <row r="280" spans="1:14" ht="16.5" hidden="1" customHeight="1" x14ac:dyDescent="0.25">
      <c r="A280" s="8">
        <v>3485</v>
      </c>
      <c r="B280" s="8">
        <v>3478</v>
      </c>
      <c r="C280" s="8" t="s">
        <v>264</v>
      </c>
      <c r="D280" s="8" t="s">
        <v>22</v>
      </c>
      <c r="E280" s="10">
        <v>45595</v>
      </c>
      <c r="F280" s="8" t="s">
        <v>19</v>
      </c>
      <c r="G280" s="20">
        <v>5</v>
      </c>
      <c r="H280" s="8" t="s">
        <v>24</v>
      </c>
      <c r="I280" s="8" t="s">
        <v>322</v>
      </c>
      <c r="J280" s="8" t="s">
        <v>23</v>
      </c>
      <c r="K280" s="20">
        <v>0</v>
      </c>
      <c r="L280" s="20">
        <f>SUM(TabBD[[#This Row],[Subscription Price]],TabBD[[#This Row],[Season Pass Price]])</f>
        <v>5</v>
      </c>
      <c r="M280" s="20">
        <v>0</v>
      </c>
      <c r="N280" s="20">
        <v>5</v>
      </c>
    </row>
    <row r="281" spans="1:14" ht="16.5" customHeight="1" x14ac:dyDescent="0.25">
      <c r="A281" s="8">
        <v>3487</v>
      </c>
      <c r="B281" s="8">
        <v>3481</v>
      </c>
      <c r="C281" s="8" t="s">
        <v>267</v>
      </c>
      <c r="D281" s="8" t="s">
        <v>22</v>
      </c>
      <c r="E281" s="10">
        <v>45598</v>
      </c>
      <c r="F281" s="8" t="s">
        <v>23</v>
      </c>
      <c r="G281" s="20">
        <v>5</v>
      </c>
      <c r="H281" s="8" t="s">
        <v>20</v>
      </c>
      <c r="I281" s="8" t="s">
        <v>322</v>
      </c>
      <c r="J281" s="8" t="s">
        <v>23</v>
      </c>
      <c r="K281" s="20">
        <v>0</v>
      </c>
      <c r="L281" s="20">
        <f>SUM(TabBD[[#This Row],[Subscription Price]],TabBD[[#This Row],[Season Pass Price]])</f>
        <v>5</v>
      </c>
      <c r="M281" s="20">
        <v>1</v>
      </c>
      <c r="N281" s="20">
        <v>4</v>
      </c>
    </row>
    <row r="282" spans="1:14" ht="16.5" hidden="1" customHeight="1" x14ac:dyDescent="0.25">
      <c r="A282" s="8">
        <v>3490</v>
      </c>
      <c r="B282" s="8">
        <v>3484</v>
      </c>
      <c r="C282" s="8" t="s">
        <v>270</v>
      </c>
      <c r="D282" s="8" t="s">
        <v>22</v>
      </c>
      <c r="E282" s="10">
        <v>45601</v>
      </c>
      <c r="F282" s="8" t="s">
        <v>19</v>
      </c>
      <c r="G282" s="20">
        <v>5</v>
      </c>
      <c r="H282" s="8" t="s">
        <v>27</v>
      </c>
      <c r="I282" s="8" t="s">
        <v>322</v>
      </c>
      <c r="J282" s="8" t="s">
        <v>23</v>
      </c>
      <c r="K282" s="20">
        <v>0</v>
      </c>
      <c r="L282" s="20">
        <f>SUM(TabBD[[#This Row],[Subscription Price]],TabBD[[#This Row],[Season Pass Price]])</f>
        <v>5</v>
      </c>
      <c r="M282" s="20">
        <v>0</v>
      </c>
      <c r="N282" s="20">
        <v>5</v>
      </c>
    </row>
    <row r="283" spans="1:14" ht="16.5" customHeight="1" x14ac:dyDescent="0.25">
      <c r="A283" s="8">
        <v>3493</v>
      </c>
      <c r="B283" s="8">
        <v>3486</v>
      </c>
      <c r="C283" s="8" t="s">
        <v>272</v>
      </c>
      <c r="D283" s="8" t="s">
        <v>22</v>
      </c>
      <c r="E283" s="10">
        <v>45603</v>
      </c>
      <c r="F283" s="8" t="s">
        <v>19</v>
      </c>
      <c r="G283" s="20">
        <v>5</v>
      </c>
      <c r="H283" s="8" t="s">
        <v>20</v>
      </c>
      <c r="I283" s="8" t="s">
        <v>322</v>
      </c>
      <c r="J283" s="8" t="s">
        <v>23</v>
      </c>
      <c r="K283" s="20">
        <v>0</v>
      </c>
      <c r="L283" s="20">
        <f>SUM(TabBD[[#This Row],[Subscription Price]],TabBD[[#This Row],[Season Pass Price]])</f>
        <v>5</v>
      </c>
      <c r="M283" s="20">
        <v>0</v>
      </c>
      <c r="N283" s="20">
        <v>5</v>
      </c>
    </row>
    <row r="284" spans="1:14" ht="16.5" hidden="1" customHeight="1" x14ac:dyDescent="0.25">
      <c r="A284" s="8">
        <v>3496</v>
      </c>
      <c r="B284" s="8">
        <v>3489</v>
      </c>
      <c r="C284" s="8" t="s">
        <v>275</v>
      </c>
      <c r="D284" s="8" t="s">
        <v>22</v>
      </c>
      <c r="E284" s="10">
        <v>45606</v>
      </c>
      <c r="F284" s="8" t="s">
        <v>23</v>
      </c>
      <c r="G284" s="20">
        <v>5</v>
      </c>
      <c r="H284" s="8" t="s">
        <v>27</v>
      </c>
      <c r="I284" s="8" t="s">
        <v>322</v>
      </c>
      <c r="J284" s="8" t="s">
        <v>23</v>
      </c>
      <c r="K284" s="20">
        <v>0</v>
      </c>
      <c r="L284" s="20">
        <f>SUM(TabBD[[#This Row],[Subscription Price]],TabBD[[#This Row],[Season Pass Price]])</f>
        <v>5</v>
      </c>
      <c r="M284" s="20">
        <v>1</v>
      </c>
      <c r="N284" s="20">
        <v>4</v>
      </c>
    </row>
    <row r="285" spans="1:14" ht="16.5" hidden="1" customHeight="1" x14ac:dyDescent="0.25">
      <c r="A285" s="8">
        <v>3499</v>
      </c>
      <c r="B285" s="8">
        <v>3492</v>
      </c>
      <c r="C285" s="8" t="s">
        <v>278</v>
      </c>
      <c r="D285" s="8" t="s">
        <v>22</v>
      </c>
      <c r="E285" s="10">
        <v>45609</v>
      </c>
      <c r="F285" s="8" t="s">
        <v>19</v>
      </c>
      <c r="G285" s="20">
        <v>5</v>
      </c>
      <c r="H285" s="8" t="s">
        <v>24</v>
      </c>
      <c r="I285" s="8" t="s">
        <v>322</v>
      </c>
      <c r="J285" s="8" t="s">
        <v>23</v>
      </c>
      <c r="K285" s="20">
        <v>0</v>
      </c>
      <c r="L285" s="20">
        <f>SUM(TabBD[[#This Row],[Subscription Price]],TabBD[[#This Row],[Season Pass Price]])</f>
        <v>5</v>
      </c>
      <c r="M285" s="20">
        <v>0</v>
      </c>
      <c r="N285" s="20">
        <v>5</v>
      </c>
    </row>
    <row r="286" spans="1:14" ht="16.5" customHeight="1" x14ac:dyDescent="0.25">
      <c r="A286" s="8">
        <v>3502</v>
      </c>
      <c r="B286" s="8">
        <v>3495</v>
      </c>
      <c r="C286" s="8" t="s">
        <v>281</v>
      </c>
      <c r="D286" s="8" t="s">
        <v>22</v>
      </c>
      <c r="E286" s="10">
        <v>45612</v>
      </c>
      <c r="F286" s="8" t="s">
        <v>23</v>
      </c>
      <c r="G286" s="20">
        <v>5</v>
      </c>
      <c r="H286" s="8" t="s">
        <v>20</v>
      </c>
      <c r="I286" s="8" t="s">
        <v>322</v>
      </c>
      <c r="J286" s="8" t="s">
        <v>23</v>
      </c>
      <c r="K286" s="20">
        <v>0</v>
      </c>
      <c r="L286" s="20">
        <f>SUM(TabBD[[#This Row],[Subscription Price]],TabBD[[#This Row],[Season Pass Price]])</f>
        <v>5</v>
      </c>
      <c r="M286" s="20">
        <v>2</v>
      </c>
      <c r="N286" s="20">
        <v>3</v>
      </c>
    </row>
    <row r="287" spans="1:14" ht="16.5" hidden="1" customHeight="1" x14ac:dyDescent="0.25">
      <c r="A287" s="8">
        <v>3505</v>
      </c>
      <c r="B287" s="8">
        <v>3498</v>
      </c>
      <c r="C287" s="8" t="s">
        <v>284</v>
      </c>
      <c r="D287" s="8" t="s">
        <v>22</v>
      </c>
      <c r="E287" s="10">
        <v>45615</v>
      </c>
      <c r="F287" s="8" t="s">
        <v>19</v>
      </c>
      <c r="G287" s="20">
        <v>5</v>
      </c>
      <c r="H287" s="8" t="s">
        <v>27</v>
      </c>
      <c r="I287" s="8" t="s">
        <v>322</v>
      </c>
      <c r="J287" s="8" t="s">
        <v>23</v>
      </c>
      <c r="K287" s="20">
        <v>0</v>
      </c>
      <c r="L287" s="20">
        <f>SUM(TabBD[[#This Row],[Subscription Price]],TabBD[[#This Row],[Season Pass Price]])</f>
        <v>5</v>
      </c>
      <c r="M287" s="20">
        <v>0</v>
      </c>
      <c r="N287" s="20">
        <v>5</v>
      </c>
    </row>
    <row r="288" spans="1:14" ht="16.5" customHeight="1" x14ac:dyDescent="0.25">
      <c r="A288" s="8">
        <v>3508</v>
      </c>
      <c r="B288" s="8">
        <v>3501</v>
      </c>
      <c r="C288" s="8" t="s">
        <v>287</v>
      </c>
      <c r="D288" s="8" t="s">
        <v>22</v>
      </c>
      <c r="E288" s="10">
        <v>45618</v>
      </c>
      <c r="F288" s="8" t="s">
        <v>23</v>
      </c>
      <c r="G288" s="20">
        <v>5</v>
      </c>
      <c r="H288" s="8" t="s">
        <v>20</v>
      </c>
      <c r="I288" s="8" t="s">
        <v>322</v>
      </c>
      <c r="J288" s="8" t="s">
        <v>23</v>
      </c>
      <c r="K288" s="20">
        <v>0</v>
      </c>
      <c r="L288" s="20">
        <f>SUM(TabBD[[#This Row],[Subscription Price]],TabBD[[#This Row],[Season Pass Price]])</f>
        <v>5</v>
      </c>
      <c r="M288" s="20">
        <v>1</v>
      </c>
      <c r="N288" s="20">
        <v>4</v>
      </c>
    </row>
    <row r="289" spans="1:14" ht="16.5" hidden="1" customHeight="1" x14ac:dyDescent="0.25">
      <c r="A289" s="8">
        <v>3511</v>
      </c>
      <c r="B289" s="8">
        <v>3504</v>
      </c>
      <c r="C289" s="8" t="s">
        <v>289</v>
      </c>
      <c r="D289" s="8" t="s">
        <v>22</v>
      </c>
      <c r="E289" s="10">
        <v>45621</v>
      </c>
      <c r="F289" s="8" t="s">
        <v>19</v>
      </c>
      <c r="G289" s="20">
        <v>5</v>
      </c>
      <c r="H289" s="8" t="s">
        <v>24</v>
      </c>
      <c r="I289" s="8" t="s">
        <v>322</v>
      </c>
      <c r="J289" s="8" t="s">
        <v>23</v>
      </c>
      <c r="K289" s="20">
        <v>0</v>
      </c>
      <c r="L289" s="20">
        <f>SUM(TabBD[[#This Row],[Subscription Price]],TabBD[[#This Row],[Season Pass Price]])</f>
        <v>5</v>
      </c>
      <c r="M289" s="20">
        <v>0</v>
      </c>
      <c r="N289" s="20">
        <v>5</v>
      </c>
    </row>
    <row r="290" spans="1:14" ht="16.5" customHeight="1" x14ac:dyDescent="0.25">
      <c r="A290" s="8">
        <v>3514</v>
      </c>
      <c r="B290" s="8">
        <v>3507</v>
      </c>
      <c r="C290" s="8" t="s">
        <v>292</v>
      </c>
      <c r="D290" s="8" t="s">
        <v>22</v>
      </c>
      <c r="E290" s="10">
        <v>45624</v>
      </c>
      <c r="F290" s="8" t="s">
        <v>23</v>
      </c>
      <c r="G290" s="20">
        <v>5</v>
      </c>
      <c r="H290" s="8" t="s">
        <v>20</v>
      </c>
      <c r="I290" s="8" t="s">
        <v>322</v>
      </c>
      <c r="J290" s="8" t="s">
        <v>23</v>
      </c>
      <c r="K290" s="20">
        <v>0</v>
      </c>
      <c r="L290" s="20">
        <f>SUM(TabBD[[#This Row],[Subscription Price]],TabBD[[#This Row],[Season Pass Price]])</f>
        <v>5</v>
      </c>
      <c r="M290" s="20">
        <v>1</v>
      </c>
      <c r="N290" s="20">
        <v>4</v>
      </c>
    </row>
    <row r="291" spans="1:14" ht="16.5" hidden="1" customHeight="1" x14ac:dyDescent="0.25">
      <c r="A291" s="8">
        <v>3517</v>
      </c>
      <c r="B291" s="8">
        <v>3510</v>
      </c>
      <c r="C291" s="8" t="s">
        <v>295</v>
      </c>
      <c r="D291" s="8" t="s">
        <v>22</v>
      </c>
      <c r="E291" s="10">
        <v>45627</v>
      </c>
      <c r="F291" s="8" t="s">
        <v>19</v>
      </c>
      <c r="G291" s="20">
        <v>5</v>
      </c>
      <c r="H291" s="8" t="s">
        <v>27</v>
      </c>
      <c r="I291" s="8" t="s">
        <v>322</v>
      </c>
      <c r="J291" s="8" t="s">
        <v>23</v>
      </c>
      <c r="K291" s="20">
        <v>0</v>
      </c>
      <c r="L291" s="20">
        <f>SUM(TabBD[[#This Row],[Subscription Price]],TabBD[[#This Row],[Season Pass Price]])</f>
        <v>5</v>
      </c>
      <c r="M291" s="20">
        <v>0</v>
      </c>
      <c r="N291" s="20">
        <v>5</v>
      </c>
    </row>
    <row r="292" spans="1:14" ht="16.5" customHeight="1" x14ac:dyDescent="0.25">
      <c r="A292" s="8">
        <v>3520</v>
      </c>
      <c r="B292" s="8">
        <v>3513</v>
      </c>
      <c r="C292" s="8" t="s">
        <v>298</v>
      </c>
      <c r="D292" s="8" t="s">
        <v>22</v>
      </c>
      <c r="E292" s="10">
        <v>45630</v>
      </c>
      <c r="F292" s="8" t="s">
        <v>23</v>
      </c>
      <c r="G292" s="20">
        <v>5</v>
      </c>
      <c r="H292" s="8" t="s">
        <v>20</v>
      </c>
      <c r="I292" s="8" t="s">
        <v>322</v>
      </c>
      <c r="J292" s="8" t="s">
        <v>23</v>
      </c>
      <c r="K292" s="20">
        <v>0</v>
      </c>
      <c r="L292" s="20">
        <f>SUM(TabBD[[#This Row],[Subscription Price]],TabBD[[#This Row],[Season Pass Price]])</f>
        <v>5</v>
      </c>
      <c r="M292" s="20">
        <v>1</v>
      </c>
      <c r="N292" s="20">
        <v>4</v>
      </c>
    </row>
    <row r="293" spans="1:14" ht="16.5" hidden="1" customHeight="1" x14ac:dyDescent="0.25">
      <c r="A293" s="8">
        <v>3523</v>
      </c>
      <c r="B293" s="8">
        <v>3516</v>
      </c>
      <c r="C293" s="8" t="s">
        <v>159</v>
      </c>
      <c r="D293" s="8" t="s">
        <v>22</v>
      </c>
      <c r="E293" s="10">
        <v>45633</v>
      </c>
      <c r="F293" s="8" t="s">
        <v>19</v>
      </c>
      <c r="G293" s="20">
        <v>5</v>
      </c>
      <c r="H293" s="8" t="s">
        <v>24</v>
      </c>
      <c r="I293" s="8" t="s">
        <v>322</v>
      </c>
      <c r="J293" s="8" t="s">
        <v>23</v>
      </c>
      <c r="K293" s="20">
        <v>0</v>
      </c>
      <c r="L293" s="20">
        <f>SUM(TabBD[[#This Row],[Subscription Price]],TabBD[[#This Row],[Season Pass Price]])</f>
        <v>5</v>
      </c>
      <c r="M293" s="20">
        <v>0</v>
      </c>
      <c r="N293" s="20">
        <v>5</v>
      </c>
    </row>
    <row r="294" spans="1:14" ht="16.5" customHeight="1" x14ac:dyDescent="0.25">
      <c r="A294" s="8">
        <v>3232</v>
      </c>
      <c r="B294" s="8">
        <v>3519</v>
      </c>
      <c r="C294" s="8" t="s">
        <v>301</v>
      </c>
      <c r="D294" s="8" t="s">
        <v>22</v>
      </c>
      <c r="E294" s="10">
        <v>45636</v>
      </c>
      <c r="F294" s="8" t="s">
        <v>23</v>
      </c>
      <c r="G294" s="20">
        <v>5</v>
      </c>
      <c r="H294" s="8" t="s">
        <v>20</v>
      </c>
      <c r="I294" s="8" t="s">
        <v>322</v>
      </c>
      <c r="J294" s="8" t="s">
        <v>23</v>
      </c>
      <c r="K294" s="20">
        <v>0</v>
      </c>
      <c r="L294" s="20">
        <f>SUM(TabBD[[#This Row],[Subscription Price]],TabBD[[#This Row],[Season Pass Price]])</f>
        <v>5</v>
      </c>
      <c r="M294" s="20">
        <v>2</v>
      </c>
      <c r="N294" s="20">
        <v>3</v>
      </c>
    </row>
    <row r="295" spans="1:14" ht="16.5" hidden="1" customHeight="1" x14ac:dyDescent="0.25">
      <c r="A295" s="8">
        <v>3235</v>
      </c>
      <c r="B295" s="8">
        <v>3522</v>
      </c>
      <c r="C295" s="8" t="s">
        <v>304</v>
      </c>
      <c r="D295" s="8" t="s">
        <v>22</v>
      </c>
      <c r="E295" s="10">
        <v>45639</v>
      </c>
      <c r="F295" s="8" t="s">
        <v>19</v>
      </c>
      <c r="G295" s="20">
        <v>5</v>
      </c>
      <c r="H295" s="8" t="s">
        <v>27</v>
      </c>
      <c r="I295" s="8" t="s">
        <v>322</v>
      </c>
      <c r="J295" s="8" t="s">
        <v>23</v>
      </c>
      <c r="K295" s="20">
        <v>0</v>
      </c>
      <c r="L295" s="20">
        <f>SUM(TabBD[[#This Row],[Subscription Price]],TabBD[[#This Row],[Season Pass Price]])</f>
        <v>5</v>
      </c>
      <c r="M295" s="20">
        <v>0</v>
      </c>
      <c r="N295" s="20">
        <v>5</v>
      </c>
    </row>
    <row r="296" spans="1:14" ht="16.5" customHeight="1" x14ac:dyDescent="0.25">
      <c r="A296" s="8">
        <v>3238</v>
      </c>
      <c r="B296" s="8">
        <v>3525</v>
      </c>
      <c r="C296" s="8" t="s">
        <v>307</v>
      </c>
      <c r="D296" s="8" t="s">
        <v>22</v>
      </c>
      <c r="E296" s="10">
        <v>45642</v>
      </c>
      <c r="F296" s="8" t="s">
        <v>23</v>
      </c>
      <c r="G296" s="20">
        <v>5</v>
      </c>
      <c r="H296" s="8" t="s">
        <v>20</v>
      </c>
      <c r="I296" s="8" t="s">
        <v>322</v>
      </c>
      <c r="J296" s="8" t="s">
        <v>23</v>
      </c>
      <c r="K296" s="20">
        <v>0</v>
      </c>
      <c r="L296" s="20">
        <f>SUM(TabBD[[#This Row],[Subscription Price]],TabBD[[#This Row],[Season Pass Price]])</f>
        <v>5</v>
      </c>
      <c r="M296" s="20">
        <v>1</v>
      </c>
      <c r="N296" s="20">
        <v>4</v>
      </c>
    </row>
    <row r="297" spans="1:14" ht="16.5" hidden="1" customHeight="1" x14ac:dyDescent="0.25">
      <c r="A297" s="8">
        <v>3241</v>
      </c>
      <c r="B297" s="8">
        <v>3231</v>
      </c>
      <c r="C297" s="8" t="s">
        <v>17</v>
      </c>
      <c r="D297" s="8" t="s">
        <v>18</v>
      </c>
      <c r="E297" s="10">
        <v>45292</v>
      </c>
      <c r="F297" s="8" t="s">
        <v>19</v>
      </c>
      <c r="G297" s="20">
        <v>7.5</v>
      </c>
      <c r="H297" s="8" t="s">
        <v>20</v>
      </c>
      <c r="I297" s="8" t="s">
        <v>30</v>
      </c>
      <c r="J297" s="8" t="s">
        <v>19</v>
      </c>
      <c r="K297" s="20">
        <v>20</v>
      </c>
      <c r="L297" s="20">
        <f>SUM(TabBD[[#This Row],[Subscription Price]],TabBD[[#This Row],[Season Pass Price]])</f>
        <v>27.5</v>
      </c>
      <c r="M297" s="20">
        <v>2.5</v>
      </c>
      <c r="N297" s="20">
        <v>25</v>
      </c>
    </row>
    <row r="298" spans="1:14" ht="16.5" hidden="1" customHeight="1" x14ac:dyDescent="0.25">
      <c r="A298" s="8">
        <v>3244</v>
      </c>
      <c r="B298" s="8">
        <v>3234</v>
      </c>
      <c r="C298" s="8" t="s">
        <v>28</v>
      </c>
      <c r="D298" s="8" t="s">
        <v>18</v>
      </c>
      <c r="E298" s="10">
        <v>45342</v>
      </c>
      <c r="F298" s="8" t="s">
        <v>23</v>
      </c>
      <c r="G298" s="20">
        <v>7.5</v>
      </c>
      <c r="H298" s="8" t="s">
        <v>20</v>
      </c>
      <c r="I298" s="8" t="s">
        <v>30</v>
      </c>
      <c r="J298" s="8" t="s">
        <v>19</v>
      </c>
      <c r="K298" s="20">
        <v>20</v>
      </c>
      <c r="L298" s="20">
        <f>SUM(TabBD[[#This Row],[Subscription Price]],TabBD[[#This Row],[Season Pass Price]])</f>
        <v>27.5</v>
      </c>
      <c r="M298" s="20">
        <v>1.5</v>
      </c>
      <c r="N298" s="20">
        <v>26</v>
      </c>
    </row>
    <row r="299" spans="1:14" ht="16.5" hidden="1" customHeight="1" x14ac:dyDescent="0.25">
      <c r="A299" s="8">
        <v>3247</v>
      </c>
      <c r="B299" s="8">
        <v>3237</v>
      </c>
      <c r="C299" s="8" t="s">
        <v>34</v>
      </c>
      <c r="D299" s="8" t="s">
        <v>18</v>
      </c>
      <c r="E299" s="10">
        <v>45354</v>
      </c>
      <c r="F299" s="8" t="s">
        <v>19</v>
      </c>
      <c r="G299" s="20">
        <v>7.5</v>
      </c>
      <c r="H299" s="8" t="s">
        <v>27</v>
      </c>
      <c r="I299" s="8" t="s">
        <v>30</v>
      </c>
      <c r="J299" s="8" t="s">
        <v>19</v>
      </c>
      <c r="K299" s="20">
        <v>20</v>
      </c>
      <c r="L299" s="20">
        <f>SUM(TabBD[[#This Row],[Subscription Price]],TabBD[[#This Row],[Season Pass Price]])</f>
        <v>27.5</v>
      </c>
      <c r="M299" s="20">
        <v>5</v>
      </c>
      <c r="N299" s="20">
        <v>22.5</v>
      </c>
    </row>
    <row r="300" spans="1:14" ht="16.5" hidden="1" customHeight="1" x14ac:dyDescent="0.25">
      <c r="A300" s="8">
        <v>3250</v>
      </c>
      <c r="B300" s="8">
        <v>3239</v>
      </c>
      <c r="C300" s="8" t="s">
        <v>36</v>
      </c>
      <c r="D300" s="8" t="s">
        <v>18</v>
      </c>
      <c r="E300" s="10">
        <v>45356</v>
      </c>
      <c r="F300" s="8" t="s">
        <v>23</v>
      </c>
      <c r="G300" s="20">
        <v>7.5</v>
      </c>
      <c r="H300" s="8" t="s">
        <v>20</v>
      </c>
      <c r="I300" s="8" t="s">
        <v>30</v>
      </c>
      <c r="J300" s="8" t="s">
        <v>19</v>
      </c>
      <c r="K300" s="20">
        <v>20</v>
      </c>
      <c r="L300" s="20">
        <f>SUM(TabBD[[#This Row],[Subscription Price]],TabBD[[#This Row],[Season Pass Price]])</f>
        <v>27.5</v>
      </c>
      <c r="M300" s="20">
        <v>2.5</v>
      </c>
      <c r="N300" s="20">
        <v>25</v>
      </c>
    </row>
    <row r="301" spans="1:14" ht="16.5" hidden="1" customHeight="1" x14ac:dyDescent="0.25">
      <c r="A301" s="8">
        <v>3253</v>
      </c>
      <c r="B301" s="8">
        <v>3242</v>
      </c>
      <c r="C301" s="8" t="s">
        <v>39</v>
      </c>
      <c r="D301" s="8" t="s">
        <v>18</v>
      </c>
      <c r="E301" s="10">
        <v>45359</v>
      </c>
      <c r="F301" s="8" t="s">
        <v>19</v>
      </c>
      <c r="G301" s="20">
        <v>7.5</v>
      </c>
      <c r="H301" s="8" t="s">
        <v>24</v>
      </c>
      <c r="I301" s="8" t="s">
        <v>30</v>
      </c>
      <c r="J301" s="8" t="s">
        <v>19</v>
      </c>
      <c r="K301" s="20">
        <v>20</v>
      </c>
      <c r="L301" s="20">
        <f>SUM(TabBD[[#This Row],[Subscription Price]],TabBD[[#This Row],[Season Pass Price]])</f>
        <v>27.5</v>
      </c>
      <c r="M301" s="20">
        <v>10</v>
      </c>
      <c r="N301" s="20">
        <v>17.5</v>
      </c>
    </row>
    <row r="302" spans="1:14" ht="16.5" hidden="1" customHeight="1" x14ac:dyDescent="0.25">
      <c r="A302" s="8">
        <v>3256</v>
      </c>
      <c r="B302" s="8">
        <v>3245</v>
      </c>
      <c r="C302" s="8" t="s">
        <v>42</v>
      </c>
      <c r="D302" s="8" t="s">
        <v>18</v>
      </c>
      <c r="E302" s="10">
        <v>45362</v>
      </c>
      <c r="F302" s="8" t="s">
        <v>23</v>
      </c>
      <c r="G302" s="20">
        <v>7.5</v>
      </c>
      <c r="H302" s="8" t="s">
        <v>20</v>
      </c>
      <c r="I302" s="8" t="s">
        <v>30</v>
      </c>
      <c r="J302" s="8" t="s">
        <v>19</v>
      </c>
      <c r="K302" s="20">
        <v>20</v>
      </c>
      <c r="L302" s="20">
        <f>SUM(TabBD[[#This Row],[Subscription Price]],TabBD[[#This Row],[Season Pass Price]])</f>
        <v>27.5</v>
      </c>
      <c r="M302" s="20">
        <v>4</v>
      </c>
      <c r="N302" s="20">
        <v>23.5</v>
      </c>
    </row>
    <row r="303" spans="1:14" ht="16.5" hidden="1" customHeight="1" x14ac:dyDescent="0.25">
      <c r="A303" s="8">
        <v>3259</v>
      </c>
      <c r="B303" s="8">
        <v>3248</v>
      </c>
      <c r="C303" s="8" t="s">
        <v>45</v>
      </c>
      <c r="D303" s="8" t="s">
        <v>18</v>
      </c>
      <c r="E303" s="10">
        <v>45365</v>
      </c>
      <c r="F303" s="8" t="s">
        <v>19</v>
      </c>
      <c r="G303" s="20">
        <v>7.5</v>
      </c>
      <c r="H303" s="8" t="s">
        <v>27</v>
      </c>
      <c r="I303" s="8" t="s">
        <v>30</v>
      </c>
      <c r="J303" s="8" t="s">
        <v>19</v>
      </c>
      <c r="K303" s="20">
        <v>20</v>
      </c>
      <c r="L303" s="20">
        <f>SUM(TabBD[[#This Row],[Subscription Price]],TabBD[[#This Row],[Season Pass Price]])</f>
        <v>27.5</v>
      </c>
      <c r="M303" s="20">
        <v>3.5</v>
      </c>
      <c r="N303" s="20">
        <v>24</v>
      </c>
    </row>
    <row r="304" spans="1:14" ht="16.5" hidden="1" customHeight="1" x14ac:dyDescent="0.25">
      <c r="A304" s="8">
        <v>3262</v>
      </c>
      <c r="B304" s="8">
        <v>3251</v>
      </c>
      <c r="C304" s="8" t="s">
        <v>48</v>
      </c>
      <c r="D304" s="8" t="s">
        <v>18</v>
      </c>
      <c r="E304" s="10">
        <v>45368</v>
      </c>
      <c r="F304" s="8" t="s">
        <v>23</v>
      </c>
      <c r="G304" s="20">
        <v>7.5</v>
      </c>
      <c r="H304" s="8" t="s">
        <v>20</v>
      </c>
      <c r="I304" s="8" t="s">
        <v>30</v>
      </c>
      <c r="J304" s="8" t="s">
        <v>19</v>
      </c>
      <c r="K304" s="20">
        <v>20</v>
      </c>
      <c r="L304" s="20">
        <f>SUM(TabBD[[#This Row],[Subscription Price]],TabBD[[#This Row],[Season Pass Price]])</f>
        <v>27.5</v>
      </c>
      <c r="M304" s="20">
        <v>1.5</v>
      </c>
      <c r="N304" s="20">
        <v>26</v>
      </c>
    </row>
    <row r="305" spans="1:14" ht="16.5" hidden="1" customHeight="1" x14ac:dyDescent="0.25">
      <c r="A305" s="8">
        <v>3265</v>
      </c>
      <c r="B305" s="8">
        <v>3254</v>
      </c>
      <c r="C305" s="8" t="s">
        <v>51</v>
      </c>
      <c r="D305" s="8" t="s">
        <v>18</v>
      </c>
      <c r="E305" s="10">
        <v>45371</v>
      </c>
      <c r="F305" s="8" t="s">
        <v>19</v>
      </c>
      <c r="G305" s="20">
        <v>7.5</v>
      </c>
      <c r="H305" s="8" t="s">
        <v>24</v>
      </c>
      <c r="I305" s="8" t="s">
        <v>30</v>
      </c>
      <c r="J305" s="8" t="s">
        <v>19</v>
      </c>
      <c r="K305" s="20">
        <v>20</v>
      </c>
      <c r="L305" s="20">
        <f>SUM(TabBD[[#This Row],[Subscription Price]],TabBD[[#This Row],[Season Pass Price]])</f>
        <v>27.5</v>
      </c>
      <c r="M305" s="20">
        <v>10</v>
      </c>
      <c r="N305" s="20">
        <v>17.5</v>
      </c>
    </row>
    <row r="306" spans="1:14" ht="16.5" hidden="1" customHeight="1" x14ac:dyDescent="0.25">
      <c r="A306" s="8">
        <v>3266</v>
      </c>
      <c r="B306" s="8">
        <v>3257</v>
      </c>
      <c r="C306" s="8" t="s">
        <v>54</v>
      </c>
      <c r="D306" s="8" t="s">
        <v>18</v>
      </c>
      <c r="E306" s="10">
        <v>45374</v>
      </c>
      <c r="F306" s="8" t="s">
        <v>23</v>
      </c>
      <c r="G306" s="20">
        <v>7.5</v>
      </c>
      <c r="H306" s="8" t="s">
        <v>20</v>
      </c>
      <c r="I306" s="8" t="s">
        <v>30</v>
      </c>
      <c r="J306" s="8" t="s">
        <v>19</v>
      </c>
      <c r="K306" s="20">
        <v>20</v>
      </c>
      <c r="L306" s="20">
        <f>SUM(TabBD[[#This Row],[Subscription Price]],TabBD[[#This Row],[Season Pass Price]])</f>
        <v>27.5</v>
      </c>
      <c r="M306" s="20">
        <v>2.5</v>
      </c>
      <c r="N306" s="20">
        <v>25</v>
      </c>
    </row>
    <row r="307" spans="1:14" ht="16.5" hidden="1" customHeight="1" x14ac:dyDescent="0.25">
      <c r="A307" s="8">
        <v>3269</v>
      </c>
      <c r="B307" s="8">
        <v>3260</v>
      </c>
      <c r="C307" s="8" t="s">
        <v>57</v>
      </c>
      <c r="D307" s="8" t="s">
        <v>18</v>
      </c>
      <c r="E307" s="10">
        <v>45377</v>
      </c>
      <c r="F307" s="8" t="s">
        <v>19</v>
      </c>
      <c r="G307" s="20">
        <v>7.5</v>
      </c>
      <c r="H307" s="8" t="s">
        <v>27</v>
      </c>
      <c r="I307" s="8" t="s">
        <v>30</v>
      </c>
      <c r="J307" s="8" t="s">
        <v>19</v>
      </c>
      <c r="K307" s="20">
        <v>20</v>
      </c>
      <c r="L307" s="20">
        <f>SUM(TabBD[[#This Row],[Subscription Price]],TabBD[[#This Row],[Season Pass Price]])</f>
        <v>27.5</v>
      </c>
      <c r="M307" s="20">
        <v>3.5</v>
      </c>
      <c r="N307" s="20">
        <v>24</v>
      </c>
    </row>
    <row r="308" spans="1:14" ht="16.5" hidden="1" customHeight="1" x14ac:dyDescent="0.25">
      <c r="A308" s="8">
        <v>3272</v>
      </c>
      <c r="B308" s="8">
        <v>3263</v>
      </c>
      <c r="C308" s="8" t="s">
        <v>60</v>
      </c>
      <c r="D308" s="8" t="s">
        <v>18</v>
      </c>
      <c r="E308" s="10">
        <v>45380</v>
      </c>
      <c r="F308" s="8" t="s">
        <v>23</v>
      </c>
      <c r="G308" s="20">
        <v>7.5</v>
      </c>
      <c r="H308" s="8" t="s">
        <v>20</v>
      </c>
      <c r="I308" s="8" t="s">
        <v>30</v>
      </c>
      <c r="J308" s="8" t="s">
        <v>19</v>
      </c>
      <c r="K308" s="20">
        <v>20</v>
      </c>
      <c r="L308" s="20">
        <f>SUM(TabBD[[#This Row],[Subscription Price]],TabBD[[#This Row],[Season Pass Price]])</f>
        <v>27.5</v>
      </c>
      <c r="M308" s="20">
        <v>1.5</v>
      </c>
      <c r="N308" s="20">
        <v>26</v>
      </c>
    </row>
    <row r="309" spans="1:14" ht="16.5" hidden="1" customHeight="1" x14ac:dyDescent="0.25">
      <c r="A309" s="8">
        <v>3275</v>
      </c>
      <c r="B309" s="8">
        <v>3267</v>
      </c>
      <c r="C309" s="8" t="s">
        <v>64</v>
      </c>
      <c r="D309" s="8" t="s">
        <v>18</v>
      </c>
      <c r="E309" s="10">
        <v>45384</v>
      </c>
      <c r="F309" s="8" t="s">
        <v>23</v>
      </c>
      <c r="G309" s="20">
        <v>7.5</v>
      </c>
      <c r="H309" s="8" t="s">
        <v>27</v>
      </c>
      <c r="I309" s="8" t="s">
        <v>30</v>
      </c>
      <c r="J309" s="8" t="s">
        <v>19</v>
      </c>
      <c r="K309" s="20">
        <v>20</v>
      </c>
      <c r="L309" s="20">
        <f>SUM(TabBD[[#This Row],[Subscription Price]],TabBD[[#This Row],[Season Pass Price]])</f>
        <v>27.5</v>
      </c>
      <c r="M309" s="20">
        <v>3.5</v>
      </c>
      <c r="N309" s="20">
        <v>24</v>
      </c>
    </row>
    <row r="310" spans="1:14" ht="16.5" hidden="1" customHeight="1" x14ac:dyDescent="0.25">
      <c r="A310" s="8">
        <v>3278</v>
      </c>
      <c r="B310" s="8">
        <v>3270</v>
      </c>
      <c r="C310" s="8" t="s">
        <v>67</v>
      </c>
      <c r="D310" s="8" t="s">
        <v>18</v>
      </c>
      <c r="E310" s="10">
        <v>45387</v>
      </c>
      <c r="F310" s="8" t="s">
        <v>19</v>
      </c>
      <c r="G310" s="20">
        <v>7.5</v>
      </c>
      <c r="H310" s="8" t="s">
        <v>20</v>
      </c>
      <c r="I310" s="8" t="s">
        <v>30</v>
      </c>
      <c r="J310" s="8" t="s">
        <v>19</v>
      </c>
      <c r="K310" s="20">
        <v>20</v>
      </c>
      <c r="L310" s="20">
        <f>SUM(TabBD[[#This Row],[Subscription Price]],TabBD[[#This Row],[Season Pass Price]])</f>
        <v>27.5</v>
      </c>
      <c r="M310" s="20">
        <v>7.5</v>
      </c>
      <c r="N310" s="20">
        <v>20</v>
      </c>
    </row>
    <row r="311" spans="1:14" ht="16.5" hidden="1" customHeight="1" x14ac:dyDescent="0.25">
      <c r="A311" s="8">
        <v>3281</v>
      </c>
      <c r="B311" s="8">
        <v>3273</v>
      </c>
      <c r="C311" s="8" t="s">
        <v>70</v>
      </c>
      <c r="D311" s="8" t="s">
        <v>18</v>
      </c>
      <c r="E311" s="10">
        <v>45390</v>
      </c>
      <c r="F311" s="8" t="s">
        <v>23</v>
      </c>
      <c r="G311" s="20">
        <v>7.5</v>
      </c>
      <c r="H311" s="8" t="s">
        <v>27</v>
      </c>
      <c r="I311" s="8" t="s">
        <v>30</v>
      </c>
      <c r="J311" s="8" t="s">
        <v>19</v>
      </c>
      <c r="K311" s="20">
        <v>20</v>
      </c>
      <c r="L311" s="20">
        <f>SUM(TabBD[[#This Row],[Subscription Price]],TabBD[[#This Row],[Season Pass Price]])</f>
        <v>27.5</v>
      </c>
      <c r="M311" s="20">
        <v>10</v>
      </c>
      <c r="N311" s="20">
        <v>17.5</v>
      </c>
    </row>
    <row r="312" spans="1:14" ht="16.5" hidden="1" customHeight="1" x14ac:dyDescent="0.25">
      <c r="A312" s="8">
        <v>3284</v>
      </c>
      <c r="B312" s="8">
        <v>3276</v>
      </c>
      <c r="C312" s="8" t="s">
        <v>73</v>
      </c>
      <c r="D312" s="8" t="s">
        <v>18</v>
      </c>
      <c r="E312" s="10">
        <v>45393</v>
      </c>
      <c r="F312" s="8" t="s">
        <v>19</v>
      </c>
      <c r="G312" s="20">
        <v>7.5</v>
      </c>
      <c r="H312" s="8" t="s">
        <v>24</v>
      </c>
      <c r="I312" s="8" t="s">
        <v>30</v>
      </c>
      <c r="J312" s="8" t="s">
        <v>19</v>
      </c>
      <c r="K312" s="20">
        <v>20</v>
      </c>
      <c r="L312" s="20">
        <f>SUM(TabBD[[#This Row],[Subscription Price]],TabBD[[#This Row],[Season Pass Price]])</f>
        <v>27.5</v>
      </c>
      <c r="M312" s="20">
        <v>2.5</v>
      </c>
      <c r="N312" s="20">
        <v>25</v>
      </c>
    </row>
    <row r="313" spans="1:14" ht="16.5" hidden="1" customHeight="1" x14ac:dyDescent="0.25">
      <c r="A313" s="8">
        <v>3287</v>
      </c>
      <c r="B313" s="8">
        <v>3279</v>
      </c>
      <c r="C313" s="8" t="s">
        <v>76</v>
      </c>
      <c r="D313" s="8" t="s">
        <v>18</v>
      </c>
      <c r="E313" s="10">
        <v>45396</v>
      </c>
      <c r="F313" s="8" t="s">
        <v>23</v>
      </c>
      <c r="G313" s="20">
        <v>7.5</v>
      </c>
      <c r="H313" s="8" t="s">
        <v>20</v>
      </c>
      <c r="I313" s="8" t="s">
        <v>30</v>
      </c>
      <c r="J313" s="8" t="s">
        <v>19</v>
      </c>
      <c r="K313" s="20">
        <v>20</v>
      </c>
      <c r="L313" s="20">
        <f>SUM(TabBD[[#This Row],[Subscription Price]],TabBD[[#This Row],[Season Pass Price]])</f>
        <v>27.5</v>
      </c>
      <c r="M313" s="20">
        <v>1.5</v>
      </c>
      <c r="N313" s="20">
        <v>26</v>
      </c>
    </row>
    <row r="314" spans="1:14" ht="16.5" hidden="1" customHeight="1" x14ac:dyDescent="0.25">
      <c r="A314" s="8">
        <v>3290</v>
      </c>
      <c r="B314" s="8">
        <v>3282</v>
      </c>
      <c r="C314" s="8" t="s">
        <v>79</v>
      </c>
      <c r="D314" s="8" t="s">
        <v>18</v>
      </c>
      <c r="E314" s="10">
        <v>45399</v>
      </c>
      <c r="F314" s="8" t="s">
        <v>19</v>
      </c>
      <c r="G314" s="20">
        <v>7.5</v>
      </c>
      <c r="H314" s="8" t="s">
        <v>27</v>
      </c>
      <c r="I314" s="8" t="s">
        <v>30</v>
      </c>
      <c r="J314" s="8" t="s">
        <v>19</v>
      </c>
      <c r="K314" s="20">
        <v>20</v>
      </c>
      <c r="L314" s="20">
        <f>SUM(TabBD[[#This Row],[Subscription Price]],TabBD[[#This Row],[Season Pass Price]])</f>
        <v>27.5</v>
      </c>
      <c r="M314" s="20">
        <v>3.5</v>
      </c>
      <c r="N314" s="20">
        <v>24</v>
      </c>
    </row>
    <row r="315" spans="1:14" ht="16.5" hidden="1" customHeight="1" x14ac:dyDescent="0.25">
      <c r="A315" s="8">
        <v>3293</v>
      </c>
      <c r="B315" s="8">
        <v>3285</v>
      </c>
      <c r="C315" s="8" t="s">
        <v>82</v>
      </c>
      <c r="D315" s="8" t="s">
        <v>18</v>
      </c>
      <c r="E315" s="10">
        <v>45402</v>
      </c>
      <c r="F315" s="8" t="s">
        <v>23</v>
      </c>
      <c r="G315" s="20">
        <v>7.5</v>
      </c>
      <c r="H315" s="8" t="s">
        <v>20</v>
      </c>
      <c r="I315" s="8" t="s">
        <v>30</v>
      </c>
      <c r="J315" s="8" t="s">
        <v>19</v>
      </c>
      <c r="K315" s="20">
        <v>20</v>
      </c>
      <c r="L315" s="20">
        <f>SUM(TabBD[[#This Row],[Subscription Price]],TabBD[[#This Row],[Season Pass Price]])</f>
        <v>27.5</v>
      </c>
      <c r="M315" s="20">
        <v>10</v>
      </c>
      <c r="N315" s="20">
        <v>17.5</v>
      </c>
    </row>
    <row r="316" spans="1:14" ht="16.5" hidden="1" customHeight="1" x14ac:dyDescent="0.25">
      <c r="A316" s="8">
        <v>3296</v>
      </c>
      <c r="B316" s="8">
        <v>3288</v>
      </c>
      <c r="C316" s="8" t="s">
        <v>85</v>
      </c>
      <c r="D316" s="8" t="s">
        <v>18</v>
      </c>
      <c r="E316" s="10">
        <v>45405</v>
      </c>
      <c r="F316" s="8" t="s">
        <v>19</v>
      </c>
      <c r="G316" s="20">
        <v>7.5</v>
      </c>
      <c r="H316" s="8" t="s">
        <v>24</v>
      </c>
      <c r="I316" s="8" t="s">
        <v>30</v>
      </c>
      <c r="J316" s="8" t="s">
        <v>19</v>
      </c>
      <c r="K316" s="20">
        <v>20</v>
      </c>
      <c r="L316" s="20">
        <f>SUM(TabBD[[#This Row],[Subscription Price]],TabBD[[#This Row],[Season Pass Price]])</f>
        <v>27.5</v>
      </c>
      <c r="M316" s="20">
        <v>1.5</v>
      </c>
      <c r="N316" s="20">
        <v>26</v>
      </c>
    </row>
    <row r="317" spans="1:14" ht="16.5" hidden="1" customHeight="1" x14ac:dyDescent="0.25">
      <c r="A317" s="8">
        <v>3299</v>
      </c>
      <c r="B317" s="8">
        <v>3291</v>
      </c>
      <c r="C317" s="8" t="s">
        <v>88</v>
      </c>
      <c r="D317" s="8" t="s">
        <v>18</v>
      </c>
      <c r="E317" s="10">
        <v>45408</v>
      </c>
      <c r="F317" s="8" t="s">
        <v>23</v>
      </c>
      <c r="G317" s="20">
        <v>7.5</v>
      </c>
      <c r="H317" s="8" t="s">
        <v>20</v>
      </c>
      <c r="I317" s="8" t="s">
        <v>30</v>
      </c>
      <c r="J317" s="8" t="s">
        <v>19</v>
      </c>
      <c r="K317" s="20">
        <v>20</v>
      </c>
      <c r="L317" s="20">
        <f>SUM(TabBD[[#This Row],[Subscription Price]],TabBD[[#This Row],[Season Pass Price]])</f>
        <v>27.5</v>
      </c>
      <c r="M317" s="20">
        <v>2.5</v>
      </c>
      <c r="N317" s="20">
        <v>25</v>
      </c>
    </row>
    <row r="318" spans="1:14" ht="16.5" hidden="1" customHeight="1" x14ac:dyDescent="0.25">
      <c r="A318" s="8">
        <v>3302</v>
      </c>
      <c r="B318" s="8">
        <v>3294</v>
      </c>
      <c r="C318" s="8" t="s">
        <v>91</v>
      </c>
      <c r="D318" s="8" t="s">
        <v>18</v>
      </c>
      <c r="E318" s="10">
        <v>45411</v>
      </c>
      <c r="F318" s="8" t="s">
        <v>19</v>
      </c>
      <c r="G318" s="20">
        <v>7.5</v>
      </c>
      <c r="H318" s="8" t="s">
        <v>27</v>
      </c>
      <c r="I318" s="8" t="s">
        <v>30</v>
      </c>
      <c r="J318" s="8" t="s">
        <v>19</v>
      </c>
      <c r="K318" s="20">
        <v>20</v>
      </c>
      <c r="L318" s="20">
        <f>SUM(TabBD[[#This Row],[Subscription Price]],TabBD[[#This Row],[Season Pass Price]])</f>
        <v>27.5</v>
      </c>
      <c r="M318" s="20">
        <v>10</v>
      </c>
      <c r="N318" s="20">
        <v>17.5</v>
      </c>
    </row>
    <row r="319" spans="1:14" ht="16.5" hidden="1" customHeight="1" x14ac:dyDescent="0.25">
      <c r="A319" s="8">
        <v>3305</v>
      </c>
      <c r="B319" s="8">
        <v>3297</v>
      </c>
      <c r="C319" s="8" t="s">
        <v>94</v>
      </c>
      <c r="D319" s="8" t="s">
        <v>18</v>
      </c>
      <c r="E319" s="10">
        <v>45414</v>
      </c>
      <c r="F319" s="8" t="s">
        <v>19</v>
      </c>
      <c r="G319" s="20">
        <v>7.5</v>
      </c>
      <c r="H319" s="8" t="s">
        <v>27</v>
      </c>
      <c r="I319" s="8" t="s">
        <v>30</v>
      </c>
      <c r="J319" s="8" t="s">
        <v>19</v>
      </c>
      <c r="K319" s="20">
        <v>20</v>
      </c>
      <c r="L319" s="20">
        <f>SUM(TabBD[[#This Row],[Subscription Price]],TabBD[[#This Row],[Season Pass Price]])</f>
        <v>27.5</v>
      </c>
      <c r="M319" s="20">
        <v>3.5</v>
      </c>
      <c r="N319" s="20">
        <v>24</v>
      </c>
    </row>
    <row r="320" spans="1:14" ht="16.5" hidden="1" customHeight="1" x14ac:dyDescent="0.25">
      <c r="A320" s="8">
        <v>3308</v>
      </c>
      <c r="B320" s="8">
        <v>3300</v>
      </c>
      <c r="C320" s="8" t="s">
        <v>97</v>
      </c>
      <c r="D320" s="8" t="s">
        <v>18</v>
      </c>
      <c r="E320" s="10">
        <v>45417</v>
      </c>
      <c r="F320" s="8" t="s">
        <v>23</v>
      </c>
      <c r="G320" s="20">
        <v>7.5</v>
      </c>
      <c r="H320" s="8" t="s">
        <v>20</v>
      </c>
      <c r="I320" s="8" t="s">
        <v>30</v>
      </c>
      <c r="J320" s="8" t="s">
        <v>19</v>
      </c>
      <c r="K320" s="20">
        <v>20</v>
      </c>
      <c r="L320" s="20">
        <f>SUM(TabBD[[#This Row],[Subscription Price]],TabBD[[#This Row],[Season Pass Price]])</f>
        <v>27.5</v>
      </c>
      <c r="M320" s="20">
        <v>7.5</v>
      </c>
      <c r="N320" s="20">
        <v>20</v>
      </c>
    </row>
    <row r="321" spans="1:14" ht="16.5" hidden="1" customHeight="1" x14ac:dyDescent="0.25">
      <c r="A321" s="8">
        <v>3311</v>
      </c>
      <c r="B321" s="8">
        <v>3303</v>
      </c>
      <c r="C321" s="8" t="s">
        <v>100</v>
      </c>
      <c r="D321" s="8" t="s">
        <v>18</v>
      </c>
      <c r="E321" s="10">
        <v>45420</v>
      </c>
      <c r="F321" s="8" t="s">
        <v>19</v>
      </c>
      <c r="G321" s="20">
        <v>7.5</v>
      </c>
      <c r="H321" s="8" t="s">
        <v>27</v>
      </c>
      <c r="I321" s="8" t="s">
        <v>30</v>
      </c>
      <c r="J321" s="8" t="s">
        <v>19</v>
      </c>
      <c r="K321" s="20">
        <v>20</v>
      </c>
      <c r="L321" s="20">
        <f>SUM(TabBD[[#This Row],[Subscription Price]],TabBD[[#This Row],[Season Pass Price]])</f>
        <v>27.5</v>
      </c>
      <c r="M321" s="20">
        <v>10</v>
      </c>
      <c r="N321" s="20">
        <v>17.5</v>
      </c>
    </row>
    <row r="322" spans="1:14" ht="16.5" hidden="1" customHeight="1" x14ac:dyDescent="0.25">
      <c r="A322" s="8">
        <v>3314</v>
      </c>
      <c r="B322" s="8">
        <v>3306</v>
      </c>
      <c r="C322" s="8" t="s">
        <v>103</v>
      </c>
      <c r="D322" s="8" t="s">
        <v>18</v>
      </c>
      <c r="E322" s="10">
        <v>45423</v>
      </c>
      <c r="F322" s="8" t="s">
        <v>23</v>
      </c>
      <c r="G322" s="20">
        <v>7.5</v>
      </c>
      <c r="H322" s="8" t="s">
        <v>24</v>
      </c>
      <c r="I322" s="8" t="s">
        <v>30</v>
      </c>
      <c r="J322" s="8" t="s">
        <v>19</v>
      </c>
      <c r="K322" s="20">
        <v>20</v>
      </c>
      <c r="L322" s="20">
        <f>SUM(TabBD[[#This Row],[Subscription Price]],TabBD[[#This Row],[Season Pass Price]])</f>
        <v>27.5</v>
      </c>
      <c r="M322" s="20">
        <v>2.5</v>
      </c>
      <c r="N322" s="20">
        <v>25</v>
      </c>
    </row>
    <row r="323" spans="1:14" ht="16.5" hidden="1" customHeight="1" x14ac:dyDescent="0.25">
      <c r="A323" s="8">
        <v>3317</v>
      </c>
      <c r="B323" s="8">
        <v>3309</v>
      </c>
      <c r="C323" s="8" t="s">
        <v>106</v>
      </c>
      <c r="D323" s="8" t="s">
        <v>18</v>
      </c>
      <c r="E323" s="10">
        <v>45426</v>
      </c>
      <c r="F323" s="8" t="s">
        <v>19</v>
      </c>
      <c r="G323" s="20">
        <v>7.5</v>
      </c>
      <c r="H323" s="8" t="s">
        <v>20</v>
      </c>
      <c r="I323" s="8" t="s">
        <v>30</v>
      </c>
      <c r="J323" s="8" t="s">
        <v>19</v>
      </c>
      <c r="K323" s="20">
        <v>20</v>
      </c>
      <c r="L323" s="20">
        <f>SUM(TabBD[[#This Row],[Subscription Price]],TabBD[[#This Row],[Season Pass Price]])</f>
        <v>27.5</v>
      </c>
      <c r="M323" s="20">
        <v>1.5</v>
      </c>
      <c r="N323" s="20">
        <v>26</v>
      </c>
    </row>
    <row r="324" spans="1:14" ht="16.5" hidden="1" customHeight="1" x14ac:dyDescent="0.25">
      <c r="A324" s="8">
        <v>3320</v>
      </c>
      <c r="B324" s="8">
        <v>3312</v>
      </c>
      <c r="C324" s="8" t="s">
        <v>109</v>
      </c>
      <c r="D324" s="8" t="s">
        <v>18</v>
      </c>
      <c r="E324" s="10">
        <v>45429</v>
      </c>
      <c r="F324" s="8" t="s">
        <v>23</v>
      </c>
      <c r="G324" s="20">
        <v>7.5</v>
      </c>
      <c r="H324" s="8" t="s">
        <v>27</v>
      </c>
      <c r="I324" s="8" t="s">
        <v>30</v>
      </c>
      <c r="J324" s="8" t="s">
        <v>19</v>
      </c>
      <c r="K324" s="20">
        <v>20</v>
      </c>
      <c r="L324" s="20">
        <f>SUM(TabBD[[#This Row],[Subscription Price]],TabBD[[#This Row],[Season Pass Price]])</f>
        <v>27.5</v>
      </c>
      <c r="M324" s="20">
        <v>3.5</v>
      </c>
      <c r="N324" s="20">
        <v>24</v>
      </c>
    </row>
    <row r="325" spans="1:14" ht="16.5" hidden="1" customHeight="1" x14ac:dyDescent="0.25">
      <c r="A325" s="8">
        <v>3323</v>
      </c>
      <c r="B325" s="8">
        <v>3315</v>
      </c>
      <c r="C325" s="8" t="s">
        <v>112</v>
      </c>
      <c r="D325" s="8" t="s">
        <v>18</v>
      </c>
      <c r="E325" s="10">
        <v>45432</v>
      </c>
      <c r="F325" s="8" t="s">
        <v>19</v>
      </c>
      <c r="G325" s="20">
        <v>7.5</v>
      </c>
      <c r="H325" s="8" t="s">
        <v>20</v>
      </c>
      <c r="I325" s="8" t="s">
        <v>30</v>
      </c>
      <c r="J325" s="8" t="s">
        <v>19</v>
      </c>
      <c r="K325" s="20">
        <v>20</v>
      </c>
      <c r="L325" s="20">
        <f>SUM(TabBD[[#This Row],[Subscription Price]],TabBD[[#This Row],[Season Pass Price]])</f>
        <v>27.5</v>
      </c>
      <c r="M325" s="20">
        <v>10</v>
      </c>
      <c r="N325" s="20">
        <v>17.5</v>
      </c>
    </row>
    <row r="326" spans="1:14" ht="16.5" hidden="1" customHeight="1" x14ac:dyDescent="0.25">
      <c r="A326" s="8">
        <v>3326</v>
      </c>
      <c r="B326" s="8">
        <v>3318</v>
      </c>
      <c r="C326" s="8" t="s">
        <v>115</v>
      </c>
      <c r="D326" s="8" t="s">
        <v>18</v>
      </c>
      <c r="E326" s="10">
        <v>45435</v>
      </c>
      <c r="F326" s="8" t="s">
        <v>23</v>
      </c>
      <c r="G326" s="20">
        <v>7.5</v>
      </c>
      <c r="H326" s="8" t="s">
        <v>24</v>
      </c>
      <c r="I326" s="8" t="s">
        <v>30</v>
      </c>
      <c r="J326" s="8" t="s">
        <v>19</v>
      </c>
      <c r="K326" s="20">
        <v>20</v>
      </c>
      <c r="L326" s="20">
        <f>SUM(TabBD[[#This Row],[Subscription Price]],TabBD[[#This Row],[Season Pass Price]])</f>
        <v>27.5</v>
      </c>
      <c r="M326" s="20">
        <v>1.5</v>
      </c>
      <c r="N326" s="20">
        <v>26</v>
      </c>
    </row>
    <row r="327" spans="1:14" ht="16.5" hidden="1" customHeight="1" x14ac:dyDescent="0.25">
      <c r="A327" s="8">
        <v>3329</v>
      </c>
      <c r="B327" s="8">
        <v>3321</v>
      </c>
      <c r="C327" s="8" t="s">
        <v>118</v>
      </c>
      <c r="D327" s="8" t="s">
        <v>18</v>
      </c>
      <c r="E327" s="10">
        <v>45438</v>
      </c>
      <c r="F327" s="8" t="s">
        <v>19</v>
      </c>
      <c r="G327" s="20">
        <v>7.5</v>
      </c>
      <c r="H327" s="8" t="s">
        <v>20</v>
      </c>
      <c r="I327" s="8" t="s">
        <v>30</v>
      </c>
      <c r="J327" s="8" t="s">
        <v>19</v>
      </c>
      <c r="K327" s="20">
        <v>20</v>
      </c>
      <c r="L327" s="20">
        <f>SUM(TabBD[[#This Row],[Subscription Price]],TabBD[[#This Row],[Season Pass Price]])</f>
        <v>27.5</v>
      </c>
      <c r="M327" s="20">
        <v>2.5</v>
      </c>
      <c r="N327" s="20">
        <v>25</v>
      </c>
    </row>
    <row r="328" spans="1:14" ht="16.5" hidden="1" customHeight="1" x14ac:dyDescent="0.25">
      <c r="A328" s="8">
        <v>3332</v>
      </c>
      <c r="B328" s="8">
        <v>3324</v>
      </c>
      <c r="C328" s="8" t="s">
        <v>121</v>
      </c>
      <c r="D328" s="8" t="s">
        <v>18</v>
      </c>
      <c r="E328" s="10">
        <v>45441</v>
      </c>
      <c r="F328" s="8" t="s">
        <v>23</v>
      </c>
      <c r="G328" s="20">
        <v>7.5</v>
      </c>
      <c r="H328" s="8" t="s">
        <v>27</v>
      </c>
      <c r="I328" s="8" t="s">
        <v>30</v>
      </c>
      <c r="J328" s="8" t="s">
        <v>19</v>
      </c>
      <c r="K328" s="20">
        <v>20</v>
      </c>
      <c r="L328" s="20">
        <f>SUM(TabBD[[#This Row],[Subscription Price]],TabBD[[#This Row],[Season Pass Price]])</f>
        <v>27.5</v>
      </c>
      <c r="M328" s="20">
        <v>10</v>
      </c>
      <c r="N328" s="20">
        <v>17.5</v>
      </c>
    </row>
    <row r="329" spans="1:14" ht="16.5" hidden="1" customHeight="1" x14ac:dyDescent="0.25">
      <c r="A329" s="8">
        <v>3335</v>
      </c>
      <c r="B329" s="8">
        <v>3327</v>
      </c>
      <c r="C329" s="8" t="s">
        <v>124</v>
      </c>
      <c r="D329" s="8" t="s">
        <v>18</v>
      </c>
      <c r="E329" s="10">
        <v>45444</v>
      </c>
      <c r="F329" s="8" t="s">
        <v>19</v>
      </c>
      <c r="G329" s="20">
        <v>7.5</v>
      </c>
      <c r="H329" s="8" t="s">
        <v>20</v>
      </c>
      <c r="I329" s="8" t="s">
        <v>30</v>
      </c>
      <c r="J329" s="8" t="s">
        <v>19</v>
      </c>
      <c r="K329" s="20">
        <v>20</v>
      </c>
      <c r="L329" s="20">
        <f>SUM(TabBD[[#This Row],[Subscription Price]],TabBD[[#This Row],[Season Pass Price]])</f>
        <v>27.5</v>
      </c>
      <c r="M329" s="20">
        <v>3.5</v>
      </c>
      <c r="N329" s="20">
        <v>24</v>
      </c>
    </row>
    <row r="330" spans="1:14" ht="16.5" hidden="1" customHeight="1" x14ac:dyDescent="0.25">
      <c r="A330" s="8">
        <v>3336</v>
      </c>
      <c r="B330" s="8">
        <v>3330</v>
      </c>
      <c r="C330" s="8" t="s">
        <v>127</v>
      </c>
      <c r="D330" s="8" t="s">
        <v>18</v>
      </c>
      <c r="E330" s="10">
        <v>45447</v>
      </c>
      <c r="F330" s="8" t="s">
        <v>23</v>
      </c>
      <c r="G330" s="20">
        <v>7.5</v>
      </c>
      <c r="H330" s="8" t="s">
        <v>20</v>
      </c>
      <c r="I330" s="8" t="s">
        <v>30</v>
      </c>
      <c r="J330" s="8" t="s">
        <v>19</v>
      </c>
      <c r="K330" s="20">
        <v>20</v>
      </c>
      <c r="L330" s="20">
        <f>SUM(TabBD[[#This Row],[Subscription Price]],TabBD[[#This Row],[Season Pass Price]])</f>
        <v>27.5</v>
      </c>
      <c r="M330" s="20">
        <v>7.5</v>
      </c>
      <c r="N330" s="20">
        <v>20</v>
      </c>
    </row>
    <row r="331" spans="1:14" ht="16.5" hidden="1" customHeight="1" x14ac:dyDescent="0.25">
      <c r="A331" s="8">
        <v>3339</v>
      </c>
      <c r="B331" s="8">
        <v>3333</v>
      </c>
      <c r="C331" s="8" t="s">
        <v>130</v>
      </c>
      <c r="D331" s="8" t="s">
        <v>18</v>
      </c>
      <c r="E331" s="10">
        <v>45450</v>
      </c>
      <c r="F331" s="8" t="s">
        <v>19</v>
      </c>
      <c r="G331" s="20">
        <v>7.5</v>
      </c>
      <c r="H331" s="8" t="s">
        <v>27</v>
      </c>
      <c r="I331" s="8" t="s">
        <v>30</v>
      </c>
      <c r="J331" s="8" t="s">
        <v>19</v>
      </c>
      <c r="K331" s="20">
        <v>20</v>
      </c>
      <c r="L331" s="20">
        <f>SUM(TabBD[[#This Row],[Subscription Price]],TabBD[[#This Row],[Season Pass Price]])</f>
        <v>27.5</v>
      </c>
      <c r="M331" s="20">
        <v>10</v>
      </c>
      <c r="N331" s="20">
        <v>17.5</v>
      </c>
    </row>
    <row r="332" spans="1:14" ht="16.5" hidden="1" customHeight="1" x14ac:dyDescent="0.25">
      <c r="A332" s="8">
        <v>3342</v>
      </c>
      <c r="B332" s="8">
        <v>3337</v>
      </c>
      <c r="C332" s="8" t="s">
        <v>134</v>
      </c>
      <c r="D332" s="8" t="s">
        <v>18</v>
      </c>
      <c r="E332" s="10">
        <v>45454</v>
      </c>
      <c r="F332" s="8" t="s">
        <v>23</v>
      </c>
      <c r="G332" s="20">
        <v>7.5</v>
      </c>
      <c r="H332" s="8" t="s">
        <v>27</v>
      </c>
      <c r="I332" s="8" t="s">
        <v>30</v>
      </c>
      <c r="J332" s="8" t="s">
        <v>19</v>
      </c>
      <c r="K332" s="20">
        <v>20</v>
      </c>
      <c r="L332" s="20">
        <f>SUM(TabBD[[#This Row],[Subscription Price]],TabBD[[#This Row],[Season Pass Price]])</f>
        <v>27.5</v>
      </c>
      <c r="M332" s="20">
        <v>3.5</v>
      </c>
      <c r="N332" s="20">
        <v>24</v>
      </c>
    </row>
    <row r="333" spans="1:14" ht="16.5" hidden="1" customHeight="1" x14ac:dyDescent="0.25">
      <c r="A333" s="8">
        <v>3345</v>
      </c>
      <c r="B333" s="8">
        <v>3340</v>
      </c>
      <c r="C333" s="8" t="s">
        <v>137</v>
      </c>
      <c r="D333" s="8" t="s">
        <v>18</v>
      </c>
      <c r="E333" s="10">
        <v>45457</v>
      </c>
      <c r="F333" s="8" t="s">
        <v>19</v>
      </c>
      <c r="G333" s="20">
        <v>7.5</v>
      </c>
      <c r="H333" s="8" t="s">
        <v>20</v>
      </c>
      <c r="I333" s="8" t="s">
        <v>30</v>
      </c>
      <c r="J333" s="8" t="s">
        <v>19</v>
      </c>
      <c r="K333" s="20">
        <v>20</v>
      </c>
      <c r="L333" s="20">
        <f>SUM(TabBD[[#This Row],[Subscription Price]],TabBD[[#This Row],[Season Pass Price]])</f>
        <v>27.5</v>
      </c>
      <c r="M333" s="20">
        <v>7.5</v>
      </c>
      <c r="N333" s="20">
        <v>20</v>
      </c>
    </row>
    <row r="334" spans="1:14" ht="16.5" hidden="1" customHeight="1" x14ac:dyDescent="0.25">
      <c r="A334" s="8">
        <v>3348</v>
      </c>
      <c r="B334" s="8">
        <v>3343</v>
      </c>
      <c r="C334" s="8" t="s">
        <v>140</v>
      </c>
      <c r="D334" s="8" t="s">
        <v>18</v>
      </c>
      <c r="E334" s="10">
        <v>45460</v>
      </c>
      <c r="F334" s="8" t="s">
        <v>23</v>
      </c>
      <c r="G334" s="20">
        <v>7.5</v>
      </c>
      <c r="H334" s="8" t="s">
        <v>27</v>
      </c>
      <c r="I334" s="8" t="s">
        <v>30</v>
      </c>
      <c r="J334" s="8" t="s">
        <v>19</v>
      </c>
      <c r="K334" s="20">
        <v>20</v>
      </c>
      <c r="L334" s="20">
        <f>SUM(TabBD[[#This Row],[Subscription Price]],TabBD[[#This Row],[Season Pass Price]])</f>
        <v>27.5</v>
      </c>
      <c r="M334" s="20">
        <v>10</v>
      </c>
      <c r="N334" s="20">
        <v>17.5</v>
      </c>
    </row>
    <row r="335" spans="1:14" ht="16.5" hidden="1" customHeight="1" x14ac:dyDescent="0.25">
      <c r="A335" s="8">
        <v>3351</v>
      </c>
      <c r="B335" s="8">
        <v>3346</v>
      </c>
      <c r="C335" s="8" t="s">
        <v>143</v>
      </c>
      <c r="D335" s="8" t="s">
        <v>18</v>
      </c>
      <c r="E335" s="10">
        <v>45463</v>
      </c>
      <c r="F335" s="8" t="s">
        <v>19</v>
      </c>
      <c r="G335" s="20">
        <v>7.5</v>
      </c>
      <c r="H335" s="8" t="s">
        <v>24</v>
      </c>
      <c r="I335" s="8" t="s">
        <v>30</v>
      </c>
      <c r="J335" s="8" t="s">
        <v>19</v>
      </c>
      <c r="K335" s="20">
        <v>20</v>
      </c>
      <c r="L335" s="20">
        <f>SUM(TabBD[[#This Row],[Subscription Price]],TabBD[[#This Row],[Season Pass Price]])</f>
        <v>27.5</v>
      </c>
      <c r="M335" s="20">
        <v>2.5</v>
      </c>
      <c r="N335" s="20">
        <v>25</v>
      </c>
    </row>
    <row r="336" spans="1:14" ht="16.5" hidden="1" customHeight="1" x14ac:dyDescent="0.25">
      <c r="A336" s="8">
        <v>3354</v>
      </c>
      <c r="B336" s="8">
        <v>3349</v>
      </c>
      <c r="C336" s="8" t="s">
        <v>121</v>
      </c>
      <c r="D336" s="8" t="s">
        <v>18</v>
      </c>
      <c r="E336" s="10">
        <v>45466</v>
      </c>
      <c r="F336" s="8" t="s">
        <v>23</v>
      </c>
      <c r="G336" s="20">
        <v>7.5</v>
      </c>
      <c r="H336" s="8" t="s">
        <v>20</v>
      </c>
      <c r="I336" s="8" t="s">
        <v>30</v>
      </c>
      <c r="J336" s="8" t="s">
        <v>19</v>
      </c>
      <c r="K336" s="20">
        <v>20</v>
      </c>
      <c r="L336" s="20">
        <f>SUM(TabBD[[#This Row],[Subscription Price]],TabBD[[#This Row],[Season Pass Price]])</f>
        <v>27.5</v>
      </c>
      <c r="M336" s="20">
        <v>1.5</v>
      </c>
      <c r="N336" s="20">
        <v>26</v>
      </c>
    </row>
    <row r="337" spans="1:14" ht="16.5" hidden="1" customHeight="1" x14ac:dyDescent="0.25">
      <c r="A337" s="8">
        <v>3357</v>
      </c>
      <c r="B337" s="8">
        <v>3352</v>
      </c>
      <c r="C337" s="8" t="s">
        <v>148</v>
      </c>
      <c r="D337" s="8" t="s">
        <v>18</v>
      </c>
      <c r="E337" s="10">
        <v>45469</v>
      </c>
      <c r="F337" s="8" t="s">
        <v>19</v>
      </c>
      <c r="G337" s="20">
        <v>7.5</v>
      </c>
      <c r="H337" s="8" t="s">
        <v>27</v>
      </c>
      <c r="I337" s="8" t="s">
        <v>30</v>
      </c>
      <c r="J337" s="8" t="s">
        <v>19</v>
      </c>
      <c r="K337" s="20">
        <v>20</v>
      </c>
      <c r="L337" s="20">
        <f>SUM(TabBD[[#This Row],[Subscription Price]],TabBD[[#This Row],[Season Pass Price]])</f>
        <v>27.5</v>
      </c>
      <c r="M337" s="20">
        <v>3.5</v>
      </c>
      <c r="N337" s="20">
        <v>24</v>
      </c>
    </row>
    <row r="338" spans="1:14" ht="16.5" hidden="1" customHeight="1" x14ac:dyDescent="0.25">
      <c r="A338" s="8">
        <v>3360</v>
      </c>
      <c r="B338" s="8">
        <v>3355</v>
      </c>
      <c r="C338" s="8" t="s">
        <v>151</v>
      </c>
      <c r="D338" s="8" t="s">
        <v>18</v>
      </c>
      <c r="E338" s="10">
        <v>45472</v>
      </c>
      <c r="F338" s="8" t="s">
        <v>23</v>
      </c>
      <c r="G338" s="20">
        <v>7.5</v>
      </c>
      <c r="H338" s="8" t="s">
        <v>20</v>
      </c>
      <c r="I338" s="8" t="s">
        <v>30</v>
      </c>
      <c r="J338" s="8" t="s">
        <v>19</v>
      </c>
      <c r="K338" s="20">
        <v>20</v>
      </c>
      <c r="L338" s="20">
        <f>SUM(TabBD[[#This Row],[Subscription Price]],TabBD[[#This Row],[Season Pass Price]])</f>
        <v>27.5</v>
      </c>
      <c r="M338" s="20">
        <v>10</v>
      </c>
      <c r="N338" s="20">
        <v>17.5</v>
      </c>
    </row>
    <row r="339" spans="1:14" ht="16.5" hidden="1" customHeight="1" x14ac:dyDescent="0.25">
      <c r="A339" s="8">
        <v>3363</v>
      </c>
      <c r="B339" s="8">
        <v>3358</v>
      </c>
      <c r="C339" s="8" t="s">
        <v>154</v>
      </c>
      <c r="D339" s="8" t="s">
        <v>18</v>
      </c>
      <c r="E339" s="10">
        <v>45475</v>
      </c>
      <c r="F339" s="8" t="s">
        <v>19</v>
      </c>
      <c r="G339" s="20">
        <v>7.5</v>
      </c>
      <c r="H339" s="8" t="s">
        <v>24</v>
      </c>
      <c r="I339" s="8" t="s">
        <v>30</v>
      </c>
      <c r="J339" s="8" t="s">
        <v>19</v>
      </c>
      <c r="K339" s="20">
        <v>20</v>
      </c>
      <c r="L339" s="20">
        <f>SUM(TabBD[[#This Row],[Subscription Price]],TabBD[[#This Row],[Season Pass Price]])</f>
        <v>27.5</v>
      </c>
      <c r="M339" s="20">
        <v>1.5</v>
      </c>
      <c r="N339" s="20">
        <v>26</v>
      </c>
    </row>
    <row r="340" spans="1:14" ht="16.5" hidden="1" customHeight="1" x14ac:dyDescent="0.25">
      <c r="A340" s="8">
        <v>3366</v>
      </c>
      <c r="B340" s="8">
        <v>3361</v>
      </c>
      <c r="C340" s="8" t="s">
        <v>157</v>
      </c>
      <c r="D340" s="8" t="s">
        <v>18</v>
      </c>
      <c r="E340" s="10">
        <v>45478</v>
      </c>
      <c r="F340" s="8" t="s">
        <v>23</v>
      </c>
      <c r="G340" s="20">
        <v>7.5</v>
      </c>
      <c r="H340" s="8" t="s">
        <v>20</v>
      </c>
      <c r="I340" s="8" t="s">
        <v>30</v>
      </c>
      <c r="J340" s="8" t="s">
        <v>19</v>
      </c>
      <c r="K340" s="20">
        <v>20</v>
      </c>
      <c r="L340" s="20">
        <f>SUM(TabBD[[#This Row],[Subscription Price]],TabBD[[#This Row],[Season Pass Price]])</f>
        <v>27.5</v>
      </c>
      <c r="M340" s="20">
        <v>7.5</v>
      </c>
      <c r="N340" s="20">
        <v>20</v>
      </c>
    </row>
    <row r="341" spans="1:14" ht="16.5" hidden="1" customHeight="1" x14ac:dyDescent="0.25">
      <c r="A341" s="8">
        <v>3369</v>
      </c>
      <c r="B341" s="8">
        <v>3364</v>
      </c>
      <c r="C341" s="8" t="s">
        <v>160</v>
      </c>
      <c r="D341" s="8" t="s">
        <v>18</v>
      </c>
      <c r="E341" s="10">
        <v>45481</v>
      </c>
      <c r="F341" s="8" t="s">
        <v>19</v>
      </c>
      <c r="G341" s="20">
        <v>7.5</v>
      </c>
      <c r="H341" s="8" t="s">
        <v>27</v>
      </c>
      <c r="I341" s="8" t="s">
        <v>30</v>
      </c>
      <c r="J341" s="8" t="s">
        <v>19</v>
      </c>
      <c r="K341" s="20">
        <v>20</v>
      </c>
      <c r="L341" s="20">
        <f>SUM(TabBD[[#This Row],[Subscription Price]],TabBD[[#This Row],[Season Pass Price]])</f>
        <v>27.5</v>
      </c>
      <c r="M341" s="20">
        <v>3.5</v>
      </c>
      <c r="N341" s="20">
        <v>24</v>
      </c>
    </row>
    <row r="342" spans="1:14" ht="16.5" hidden="1" customHeight="1" x14ac:dyDescent="0.25">
      <c r="A342" s="8">
        <v>3372</v>
      </c>
      <c r="B342" s="8">
        <v>3367</v>
      </c>
      <c r="C342" s="8" t="s">
        <v>163</v>
      </c>
      <c r="D342" s="8" t="s">
        <v>18</v>
      </c>
      <c r="E342" s="10">
        <v>45484</v>
      </c>
      <c r="F342" s="8" t="s">
        <v>23</v>
      </c>
      <c r="G342" s="20">
        <v>7.5</v>
      </c>
      <c r="H342" s="8" t="s">
        <v>27</v>
      </c>
      <c r="I342" s="8" t="s">
        <v>30</v>
      </c>
      <c r="J342" s="8" t="s">
        <v>19</v>
      </c>
      <c r="K342" s="20">
        <v>20</v>
      </c>
      <c r="L342" s="20">
        <f>SUM(TabBD[[#This Row],[Subscription Price]],TabBD[[#This Row],[Season Pass Price]])</f>
        <v>27.5</v>
      </c>
      <c r="M342" s="20">
        <v>3.5</v>
      </c>
      <c r="N342" s="20">
        <v>24</v>
      </c>
    </row>
    <row r="343" spans="1:14" ht="16.5" hidden="1" customHeight="1" x14ac:dyDescent="0.25">
      <c r="A343" s="8">
        <v>3375</v>
      </c>
      <c r="B343" s="8">
        <v>3370</v>
      </c>
      <c r="C343" s="8" t="s">
        <v>166</v>
      </c>
      <c r="D343" s="8" t="s">
        <v>18</v>
      </c>
      <c r="E343" s="10">
        <v>45487</v>
      </c>
      <c r="F343" s="8" t="s">
        <v>19</v>
      </c>
      <c r="G343" s="20">
        <v>7.5</v>
      </c>
      <c r="H343" s="8" t="s">
        <v>20</v>
      </c>
      <c r="I343" s="8" t="s">
        <v>30</v>
      </c>
      <c r="J343" s="8" t="s">
        <v>19</v>
      </c>
      <c r="K343" s="20">
        <v>20</v>
      </c>
      <c r="L343" s="20">
        <f>SUM(TabBD[[#This Row],[Subscription Price]],TabBD[[#This Row],[Season Pass Price]])</f>
        <v>27.5</v>
      </c>
      <c r="M343" s="20">
        <v>7.5</v>
      </c>
      <c r="N343" s="20">
        <v>20</v>
      </c>
    </row>
    <row r="344" spans="1:14" ht="16.5" hidden="1" customHeight="1" x14ac:dyDescent="0.25">
      <c r="A344" s="8">
        <v>3378</v>
      </c>
      <c r="B344" s="8">
        <v>3373</v>
      </c>
      <c r="C344" s="8" t="s">
        <v>169</v>
      </c>
      <c r="D344" s="8" t="s">
        <v>18</v>
      </c>
      <c r="E344" s="10">
        <v>45490</v>
      </c>
      <c r="F344" s="8" t="s">
        <v>23</v>
      </c>
      <c r="G344" s="20">
        <v>7.5</v>
      </c>
      <c r="H344" s="8" t="s">
        <v>27</v>
      </c>
      <c r="I344" s="8" t="s">
        <v>30</v>
      </c>
      <c r="J344" s="8" t="s">
        <v>19</v>
      </c>
      <c r="K344" s="20">
        <v>20</v>
      </c>
      <c r="L344" s="20">
        <f>SUM(TabBD[[#This Row],[Subscription Price]],TabBD[[#This Row],[Season Pass Price]])</f>
        <v>27.5</v>
      </c>
      <c r="M344" s="20">
        <v>10</v>
      </c>
      <c r="N344" s="20">
        <v>17.5</v>
      </c>
    </row>
    <row r="345" spans="1:14" ht="16.5" hidden="1" customHeight="1" x14ac:dyDescent="0.25">
      <c r="A345" s="8">
        <v>3381</v>
      </c>
      <c r="B345" s="8">
        <v>3376</v>
      </c>
      <c r="C345" s="8" t="s">
        <v>172</v>
      </c>
      <c r="D345" s="8" t="s">
        <v>18</v>
      </c>
      <c r="E345" s="10">
        <v>45493</v>
      </c>
      <c r="F345" s="8" t="s">
        <v>19</v>
      </c>
      <c r="G345" s="20">
        <v>7.5</v>
      </c>
      <c r="H345" s="8" t="s">
        <v>24</v>
      </c>
      <c r="I345" s="8" t="s">
        <v>30</v>
      </c>
      <c r="J345" s="8" t="s">
        <v>19</v>
      </c>
      <c r="K345" s="20">
        <v>20</v>
      </c>
      <c r="L345" s="20">
        <f>SUM(TabBD[[#This Row],[Subscription Price]],TabBD[[#This Row],[Season Pass Price]])</f>
        <v>27.5</v>
      </c>
      <c r="M345" s="20">
        <v>2.5</v>
      </c>
      <c r="N345" s="20">
        <v>25</v>
      </c>
    </row>
    <row r="346" spans="1:14" ht="16.5" hidden="1" customHeight="1" x14ac:dyDescent="0.25">
      <c r="A346" s="8">
        <v>3384</v>
      </c>
      <c r="B346" s="8">
        <v>3379</v>
      </c>
      <c r="C346" s="8" t="s">
        <v>175</v>
      </c>
      <c r="D346" s="8" t="s">
        <v>18</v>
      </c>
      <c r="E346" s="10">
        <v>45496</v>
      </c>
      <c r="F346" s="8" t="s">
        <v>23</v>
      </c>
      <c r="G346" s="20">
        <v>7.5</v>
      </c>
      <c r="H346" s="8" t="s">
        <v>20</v>
      </c>
      <c r="I346" s="8" t="s">
        <v>30</v>
      </c>
      <c r="J346" s="8" t="s">
        <v>19</v>
      </c>
      <c r="K346" s="20">
        <v>20</v>
      </c>
      <c r="L346" s="20">
        <f>SUM(TabBD[[#This Row],[Subscription Price]],TabBD[[#This Row],[Season Pass Price]])</f>
        <v>27.5</v>
      </c>
      <c r="M346" s="20">
        <v>1.5</v>
      </c>
      <c r="N346" s="20">
        <v>26</v>
      </c>
    </row>
    <row r="347" spans="1:14" ht="16.5" hidden="1" customHeight="1" x14ac:dyDescent="0.25">
      <c r="A347" s="8">
        <v>3387</v>
      </c>
      <c r="B347" s="8">
        <v>3382</v>
      </c>
      <c r="C347" s="8" t="s">
        <v>178</v>
      </c>
      <c r="D347" s="8" t="s">
        <v>18</v>
      </c>
      <c r="E347" s="10">
        <v>45499</v>
      </c>
      <c r="F347" s="8" t="s">
        <v>19</v>
      </c>
      <c r="G347" s="20">
        <v>7.5</v>
      </c>
      <c r="H347" s="8" t="s">
        <v>27</v>
      </c>
      <c r="I347" s="8" t="s">
        <v>30</v>
      </c>
      <c r="J347" s="8" t="s">
        <v>19</v>
      </c>
      <c r="K347" s="20">
        <v>20</v>
      </c>
      <c r="L347" s="20">
        <f>SUM(TabBD[[#This Row],[Subscription Price]],TabBD[[#This Row],[Season Pass Price]])</f>
        <v>27.5</v>
      </c>
      <c r="M347" s="20">
        <v>3.5</v>
      </c>
      <c r="N347" s="20">
        <v>24</v>
      </c>
    </row>
    <row r="348" spans="1:14" ht="16.5" hidden="1" customHeight="1" x14ac:dyDescent="0.25">
      <c r="A348" s="8">
        <v>3390</v>
      </c>
      <c r="B348" s="8">
        <v>3385</v>
      </c>
      <c r="C348" s="8" t="s">
        <v>181</v>
      </c>
      <c r="D348" s="8" t="s">
        <v>18</v>
      </c>
      <c r="E348" s="10">
        <v>45502</v>
      </c>
      <c r="F348" s="8" t="s">
        <v>23</v>
      </c>
      <c r="G348" s="20">
        <v>7.5</v>
      </c>
      <c r="H348" s="8" t="s">
        <v>20</v>
      </c>
      <c r="I348" s="8" t="s">
        <v>30</v>
      </c>
      <c r="J348" s="8" t="s">
        <v>19</v>
      </c>
      <c r="K348" s="20">
        <v>20</v>
      </c>
      <c r="L348" s="20">
        <f>SUM(TabBD[[#This Row],[Subscription Price]],TabBD[[#This Row],[Season Pass Price]])</f>
        <v>27.5</v>
      </c>
      <c r="M348" s="20">
        <v>10</v>
      </c>
      <c r="N348" s="20">
        <v>17.5</v>
      </c>
    </row>
    <row r="349" spans="1:14" ht="16.5" hidden="1" customHeight="1" x14ac:dyDescent="0.25">
      <c r="A349" s="8">
        <v>3393</v>
      </c>
      <c r="B349" s="8">
        <v>3388</v>
      </c>
      <c r="C349" s="8" t="s">
        <v>184</v>
      </c>
      <c r="D349" s="8" t="s">
        <v>18</v>
      </c>
      <c r="E349" s="10">
        <v>45505</v>
      </c>
      <c r="F349" s="8" t="s">
        <v>19</v>
      </c>
      <c r="G349" s="20">
        <v>7.5</v>
      </c>
      <c r="H349" s="8" t="s">
        <v>24</v>
      </c>
      <c r="I349" s="8" t="s">
        <v>30</v>
      </c>
      <c r="J349" s="8" t="s">
        <v>19</v>
      </c>
      <c r="K349" s="20">
        <v>20</v>
      </c>
      <c r="L349" s="20">
        <f>SUM(TabBD[[#This Row],[Subscription Price]],TabBD[[#This Row],[Season Pass Price]])</f>
        <v>27.5</v>
      </c>
      <c r="M349" s="20">
        <v>1.5</v>
      </c>
      <c r="N349" s="20">
        <v>26</v>
      </c>
    </row>
    <row r="350" spans="1:14" ht="16.5" hidden="1" customHeight="1" x14ac:dyDescent="0.25">
      <c r="A350" s="8">
        <v>3396</v>
      </c>
      <c r="B350" s="8">
        <v>3391</v>
      </c>
      <c r="C350" s="8" t="s">
        <v>86</v>
      </c>
      <c r="D350" s="8" t="s">
        <v>18</v>
      </c>
      <c r="E350" s="10">
        <v>45508</v>
      </c>
      <c r="F350" s="8" t="s">
        <v>23</v>
      </c>
      <c r="G350" s="20">
        <v>7.5</v>
      </c>
      <c r="H350" s="8" t="s">
        <v>20</v>
      </c>
      <c r="I350" s="8" t="s">
        <v>30</v>
      </c>
      <c r="J350" s="8" t="s">
        <v>19</v>
      </c>
      <c r="K350" s="20">
        <v>20</v>
      </c>
      <c r="L350" s="20">
        <f>SUM(TabBD[[#This Row],[Subscription Price]],TabBD[[#This Row],[Season Pass Price]])</f>
        <v>27.5</v>
      </c>
      <c r="M350" s="20">
        <v>7.5</v>
      </c>
      <c r="N350" s="20">
        <v>20</v>
      </c>
    </row>
    <row r="351" spans="1:14" ht="16.5" hidden="1" customHeight="1" x14ac:dyDescent="0.25">
      <c r="A351" s="8">
        <v>3399</v>
      </c>
      <c r="B351" s="8">
        <v>3394</v>
      </c>
      <c r="C351" s="8" t="s">
        <v>189</v>
      </c>
      <c r="D351" s="8" t="s">
        <v>18</v>
      </c>
      <c r="E351" s="10">
        <v>45511</v>
      </c>
      <c r="F351" s="8" t="s">
        <v>19</v>
      </c>
      <c r="G351" s="20">
        <v>7.5</v>
      </c>
      <c r="H351" s="8" t="s">
        <v>27</v>
      </c>
      <c r="I351" s="8" t="s">
        <v>30</v>
      </c>
      <c r="J351" s="8" t="s">
        <v>19</v>
      </c>
      <c r="K351" s="20">
        <v>20</v>
      </c>
      <c r="L351" s="20">
        <f>SUM(TabBD[[#This Row],[Subscription Price]],TabBD[[#This Row],[Season Pass Price]])</f>
        <v>27.5</v>
      </c>
      <c r="M351" s="20">
        <v>3.5</v>
      </c>
      <c r="N351" s="20">
        <v>24</v>
      </c>
    </row>
    <row r="352" spans="1:14" ht="16.5" hidden="1" customHeight="1" x14ac:dyDescent="0.25">
      <c r="A352" s="8">
        <v>3402</v>
      </c>
      <c r="B352" s="8">
        <v>3397</v>
      </c>
      <c r="C352" s="8" t="s">
        <v>118</v>
      </c>
      <c r="D352" s="8" t="s">
        <v>18</v>
      </c>
      <c r="E352" s="10">
        <v>45514</v>
      </c>
      <c r="F352" s="8" t="s">
        <v>23</v>
      </c>
      <c r="G352" s="20">
        <v>7.5</v>
      </c>
      <c r="H352" s="8" t="s">
        <v>20</v>
      </c>
      <c r="I352" s="8" t="s">
        <v>30</v>
      </c>
      <c r="J352" s="8" t="s">
        <v>19</v>
      </c>
      <c r="K352" s="20">
        <v>20</v>
      </c>
      <c r="L352" s="20">
        <f>SUM(TabBD[[#This Row],[Subscription Price]],TabBD[[#This Row],[Season Pass Price]])</f>
        <v>27.5</v>
      </c>
      <c r="M352" s="20">
        <v>10</v>
      </c>
      <c r="N352" s="20">
        <v>17.5</v>
      </c>
    </row>
    <row r="353" spans="1:14" ht="16.5" hidden="1" customHeight="1" x14ac:dyDescent="0.25">
      <c r="A353" s="8">
        <v>3405</v>
      </c>
      <c r="B353" s="8">
        <v>3400</v>
      </c>
      <c r="C353" s="8" t="s">
        <v>194</v>
      </c>
      <c r="D353" s="8" t="s">
        <v>18</v>
      </c>
      <c r="E353" s="10">
        <v>45517</v>
      </c>
      <c r="F353" s="8" t="s">
        <v>19</v>
      </c>
      <c r="G353" s="20">
        <v>7.5</v>
      </c>
      <c r="H353" s="8" t="s">
        <v>24</v>
      </c>
      <c r="I353" s="8" t="s">
        <v>30</v>
      </c>
      <c r="J353" s="8" t="s">
        <v>19</v>
      </c>
      <c r="K353" s="20">
        <v>20</v>
      </c>
      <c r="L353" s="20">
        <f>SUM(TabBD[[#This Row],[Subscription Price]],TabBD[[#This Row],[Season Pass Price]])</f>
        <v>27.5</v>
      </c>
      <c r="M353" s="20">
        <v>2.5</v>
      </c>
      <c r="N353" s="20">
        <v>25</v>
      </c>
    </row>
    <row r="354" spans="1:14" ht="16.5" hidden="1" customHeight="1" x14ac:dyDescent="0.25">
      <c r="A354" s="8">
        <v>3406</v>
      </c>
      <c r="B354" s="8">
        <v>3403</v>
      </c>
      <c r="C354" s="8" t="s">
        <v>197</v>
      </c>
      <c r="D354" s="8" t="s">
        <v>18</v>
      </c>
      <c r="E354" s="10">
        <v>45520</v>
      </c>
      <c r="F354" s="8" t="s">
        <v>23</v>
      </c>
      <c r="G354" s="20">
        <v>7.5</v>
      </c>
      <c r="H354" s="8" t="s">
        <v>20</v>
      </c>
      <c r="I354" s="8" t="s">
        <v>30</v>
      </c>
      <c r="J354" s="8" t="s">
        <v>19</v>
      </c>
      <c r="K354" s="20">
        <v>20</v>
      </c>
      <c r="L354" s="20">
        <f>SUM(TabBD[[#This Row],[Subscription Price]],TabBD[[#This Row],[Season Pass Price]])</f>
        <v>27.5</v>
      </c>
      <c r="M354" s="20">
        <v>1.5</v>
      </c>
      <c r="N354" s="20">
        <v>26</v>
      </c>
    </row>
    <row r="355" spans="1:14" ht="16.5" hidden="1" customHeight="1" x14ac:dyDescent="0.25">
      <c r="A355" s="8">
        <v>3409</v>
      </c>
      <c r="B355" s="8">
        <v>3407</v>
      </c>
      <c r="C355" s="8" t="s">
        <v>201</v>
      </c>
      <c r="D355" s="8" t="s">
        <v>18</v>
      </c>
      <c r="E355" s="10">
        <v>45524</v>
      </c>
      <c r="F355" s="8" t="s">
        <v>23</v>
      </c>
      <c r="G355" s="20">
        <v>7.5</v>
      </c>
      <c r="H355" s="8" t="s">
        <v>27</v>
      </c>
      <c r="I355" s="8" t="s">
        <v>30</v>
      </c>
      <c r="J355" s="8" t="s">
        <v>19</v>
      </c>
      <c r="K355" s="20">
        <v>20</v>
      </c>
      <c r="L355" s="20">
        <f>SUM(TabBD[[#This Row],[Subscription Price]],TabBD[[#This Row],[Season Pass Price]])</f>
        <v>27.5</v>
      </c>
      <c r="M355" s="20">
        <v>3.5</v>
      </c>
      <c r="N355" s="20">
        <v>24</v>
      </c>
    </row>
    <row r="356" spans="1:14" ht="16.5" hidden="1" customHeight="1" x14ac:dyDescent="0.25">
      <c r="A356" s="8">
        <v>3412</v>
      </c>
      <c r="B356" s="8">
        <v>3410</v>
      </c>
      <c r="C356" s="8" t="s">
        <v>204</v>
      </c>
      <c r="D356" s="8" t="s">
        <v>18</v>
      </c>
      <c r="E356" s="10">
        <v>45527</v>
      </c>
      <c r="F356" s="8" t="s">
        <v>19</v>
      </c>
      <c r="G356" s="20">
        <v>7.5</v>
      </c>
      <c r="H356" s="8" t="s">
        <v>20</v>
      </c>
      <c r="I356" s="8" t="s">
        <v>30</v>
      </c>
      <c r="J356" s="8" t="s">
        <v>19</v>
      </c>
      <c r="K356" s="20">
        <v>20</v>
      </c>
      <c r="L356" s="20">
        <f>SUM(TabBD[[#This Row],[Subscription Price]],TabBD[[#This Row],[Season Pass Price]])</f>
        <v>27.5</v>
      </c>
      <c r="M356" s="20">
        <v>7.5</v>
      </c>
      <c r="N356" s="20">
        <v>20</v>
      </c>
    </row>
    <row r="357" spans="1:14" ht="16.5" hidden="1" customHeight="1" x14ac:dyDescent="0.25">
      <c r="A357" s="8">
        <v>3415</v>
      </c>
      <c r="B357" s="8">
        <v>3413</v>
      </c>
      <c r="C357" s="8" t="s">
        <v>207</v>
      </c>
      <c r="D357" s="8" t="s">
        <v>18</v>
      </c>
      <c r="E357" s="10">
        <v>45530</v>
      </c>
      <c r="F357" s="8" t="s">
        <v>23</v>
      </c>
      <c r="G357" s="20">
        <v>7.5</v>
      </c>
      <c r="H357" s="8" t="s">
        <v>27</v>
      </c>
      <c r="I357" s="8" t="s">
        <v>30</v>
      </c>
      <c r="J357" s="8" t="s">
        <v>19</v>
      </c>
      <c r="K357" s="20">
        <v>20</v>
      </c>
      <c r="L357" s="20">
        <f>SUM(TabBD[[#This Row],[Subscription Price]],TabBD[[#This Row],[Season Pass Price]])</f>
        <v>27.5</v>
      </c>
      <c r="M357" s="20">
        <v>10</v>
      </c>
      <c r="N357" s="20">
        <v>17.5</v>
      </c>
    </row>
    <row r="358" spans="1:14" ht="16.5" hidden="1" customHeight="1" x14ac:dyDescent="0.25">
      <c r="A358" s="8">
        <v>3418</v>
      </c>
      <c r="B358" s="8">
        <v>3416</v>
      </c>
      <c r="C358" s="8" t="s">
        <v>210</v>
      </c>
      <c r="D358" s="8" t="s">
        <v>18</v>
      </c>
      <c r="E358" s="10">
        <v>45533</v>
      </c>
      <c r="F358" s="8" t="s">
        <v>19</v>
      </c>
      <c r="G358" s="20">
        <v>7.5</v>
      </c>
      <c r="H358" s="8" t="s">
        <v>24</v>
      </c>
      <c r="I358" s="8" t="s">
        <v>30</v>
      </c>
      <c r="J358" s="8" t="s">
        <v>19</v>
      </c>
      <c r="K358" s="20">
        <v>20</v>
      </c>
      <c r="L358" s="20">
        <f>SUM(TabBD[[#This Row],[Subscription Price]],TabBD[[#This Row],[Season Pass Price]])</f>
        <v>27.5</v>
      </c>
      <c r="M358" s="20">
        <v>2.5</v>
      </c>
      <c r="N358" s="20">
        <v>25</v>
      </c>
    </row>
    <row r="359" spans="1:14" ht="16.5" hidden="1" customHeight="1" x14ac:dyDescent="0.25">
      <c r="A359" s="8">
        <v>3421</v>
      </c>
      <c r="B359" s="8">
        <v>3419</v>
      </c>
      <c r="C359" s="8" t="s">
        <v>213</v>
      </c>
      <c r="D359" s="8" t="s">
        <v>18</v>
      </c>
      <c r="E359" s="10">
        <v>45536</v>
      </c>
      <c r="F359" s="8" t="s">
        <v>23</v>
      </c>
      <c r="G359" s="20">
        <v>7.5</v>
      </c>
      <c r="H359" s="8" t="s">
        <v>20</v>
      </c>
      <c r="I359" s="8" t="s">
        <v>30</v>
      </c>
      <c r="J359" s="8" t="s">
        <v>19</v>
      </c>
      <c r="K359" s="20">
        <v>20</v>
      </c>
      <c r="L359" s="20">
        <f>SUM(TabBD[[#This Row],[Subscription Price]],TabBD[[#This Row],[Season Pass Price]])</f>
        <v>27.5</v>
      </c>
      <c r="M359" s="20">
        <v>1.5</v>
      </c>
      <c r="N359" s="20">
        <v>26</v>
      </c>
    </row>
    <row r="360" spans="1:14" ht="16.5" hidden="1" customHeight="1" x14ac:dyDescent="0.25">
      <c r="A360" s="8">
        <v>3424</v>
      </c>
      <c r="B360" s="8">
        <v>3422</v>
      </c>
      <c r="C360" s="8" t="s">
        <v>215</v>
      </c>
      <c r="D360" s="8" t="s">
        <v>18</v>
      </c>
      <c r="E360" s="10">
        <v>45539</v>
      </c>
      <c r="F360" s="8" t="s">
        <v>19</v>
      </c>
      <c r="G360" s="20">
        <v>7.5</v>
      </c>
      <c r="H360" s="8" t="s">
        <v>27</v>
      </c>
      <c r="I360" s="8" t="s">
        <v>30</v>
      </c>
      <c r="J360" s="8" t="s">
        <v>19</v>
      </c>
      <c r="K360" s="20">
        <v>20</v>
      </c>
      <c r="L360" s="20">
        <f>SUM(TabBD[[#This Row],[Subscription Price]],TabBD[[#This Row],[Season Pass Price]])</f>
        <v>27.5</v>
      </c>
      <c r="M360" s="20">
        <v>3.5</v>
      </c>
      <c r="N360" s="20">
        <v>24</v>
      </c>
    </row>
    <row r="361" spans="1:14" ht="16.5" hidden="1" customHeight="1" x14ac:dyDescent="0.25">
      <c r="A361" s="8">
        <v>3427</v>
      </c>
      <c r="B361" s="8">
        <v>3425</v>
      </c>
      <c r="C361" s="8" t="s">
        <v>217</v>
      </c>
      <c r="D361" s="8" t="s">
        <v>18</v>
      </c>
      <c r="E361" s="10">
        <v>45542</v>
      </c>
      <c r="F361" s="8" t="s">
        <v>23</v>
      </c>
      <c r="G361" s="20">
        <v>7.5</v>
      </c>
      <c r="H361" s="8" t="s">
        <v>20</v>
      </c>
      <c r="I361" s="8" t="s">
        <v>30</v>
      </c>
      <c r="J361" s="8" t="s">
        <v>19</v>
      </c>
      <c r="K361" s="20">
        <v>20</v>
      </c>
      <c r="L361" s="20">
        <f>SUM(TabBD[[#This Row],[Subscription Price]],TabBD[[#This Row],[Season Pass Price]])</f>
        <v>27.5</v>
      </c>
      <c r="M361" s="20">
        <v>10</v>
      </c>
      <c r="N361" s="20">
        <v>17.5</v>
      </c>
    </row>
    <row r="362" spans="1:14" ht="16.5" hidden="1" customHeight="1" x14ac:dyDescent="0.25">
      <c r="A362" s="8">
        <v>3430</v>
      </c>
      <c r="B362" s="8">
        <v>3428</v>
      </c>
      <c r="C362" s="8" t="s">
        <v>219</v>
      </c>
      <c r="D362" s="8" t="s">
        <v>18</v>
      </c>
      <c r="E362" s="10">
        <v>45545</v>
      </c>
      <c r="F362" s="8" t="s">
        <v>19</v>
      </c>
      <c r="G362" s="20">
        <v>7.5</v>
      </c>
      <c r="H362" s="8" t="s">
        <v>24</v>
      </c>
      <c r="I362" s="8" t="s">
        <v>30</v>
      </c>
      <c r="J362" s="8" t="s">
        <v>19</v>
      </c>
      <c r="K362" s="20">
        <v>20</v>
      </c>
      <c r="L362" s="20">
        <f>SUM(TabBD[[#This Row],[Subscription Price]],TabBD[[#This Row],[Season Pass Price]])</f>
        <v>27.5</v>
      </c>
      <c r="M362" s="20">
        <v>1.5</v>
      </c>
      <c r="N362" s="20">
        <v>26</v>
      </c>
    </row>
    <row r="363" spans="1:14" ht="16.5" hidden="1" customHeight="1" x14ac:dyDescent="0.25">
      <c r="A363" s="8">
        <v>3433</v>
      </c>
      <c r="B363" s="8">
        <v>3431</v>
      </c>
      <c r="C363" s="8" t="s">
        <v>222</v>
      </c>
      <c r="D363" s="8" t="s">
        <v>18</v>
      </c>
      <c r="E363" s="10">
        <v>45548</v>
      </c>
      <c r="F363" s="8" t="s">
        <v>23</v>
      </c>
      <c r="G363" s="20">
        <v>7.5</v>
      </c>
      <c r="H363" s="8" t="s">
        <v>20</v>
      </c>
      <c r="I363" s="8" t="s">
        <v>30</v>
      </c>
      <c r="J363" s="8" t="s">
        <v>19</v>
      </c>
      <c r="K363" s="20">
        <v>20</v>
      </c>
      <c r="L363" s="20">
        <f>SUM(TabBD[[#This Row],[Subscription Price]],TabBD[[#This Row],[Season Pass Price]])</f>
        <v>27.5</v>
      </c>
      <c r="M363" s="20">
        <v>7.5</v>
      </c>
      <c r="N363" s="20">
        <v>20</v>
      </c>
    </row>
    <row r="364" spans="1:14" ht="16.5" hidden="1" customHeight="1" x14ac:dyDescent="0.25">
      <c r="A364" s="8">
        <v>3436</v>
      </c>
      <c r="B364" s="8">
        <v>3434</v>
      </c>
      <c r="C364" s="8" t="s">
        <v>225</v>
      </c>
      <c r="D364" s="8" t="s">
        <v>18</v>
      </c>
      <c r="E364" s="10">
        <v>45551</v>
      </c>
      <c r="F364" s="8" t="s">
        <v>19</v>
      </c>
      <c r="G364" s="20">
        <v>7.5</v>
      </c>
      <c r="H364" s="8" t="s">
        <v>27</v>
      </c>
      <c r="I364" s="8" t="s">
        <v>30</v>
      </c>
      <c r="J364" s="8" t="s">
        <v>19</v>
      </c>
      <c r="K364" s="20">
        <v>20</v>
      </c>
      <c r="L364" s="20">
        <f>SUM(TabBD[[#This Row],[Subscription Price]],TabBD[[#This Row],[Season Pass Price]])</f>
        <v>27.5</v>
      </c>
      <c r="M364" s="20">
        <v>3.5</v>
      </c>
      <c r="N364" s="20">
        <v>24</v>
      </c>
    </row>
    <row r="365" spans="1:14" ht="16.5" hidden="1" customHeight="1" x14ac:dyDescent="0.25">
      <c r="A365" s="8">
        <v>3439</v>
      </c>
      <c r="B365" s="8">
        <v>3437</v>
      </c>
      <c r="C365" s="8" t="s">
        <v>228</v>
      </c>
      <c r="D365" s="8" t="s">
        <v>18</v>
      </c>
      <c r="E365" s="10">
        <v>45554</v>
      </c>
      <c r="F365" s="8" t="s">
        <v>23</v>
      </c>
      <c r="G365" s="20">
        <v>7.5</v>
      </c>
      <c r="H365" s="8" t="s">
        <v>27</v>
      </c>
      <c r="I365" s="8" t="s">
        <v>30</v>
      </c>
      <c r="J365" s="8" t="s">
        <v>19</v>
      </c>
      <c r="K365" s="20">
        <v>20</v>
      </c>
      <c r="L365" s="20">
        <f>SUM(TabBD[[#This Row],[Subscription Price]],TabBD[[#This Row],[Season Pass Price]])</f>
        <v>27.5</v>
      </c>
      <c r="M365" s="20">
        <v>3.5</v>
      </c>
      <c r="N365" s="20">
        <v>24</v>
      </c>
    </row>
    <row r="366" spans="1:14" ht="16.5" hidden="1" customHeight="1" x14ac:dyDescent="0.25">
      <c r="A366" s="8">
        <v>3442</v>
      </c>
      <c r="B366" s="8">
        <v>3440</v>
      </c>
      <c r="C366" s="8" t="s">
        <v>231</v>
      </c>
      <c r="D366" s="8" t="s">
        <v>18</v>
      </c>
      <c r="E366" s="10">
        <v>45557</v>
      </c>
      <c r="F366" s="8" t="s">
        <v>19</v>
      </c>
      <c r="G366" s="20">
        <v>7.5</v>
      </c>
      <c r="H366" s="8" t="s">
        <v>20</v>
      </c>
      <c r="I366" s="8" t="s">
        <v>30</v>
      </c>
      <c r="J366" s="8" t="s">
        <v>19</v>
      </c>
      <c r="K366" s="20">
        <v>20</v>
      </c>
      <c r="L366" s="20">
        <f>SUM(TabBD[[#This Row],[Subscription Price]],TabBD[[#This Row],[Season Pass Price]])</f>
        <v>27.5</v>
      </c>
      <c r="M366" s="20">
        <v>7.5</v>
      </c>
      <c r="N366" s="20">
        <v>20</v>
      </c>
    </row>
    <row r="367" spans="1:14" ht="16.5" hidden="1" customHeight="1" x14ac:dyDescent="0.25">
      <c r="A367" s="8">
        <v>3445</v>
      </c>
      <c r="B367" s="8">
        <v>3443</v>
      </c>
      <c r="C367" s="8" t="s">
        <v>234</v>
      </c>
      <c r="D367" s="8" t="s">
        <v>18</v>
      </c>
      <c r="E367" s="10">
        <v>45560</v>
      </c>
      <c r="F367" s="8" t="s">
        <v>23</v>
      </c>
      <c r="G367" s="20">
        <v>7.5</v>
      </c>
      <c r="H367" s="8" t="s">
        <v>27</v>
      </c>
      <c r="I367" s="8" t="s">
        <v>30</v>
      </c>
      <c r="J367" s="8" t="s">
        <v>19</v>
      </c>
      <c r="K367" s="20">
        <v>20</v>
      </c>
      <c r="L367" s="20">
        <f>SUM(TabBD[[#This Row],[Subscription Price]],TabBD[[#This Row],[Season Pass Price]])</f>
        <v>27.5</v>
      </c>
      <c r="M367" s="20">
        <v>10</v>
      </c>
      <c r="N367" s="20">
        <v>17.5</v>
      </c>
    </row>
    <row r="368" spans="1:14" ht="16.5" hidden="1" customHeight="1" x14ac:dyDescent="0.25">
      <c r="A368" s="8">
        <v>3448</v>
      </c>
      <c r="B368" s="8">
        <v>3446</v>
      </c>
      <c r="C368" s="8" t="s">
        <v>236</v>
      </c>
      <c r="D368" s="8" t="s">
        <v>18</v>
      </c>
      <c r="E368" s="10">
        <v>45563</v>
      </c>
      <c r="F368" s="8" t="s">
        <v>19</v>
      </c>
      <c r="G368" s="20">
        <v>7.5</v>
      </c>
      <c r="H368" s="8" t="s">
        <v>24</v>
      </c>
      <c r="I368" s="8" t="s">
        <v>30</v>
      </c>
      <c r="J368" s="8" t="s">
        <v>19</v>
      </c>
      <c r="K368" s="20">
        <v>20</v>
      </c>
      <c r="L368" s="20">
        <f>SUM(TabBD[[#This Row],[Subscription Price]],TabBD[[#This Row],[Season Pass Price]])</f>
        <v>27.5</v>
      </c>
      <c r="M368" s="20">
        <v>2.5</v>
      </c>
      <c r="N368" s="20">
        <v>25</v>
      </c>
    </row>
    <row r="369" spans="1:14" ht="16.5" hidden="1" customHeight="1" x14ac:dyDescent="0.25">
      <c r="A369" s="8">
        <v>3451</v>
      </c>
      <c r="B369" s="8">
        <v>3449</v>
      </c>
      <c r="C369" s="8" t="s">
        <v>239</v>
      </c>
      <c r="D369" s="8" t="s">
        <v>18</v>
      </c>
      <c r="E369" s="10">
        <v>45566</v>
      </c>
      <c r="F369" s="8" t="s">
        <v>23</v>
      </c>
      <c r="G369" s="20">
        <v>7.5</v>
      </c>
      <c r="H369" s="8" t="s">
        <v>20</v>
      </c>
      <c r="I369" s="8" t="s">
        <v>30</v>
      </c>
      <c r="J369" s="8" t="s">
        <v>19</v>
      </c>
      <c r="K369" s="20">
        <v>20</v>
      </c>
      <c r="L369" s="20">
        <f>SUM(TabBD[[#This Row],[Subscription Price]],TabBD[[#This Row],[Season Pass Price]])</f>
        <v>27.5</v>
      </c>
      <c r="M369" s="20">
        <v>1.5</v>
      </c>
      <c r="N369" s="20">
        <v>26</v>
      </c>
    </row>
    <row r="370" spans="1:14" ht="16.5" hidden="1" customHeight="1" x14ac:dyDescent="0.25">
      <c r="A370" s="8">
        <v>3454</v>
      </c>
      <c r="B370" s="8">
        <v>3452</v>
      </c>
      <c r="C370" s="8" t="s">
        <v>219</v>
      </c>
      <c r="D370" s="8" t="s">
        <v>18</v>
      </c>
      <c r="E370" s="10">
        <v>45569</v>
      </c>
      <c r="F370" s="8" t="s">
        <v>19</v>
      </c>
      <c r="G370" s="20">
        <v>7.5</v>
      </c>
      <c r="H370" s="8" t="s">
        <v>27</v>
      </c>
      <c r="I370" s="8" t="s">
        <v>30</v>
      </c>
      <c r="J370" s="8" t="s">
        <v>19</v>
      </c>
      <c r="K370" s="20">
        <v>20</v>
      </c>
      <c r="L370" s="20">
        <f>SUM(TabBD[[#This Row],[Subscription Price]],TabBD[[#This Row],[Season Pass Price]])</f>
        <v>27.5</v>
      </c>
      <c r="M370" s="20">
        <v>3.5</v>
      </c>
      <c r="N370" s="20">
        <v>24</v>
      </c>
    </row>
    <row r="371" spans="1:14" ht="16.5" hidden="1" customHeight="1" x14ac:dyDescent="0.25">
      <c r="A371" s="8">
        <v>3457</v>
      </c>
      <c r="B371" s="8">
        <v>3455</v>
      </c>
      <c r="C371" s="8" t="s">
        <v>243</v>
      </c>
      <c r="D371" s="8" t="s">
        <v>18</v>
      </c>
      <c r="E371" s="10">
        <v>45572</v>
      </c>
      <c r="F371" s="8" t="s">
        <v>23</v>
      </c>
      <c r="G371" s="20">
        <v>7.5</v>
      </c>
      <c r="H371" s="8" t="s">
        <v>20</v>
      </c>
      <c r="I371" s="8" t="s">
        <v>30</v>
      </c>
      <c r="J371" s="8" t="s">
        <v>19</v>
      </c>
      <c r="K371" s="20">
        <v>20</v>
      </c>
      <c r="L371" s="20">
        <f>SUM(TabBD[[#This Row],[Subscription Price]],TabBD[[#This Row],[Season Pass Price]])</f>
        <v>27.5</v>
      </c>
      <c r="M371" s="20">
        <v>10</v>
      </c>
      <c r="N371" s="20">
        <v>17.5</v>
      </c>
    </row>
    <row r="372" spans="1:14" ht="16.5" hidden="1" customHeight="1" x14ac:dyDescent="0.25">
      <c r="A372" s="8">
        <v>3460</v>
      </c>
      <c r="B372" s="8">
        <v>3458</v>
      </c>
      <c r="C372" s="8" t="s">
        <v>246</v>
      </c>
      <c r="D372" s="8" t="s">
        <v>18</v>
      </c>
      <c r="E372" s="10">
        <v>45575</v>
      </c>
      <c r="F372" s="8" t="s">
        <v>19</v>
      </c>
      <c r="G372" s="20">
        <v>7.5</v>
      </c>
      <c r="H372" s="8" t="s">
        <v>24</v>
      </c>
      <c r="I372" s="8" t="s">
        <v>30</v>
      </c>
      <c r="J372" s="8" t="s">
        <v>19</v>
      </c>
      <c r="K372" s="20">
        <v>20</v>
      </c>
      <c r="L372" s="20">
        <f>SUM(TabBD[[#This Row],[Subscription Price]],TabBD[[#This Row],[Season Pass Price]])</f>
        <v>27.5</v>
      </c>
      <c r="M372" s="20">
        <v>1.5</v>
      </c>
      <c r="N372" s="20">
        <v>26</v>
      </c>
    </row>
    <row r="373" spans="1:14" ht="16.5" hidden="1" customHeight="1" x14ac:dyDescent="0.25">
      <c r="A373" s="8">
        <v>3463</v>
      </c>
      <c r="B373" s="8">
        <v>3461</v>
      </c>
      <c r="C373" s="8" t="s">
        <v>248</v>
      </c>
      <c r="D373" s="8" t="s">
        <v>18</v>
      </c>
      <c r="E373" s="10">
        <v>45578</v>
      </c>
      <c r="F373" s="8" t="s">
        <v>23</v>
      </c>
      <c r="G373" s="20">
        <v>7.5</v>
      </c>
      <c r="H373" s="8" t="s">
        <v>20</v>
      </c>
      <c r="I373" s="8" t="s">
        <v>30</v>
      </c>
      <c r="J373" s="8" t="s">
        <v>19</v>
      </c>
      <c r="K373" s="20">
        <v>20</v>
      </c>
      <c r="L373" s="20">
        <f>SUM(TabBD[[#This Row],[Subscription Price]],TabBD[[#This Row],[Season Pass Price]])</f>
        <v>27.5</v>
      </c>
      <c r="M373" s="20">
        <v>7.5</v>
      </c>
      <c r="N373" s="20">
        <v>20</v>
      </c>
    </row>
    <row r="374" spans="1:14" ht="16.5" hidden="1" customHeight="1" x14ac:dyDescent="0.25">
      <c r="A374" s="8">
        <v>3466</v>
      </c>
      <c r="B374" s="8">
        <v>3464</v>
      </c>
      <c r="C374" s="8" t="s">
        <v>251</v>
      </c>
      <c r="D374" s="8" t="s">
        <v>18</v>
      </c>
      <c r="E374" s="10">
        <v>45581</v>
      </c>
      <c r="F374" s="8" t="s">
        <v>19</v>
      </c>
      <c r="G374" s="20">
        <v>7.5</v>
      </c>
      <c r="H374" s="8" t="s">
        <v>27</v>
      </c>
      <c r="I374" s="8" t="s">
        <v>30</v>
      </c>
      <c r="J374" s="8" t="s">
        <v>19</v>
      </c>
      <c r="K374" s="20">
        <v>20</v>
      </c>
      <c r="L374" s="20">
        <f>SUM(TabBD[[#This Row],[Subscription Price]],TabBD[[#This Row],[Season Pass Price]])</f>
        <v>27.5</v>
      </c>
      <c r="M374" s="20">
        <v>3.5</v>
      </c>
      <c r="N374" s="20">
        <v>24</v>
      </c>
    </row>
    <row r="375" spans="1:14" ht="16.5" hidden="1" customHeight="1" x14ac:dyDescent="0.25">
      <c r="A375" s="8">
        <v>3469</v>
      </c>
      <c r="B375" s="8">
        <v>3467</v>
      </c>
      <c r="C375" s="8" t="s">
        <v>254</v>
      </c>
      <c r="D375" s="8" t="s">
        <v>18</v>
      </c>
      <c r="E375" s="10">
        <v>45584</v>
      </c>
      <c r="F375" s="8" t="s">
        <v>23</v>
      </c>
      <c r="G375" s="20">
        <v>7.5</v>
      </c>
      <c r="H375" s="8" t="s">
        <v>20</v>
      </c>
      <c r="I375" s="8" t="s">
        <v>30</v>
      </c>
      <c r="J375" s="8" t="s">
        <v>19</v>
      </c>
      <c r="K375" s="20">
        <v>20</v>
      </c>
      <c r="L375" s="20">
        <f>SUM(TabBD[[#This Row],[Subscription Price]],TabBD[[#This Row],[Season Pass Price]])</f>
        <v>27.5</v>
      </c>
      <c r="M375" s="20">
        <v>7.5</v>
      </c>
      <c r="N375" s="20">
        <v>20</v>
      </c>
    </row>
    <row r="376" spans="1:14" ht="16.5" hidden="1" customHeight="1" x14ac:dyDescent="0.25">
      <c r="A376" s="8">
        <v>3472</v>
      </c>
      <c r="B376" s="8">
        <v>3470</v>
      </c>
      <c r="C376" s="8" t="s">
        <v>257</v>
      </c>
      <c r="D376" s="8" t="s">
        <v>18</v>
      </c>
      <c r="E376" s="10">
        <v>45587</v>
      </c>
      <c r="F376" s="8" t="s">
        <v>19</v>
      </c>
      <c r="G376" s="20">
        <v>7.5</v>
      </c>
      <c r="H376" s="8" t="s">
        <v>24</v>
      </c>
      <c r="I376" s="8" t="s">
        <v>30</v>
      </c>
      <c r="J376" s="8" t="s">
        <v>19</v>
      </c>
      <c r="K376" s="20">
        <v>20</v>
      </c>
      <c r="L376" s="20">
        <f>SUM(TabBD[[#This Row],[Subscription Price]],TabBD[[#This Row],[Season Pass Price]])</f>
        <v>27.5</v>
      </c>
      <c r="M376" s="20">
        <v>2.5</v>
      </c>
      <c r="N376" s="20">
        <v>25</v>
      </c>
    </row>
    <row r="377" spans="1:14" ht="16.5" hidden="1" customHeight="1" x14ac:dyDescent="0.25">
      <c r="A377" s="8">
        <v>3475</v>
      </c>
      <c r="B377" s="8">
        <v>3473</v>
      </c>
      <c r="C377" s="8" t="s">
        <v>168</v>
      </c>
      <c r="D377" s="8" t="s">
        <v>18</v>
      </c>
      <c r="E377" s="10">
        <v>45590</v>
      </c>
      <c r="F377" s="8" t="s">
        <v>23</v>
      </c>
      <c r="G377" s="20">
        <v>7.5</v>
      </c>
      <c r="H377" s="8" t="s">
        <v>20</v>
      </c>
      <c r="I377" s="8" t="s">
        <v>30</v>
      </c>
      <c r="J377" s="8" t="s">
        <v>19</v>
      </c>
      <c r="K377" s="20">
        <v>20</v>
      </c>
      <c r="L377" s="20">
        <f>SUM(TabBD[[#This Row],[Subscription Price]],TabBD[[#This Row],[Season Pass Price]])</f>
        <v>27.5</v>
      </c>
      <c r="M377" s="20">
        <v>1.5</v>
      </c>
      <c r="N377" s="20">
        <v>26</v>
      </c>
    </row>
    <row r="378" spans="1:14" ht="16.5" hidden="1" customHeight="1" x14ac:dyDescent="0.25">
      <c r="A378" s="8">
        <v>3478</v>
      </c>
      <c r="B378" s="8">
        <v>3476</v>
      </c>
      <c r="C378" s="8" t="s">
        <v>262</v>
      </c>
      <c r="D378" s="8" t="s">
        <v>18</v>
      </c>
      <c r="E378" s="10">
        <v>45593</v>
      </c>
      <c r="F378" s="8" t="s">
        <v>19</v>
      </c>
      <c r="G378" s="20">
        <v>7.5</v>
      </c>
      <c r="H378" s="8" t="s">
        <v>27</v>
      </c>
      <c r="I378" s="8" t="s">
        <v>30</v>
      </c>
      <c r="J378" s="8" t="s">
        <v>19</v>
      </c>
      <c r="K378" s="20">
        <v>20</v>
      </c>
      <c r="L378" s="20">
        <f>SUM(TabBD[[#This Row],[Subscription Price]],TabBD[[#This Row],[Season Pass Price]])</f>
        <v>27.5</v>
      </c>
      <c r="M378" s="20">
        <v>3.5</v>
      </c>
      <c r="N378" s="20">
        <v>24</v>
      </c>
    </row>
    <row r="379" spans="1:14" ht="16.5" hidden="1" customHeight="1" x14ac:dyDescent="0.25">
      <c r="A379" s="8">
        <v>3481</v>
      </c>
      <c r="B379" s="8">
        <v>3479</v>
      </c>
      <c r="C379" s="8" t="s">
        <v>265</v>
      </c>
      <c r="D379" s="8" t="s">
        <v>18</v>
      </c>
      <c r="E379" s="10">
        <v>45596</v>
      </c>
      <c r="F379" s="8" t="s">
        <v>23</v>
      </c>
      <c r="G379" s="20">
        <v>7.5</v>
      </c>
      <c r="H379" s="8" t="s">
        <v>20</v>
      </c>
      <c r="I379" s="8" t="s">
        <v>30</v>
      </c>
      <c r="J379" s="8" t="s">
        <v>19</v>
      </c>
      <c r="K379" s="20">
        <v>20</v>
      </c>
      <c r="L379" s="20">
        <f>SUM(TabBD[[#This Row],[Subscription Price]],TabBD[[#This Row],[Season Pass Price]])</f>
        <v>27.5</v>
      </c>
      <c r="M379" s="20">
        <v>10</v>
      </c>
      <c r="N379" s="20">
        <v>17.5</v>
      </c>
    </row>
    <row r="380" spans="1:14" ht="16.5" hidden="1" customHeight="1" x14ac:dyDescent="0.25">
      <c r="A380" s="8">
        <v>3484</v>
      </c>
      <c r="B380" s="8">
        <v>3482</v>
      </c>
      <c r="C380" s="8" t="s">
        <v>268</v>
      </c>
      <c r="D380" s="8" t="s">
        <v>18</v>
      </c>
      <c r="E380" s="10">
        <v>45599</v>
      </c>
      <c r="F380" s="8" t="s">
        <v>19</v>
      </c>
      <c r="G380" s="20">
        <v>7.5</v>
      </c>
      <c r="H380" s="8" t="s">
        <v>24</v>
      </c>
      <c r="I380" s="8" t="s">
        <v>30</v>
      </c>
      <c r="J380" s="8" t="s">
        <v>19</v>
      </c>
      <c r="K380" s="20">
        <v>20</v>
      </c>
      <c r="L380" s="20">
        <f>SUM(TabBD[[#This Row],[Subscription Price]],TabBD[[#This Row],[Season Pass Price]])</f>
        <v>27.5</v>
      </c>
      <c r="M380" s="20">
        <v>1.5</v>
      </c>
      <c r="N380" s="20">
        <v>26</v>
      </c>
    </row>
    <row r="381" spans="1:14" ht="16.5" hidden="1" customHeight="1" x14ac:dyDescent="0.25">
      <c r="A381" s="8">
        <v>3486</v>
      </c>
      <c r="B381" s="8">
        <v>3485</v>
      </c>
      <c r="C381" s="8" t="s">
        <v>271</v>
      </c>
      <c r="D381" s="8" t="s">
        <v>18</v>
      </c>
      <c r="E381" s="10">
        <v>45602</v>
      </c>
      <c r="F381" s="8" t="s">
        <v>23</v>
      </c>
      <c r="G381" s="20">
        <v>7.5</v>
      </c>
      <c r="H381" s="8" t="s">
        <v>20</v>
      </c>
      <c r="I381" s="8" t="s">
        <v>30</v>
      </c>
      <c r="J381" s="8" t="s">
        <v>19</v>
      </c>
      <c r="K381" s="20">
        <v>20</v>
      </c>
      <c r="L381" s="20">
        <f>SUM(TabBD[[#This Row],[Subscription Price]],TabBD[[#This Row],[Season Pass Price]])</f>
        <v>27.5</v>
      </c>
      <c r="M381" s="20">
        <v>7.5</v>
      </c>
      <c r="N381" s="20">
        <v>20</v>
      </c>
    </row>
    <row r="382" spans="1:14" ht="16.5" hidden="1" customHeight="1" x14ac:dyDescent="0.25">
      <c r="A382" s="8">
        <v>3489</v>
      </c>
      <c r="B382" s="8">
        <v>3487</v>
      </c>
      <c r="C382" s="8" t="s">
        <v>273</v>
      </c>
      <c r="D382" s="8" t="s">
        <v>18</v>
      </c>
      <c r="E382" s="10">
        <v>45604</v>
      </c>
      <c r="F382" s="8" t="s">
        <v>23</v>
      </c>
      <c r="G382" s="20">
        <v>7.5</v>
      </c>
      <c r="H382" s="8" t="s">
        <v>27</v>
      </c>
      <c r="I382" s="8" t="s">
        <v>30</v>
      </c>
      <c r="J382" s="8" t="s">
        <v>19</v>
      </c>
      <c r="K382" s="20">
        <v>20</v>
      </c>
      <c r="L382" s="20">
        <f>SUM(TabBD[[#This Row],[Subscription Price]],TabBD[[#This Row],[Season Pass Price]])</f>
        <v>27.5</v>
      </c>
      <c r="M382" s="20">
        <v>3.5</v>
      </c>
      <c r="N382" s="20">
        <v>24</v>
      </c>
    </row>
    <row r="383" spans="1:14" ht="16.5" hidden="1" customHeight="1" x14ac:dyDescent="0.25">
      <c r="A383" s="8">
        <v>3492</v>
      </c>
      <c r="B383" s="8">
        <v>3490</v>
      </c>
      <c r="C383" s="8" t="s">
        <v>276</v>
      </c>
      <c r="D383" s="8" t="s">
        <v>18</v>
      </c>
      <c r="E383" s="10">
        <v>45607</v>
      </c>
      <c r="F383" s="8" t="s">
        <v>19</v>
      </c>
      <c r="G383" s="20">
        <v>7.5</v>
      </c>
      <c r="H383" s="8" t="s">
        <v>20</v>
      </c>
      <c r="I383" s="8" t="s">
        <v>30</v>
      </c>
      <c r="J383" s="8" t="s">
        <v>19</v>
      </c>
      <c r="K383" s="20">
        <v>20</v>
      </c>
      <c r="L383" s="20">
        <f>SUM(TabBD[[#This Row],[Subscription Price]],TabBD[[#This Row],[Season Pass Price]])</f>
        <v>27.5</v>
      </c>
      <c r="M383" s="20">
        <v>7.5</v>
      </c>
      <c r="N383" s="20">
        <v>20</v>
      </c>
    </row>
    <row r="384" spans="1:14" ht="16.5" hidden="1" customHeight="1" x14ac:dyDescent="0.25">
      <c r="A384" s="8">
        <v>3495</v>
      </c>
      <c r="B384" s="8">
        <v>3493</v>
      </c>
      <c r="C384" s="8" t="s">
        <v>279</v>
      </c>
      <c r="D384" s="8" t="s">
        <v>18</v>
      </c>
      <c r="E384" s="10">
        <v>45610</v>
      </c>
      <c r="F384" s="8" t="s">
        <v>23</v>
      </c>
      <c r="G384" s="20">
        <v>7.5</v>
      </c>
      <c r="H384" s="8" t="s">
        <v>27</v>
      </c>
      <c r="I384" s="8" t="s">
        <v>30</v>
      </c>
      <c r="J384" s="8" t="s">
        <v>19</v>
      </c>
      <c r="K384" s="20">
        <v>20</v>
      </c>
      <c r="L384" s="20">
        <f>SUM(TabBD[[#This Row],[Subscription Price]],TabBD[[#This Row],[Season Pass Price]])</f>
        <v>27.5</v>
      </c>
      <c r="M384" s="20">
        <v>10</v>
      </c>
      <c r="N384" s="20">
        <v>17.5</v>
      </c>
    </row>
    <row r="385" spans="1:14" ht="16.5" hidden="1" customHeight="1" x14ac:dyDescent="0.25">
      <c r="A385" s="8">
        <v>3498</v>
      </c>
      <c r="B385" s="8">
        <v>3496</v>
      </c>
      <c r="C385" s="8" t="s">
        <v>282</v>
      </c>
      <c r="D385" s="8" t="s">
        <v>18</v>
      </c>
      <c r="E385" s="10">
        <v>45613</v>
      </c>
      <c r="F385" s="8" t="s">
        <v>19</v>
      </c>
      <c r="G385" s="20">
        <v>7.5</v>
      </c>
      <c r="H385" s="8" t="s">
        <v>24</v>
      </c>
      <c r="I385" s="8" t="s">
        <v>30</v>
      </c>
      <c r="J385" s="8" t="s">
        <v>19</v>
      </c>
      <c r="K385" s="20">
        <v>20</v>
      </c>
      <c r="L385" s="20">
        <f>SUM(TabBD[[#This Row],[Subscription Price]],TabBD[[#This Row],[Season Pass Price]])</f>
        <v>27.5</v>
      </c>
      <c r="M385" s="20">
        <v>2.5</v>
      </c>
      <c r="N385" s="20">
        <v>25</v>
      </c>
    </row>
    <row r="386" spans="1:14" ht="16.5" hidden="1" customHeight="1" x14ac:dyDescent="0.25">
      <c r="A386" s="8">
        <v>3501</v>
      </c>
      <c r="B386" s="8">
        <v>3499</v>
      </c>
      <c r="C386" s="8" t="s">
        <v>285</v>
      </c>
      <c r="D386" s="8" t="s">
        <v>18</v>
      </c>
      <c r="E386" s="10">
        <v>45616</v>
      </c>
      <c r="F386" s="8" t="s">
        <v>23</v>
      </c>
      <c r="G386" s="20">
        <v>7.5</v>
      </c>
      <c r="H386" s="8" t="s">
        <v>20</v>
      </c>
      <c r="I386" s="8" t="s">
        <v>30</v>
      </c>
      <c r="J386" s="8" t="s">
        <v>19</v>
      </c>
      <c r="K386" s="20">
        <v>20</v>
      </c>
      <c r="L386" s="20">
        <f>SUM(TabBD[[#This Row],[Subscription Price]],TabBD[[#This Row],[Season Pass Price]])</f>
        <v>27.5</v>
      </c>
      <c r="M386" s="20">
        <v>1.5</v>
      </c>
      <c r="N386" s="20">
        <v>26</v>
      </c>
    </row>
    <row r="387" spans="1:14" ht="16.5" hidden="1" customHeight="1" x14ac:dyDescent="0.25">
      <c r="A387" s="8">
        <v>3504</v>
      </c>
      <c r="B387" s="8">
        <v>3502</v>
      </c>
      <c r="C387" s="8" t="s">
        <v>288</v>
      </c>
      <c r="D387" s="8" t="s">
        <v>18</v>
      </c>
      <c r="E387" s="10">
        <v>45619</v>
      </c>
      <c r="F387" s="8" t="s">
        <v>19</v>
      </c>
      <c r="G387" s="20">
        <v>7.5</v>
      </c>
      <c r="H387" s="8" t="s">
        <v>27</v>
      </c>
      <c r="I387" s="8" t="s">
        <v>30</v>
      </c>
      <c r="J387" s="8" t="s">
        <v>19</v>
      </c>
      <c r="K387" s="20">
        <v>20</v>
      </c>
      <c r="L387" s="20">
        <f>SUM(TabBD[[#This Row],[Subscription Price]],TabBD[[#This Row],[Season Pass Price]])</f>
        <v>27.5</v>
      </c>
      <c r="M387" s="20">
        <v>3.5</v>
      </c>
      <c r="N387" s="20">
        <v>24</v>
      </c>
    </row>
    <row r="388" spans="1:14" ht="16.5" hidden="1" customHeight="1" x14ac:dyDescent="0.25">
      <c r="A388" s="8">
        <v>3507</v>
      </c>
      <c r="B388" s="8">
        <v>3505</v>
      </c>
      <c r="C388" s="8" t="s">
        <v>290</v>
      </c>
      <c r="D388" s="8" t="s">
        <v>18</v>
      </c>
      <c r="E388" s="10">
        <v>45622</v>
      </c>
      <c r="F388" s="8" t="s">
        <v>23</v>
      </c>
      <c r="G388" s="20">
        <v>7.5</v>
      </c>
      <c r="H388" s="8" t="s">
        <v>20</v>
      </c>
      <c r="I388" s="8" t="s">
        <v>30</v>
      </c>
      <c r="J388" s="8" t="s">
        <v>19</v>
      </c>
      <c r="K388" s="20">
        <v>20</v>
      </c>
      <c r="L388" s="20">
        <f>SUM(TabBD[[#This Row],[Subscription Price]],TabBD[[#This Row],[Season Pass Price]])</f>
        <v>27.5</v>
      </c>
      <c r="M388" s="20">
        <v>10</v>
      </c>
      <c r="N388" s="20">
        <v>17.5</v>
      </c>
    </row>
    <row r="389" spans="1:14" ht="16.5" hidden="1" customHeight="1" x14ac:dyDescent="0.25">
      <c r="A389" s="8">
        <v>3510</v>
      </c>
      <c r="B389" s="8">
        <v>3508</v>
      </c>
      <c r="C389" s="8" t="s">
        <v>293</v>
      </c>
      <c r="D389" s="8" t="s">
        <v>18</v>
      </c>
      <c r="E389" s="10">
        <v>45625</v>
      </c>
      <c r="F389" s="8" t="s">
        <v>19</v>
      </c>
      <c r="G389" s="20">
        <v>7.5</v>
      </c>
      <c r="H389" s="8" t="s">
        <v>24</v>
      </c>
      <c r="I389" s="8" t="s">
        <v>30</v>
      </c>
      <c r="J389" s="8" t="s">
        <v>19</v>
      </c>
      <c r="K389" s="20">
        <v>20</v>
      </c>
      <c r="L389" s="20">
        <f>SUM(TabBD[[#This Row],[Subscription Price]],TabBD[[#This Row],[Season Pass Price]])</f>
        <v>27.5</v>
      </c>
      <c r="M389" s="20">
        <v>1.5</v>
      </c>
      <c r="N389" s="20">
        <v>26</v>
      </c>
    </row>
    <row r="390" spans="1:14" ht="16.5" hidden="1" customHeight="1" x14ac:dyDescent="0.25">
      <c r="A390" s="8">
        <v>3513</v>
      </c>
      <c r="B390" s="8">
        <v>3511</v>
      </c>
      <c r="C390" s="8" t="s">
        <v>296</v>
      </c>
      <c r="D390" s="8" t="s">
        <v>18</v>
      </c>
      <c r="E390" s="10">
        <v>45628</v>
      </c>
      <c r="F390" s="8" t="s">
        <v>23</v>
      </c>
      <c r="G390" s="20">
        <v>7.5</v>
      </c>
      <c r="H390" s="8" t="s">
        <v>20</v>
      </c>
      <c r="I390" s="8" t="s">
        <v>30</v>
      </c>
      <c r="J390" s="8" t="s">
        <v>19</v>
      </c>
      <c r="K390" s="20">
        <v>20</v>
      </c>
      <c r="L390" s="20">
        <f>SUM(TabBD[[#This Row],[Subscription Price]],TabBD[[#This Row],[Season Pass Price]])</f>
        <v>27.5</v>
      </c>
      <c r="M390" s="20">
        <v>7.5</v>
      </c>
      <c r="N390" s="20">
        <v>20</v>
      </c>
    </row>
    <row r="391" spans="1:14" ht="16.5" hidden="1" customHeight="1" x14ac:dyDescent="0.25">
      <c r="A391" s="8">
        <v>3516</v>
      </c>
      <c r="B391" s="8">
        <v>3514</v>
      </c>
      <c r="C391" s="8" t="s">
        <v>299</v>
      </c>
      <c r="D391" s="8" t="s">
        <v>18</v>
      </c>
      <c r="E391" s="10">
        <v>45631</v>
      </c>
      <c r="F391" s="8" t="s">
        <v>19</v>
      </c>
      <c r="G391" s="20">
        <v>7.5</v>
      </c>
      <c r="H391" s="8" t="s">
        <v>27</v>
      </c>
      <c r="I391" s="8" t="s">
        <v>30</v>
      </c>
      <c r="J391" s="8" t="s">
        <v>19</v>
      </c>
      <c r="K391" s="20">
        <v>20</v>
      </c>
      <c r="L391" s="20">
        <f>SUM(TabBD[[#This Row],[Subscription Price]],TabBD[[#This Row],[Season Pass Price]])</f>
        <v>27.5</v>
      </c>
      <c r="M391" s="20">
        <v>3.5</v>
      </c>
      <c r="N391" s="20">
        <v>24</v>
      </c>
    </row>
    <row r="392" spans="1:14" ht="16.5" hidden="1" customHeight="1" x14ac:dyDescent="0.25">
      <c r="A392" s="8">
        <v>3519</v>
      </c>
      <c r="B392" s="8">
        <v>3517</v>
      </c>
      <c r="C392" s="8" t="s">
        <v>209</v>
      </c>
      <c r="D392" s="8" t="s">
        <v>18</v>
      </c>
      <c r="E392" s="10">
        <v>45634</v>
      </c>
      <c r="F392" s="8" t="s">
        <v>23</v>
      </c>
      <c r="G392" s="20">
        <v>7.5</v>
      </c>
      <c r="H392" s="8" t="s">
        <v>20</v>
      </c>
      <c r="I392" s="8" t="s">
        <v>30</v>
      </c>
      <c r="J392" s="8" t="s">
        <v>19</v>
      </c>
      <c r="K392" s="20">
        <v>20</v>
      </c>
      <c r="L392" s="20">
        <f>SUM(TabBD[[#This Row],[Subscription Price]],TabBD[[#This Row],[Season Pass Price]])</f>
        <v>27.5</v>
      </c>
      <c r="M392" s="20">
        <v>10</v>
      </c>
      <c r="N392" s="20">
        <v>17.5</v>
      </c>
    </row>
    <row r="393" spans="1:14" ht="16.5" hidden="1" customHeight="1" x14ac:dyDescent="0.25">
      <c r="A393" s="8">
        <v>3522</v>
      </c>
      <c r="B393" s="8">
        <v>3520</v>
      </c>
      <c r="C393" s="8" t="s">
        <v>302</v>
      </c>
      <c r="D393" s="8" t="s">
        <v>18</v>
      </c>
      <c r="E393" s="10">
        <v>45637</v>
      </c>
      <c r="F393" s="8" t="s">
        <v>19</v>
      </c>
      <c r="G393" s="20">
        <v>7.5</v>
      </c>
      <c r="H393" s="8" t="s">
        <v>24</v>
      </c>
      <c r="I393" s="8" t="s">
        <v>30</v>
      </c>
      <c r="J393" s="8" t="s">
        <v>19</v>
      </c>
      <c r="K393" s="20">
        <v>20</v>
      </c>
      <c r="L393" s="20">
        <f>SUM(TabBD[[#This Row],[Subscription Price]],TabBD[[#This Row],[Season Pass Price]])</f>
        <v>27.5</v>
      </c>
      <c r="M393" s="20">
        <v>2.5</v>
      </c>
      <c r="N393" s="20">
        <v>25</v>
      </c>
    </row>
    <row r="394" spans="1:14" ht="16.5" hidden="1" customHeight="1" x14ac:dyDescent="0.25">
      <c r="A394" s="8">
        <v>3525</v>
      </c>
      <c r="B394" s="8">
        <v>3523</v>
      </c>
      <c r="C394" s="8" t="s">
        <v>305</v>
      </c>
      <c r="D394" s="8" t="s">
        <v>18</v>
      </c>
      <c r="E394" s="10">
        <v>45640</v>
      </c>
      <c r="F394" s="8" t="s">
        <v>23</v>
      </c>
      <c r="G394" s="20">
        <v>7.5</v>
      </c>
      <c r="H394" s="8" t="s">
        <v>20</v>
      </c>
      <c r="I394" s="8" t="s">
        <v>30</v>
      </c>
      <c r="J394" s="8" t="s">
        <v>19</v>
      </c>
      <c r="K394" s="20">
        <v>20</v>
      </c>
      <c r="L394" s="20">
        <f>SUM(TabBD[[#This Row],[Subscription Price]],TabBD[[#This Row],[Season Pass Price]])</f>
        <v>27.5</v>
      </c>
      <c r="M394" s="20">
        <v>1.5</v>
      </c>
      <c r="N394" s="20">
        <v>26</v>
      </c>
    </row>
    <row r="395" spans="1:14" x14ac:dyDescent="0.25">
      <c r="A395" s="8" t="s">
        <v>318</v>
      </c>
      <c r="B395" s="8"/>
      <c r="C395" s="8"/>
      <c r="D395" s="8"/>
      <c r="E395" s="8"/>
      <c r="F395" s="8"/>
      <c r="G395" s="19">
        <f>SUBTOTAL(109,TabBD[Subscription Price])</f>
        <v>245</v>
      </c>
      <c r="H395" s="8"/>
      <c r="I395" s="8"/>
      <c r="J395" s="8"/>
      <c r="K395" s="19">
        <f>SUBTOTAL(109,TabBD[Season Pass Price])</f>
        <v>0</v>
      </c>
      <c r="L395" s="19">
        <f>SUBTOTAL(109,TabBD[Grand Total])</f>
        <v>245</v>
      </c>
      <c r="M395" s="19">
        <f>SUBTOTAL(109,TabBD[Coupon Value])</f>
        <v>53</v>
      </c>
      <c r="N395" s="19">
        <f>SUBTOTAL(109,TabBD[Total Value])</f>
        <v>192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78"/>
  <sheetViews>
    <sheetView showGridLines="0" topLeftCell="A31" workbookViewId="0">
      <selection activeCell="E34" sqref="E34"/>
    </sheetView>
  </sheetViews>
  <sheetFormatPr defaultRowHeight="15" x14ac:dyDescent="0.25"/>
  <cols>
    <col min="2" max="2" width="18.42578125" bestFit="1" customWidth="1"/>
    <col min="3" max="3" width="22.140625" bestFit="1" customWidth="1"/>
    <col min="4" max="4" width="8.7109375" customWidth="1"/>
    <col min="5" max="5" width="18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2" t="s">
        <v>310</v>
      </c>
      <c r="C2" s="12"/>
      <c r="D2" s="12"/>
      <c r="E2" s="12"/>
      <c r="F2" s="12"/>
    </row>
    <row r="4" spans="2:6" x14ac:dyDescent="0.25">
      <c r="B4" t="s">
        <v>311</v>
      </c>
    </row>
    <row r="5" spans="2:6" x14ac:dyDescent="0.25">
      <c r="B5" t="s">
        <v>320</v>
      </c>
    </row>
    <row r="7" spans="2:6" x14ac:dyDescent="0.25">
      <c r="B7" s="11" t="s">
        <v>16</v>
      </c>
      <c r="C7" t="s" vm="1">
        <v>319</v>
      </c>
    </row>
    <row r="9" spans="2:6" x14ac:dyDescent="0.25">
      <c r="B9" s="11" t="s">
        <v>312</v>
      </c>
      <c r="C9" t="s">
        <v>32</v>
      </c>
    </row>
    <row r="10" spans="2:6" x14ac:dyDescent="0.25">
      <c r="B10" s="13" t="s">
        <v>23</v>
      </c>
      <c r="C10" s="14">
        <v>3847</v>
      </c>
    </row>
    <row r="11" spans="2:6" x14ac:dyDescent="0.25">
      <c r="B11" s="13" t="s">
        <v>19</v>
      </c>
      <c r="C11" s="14">
        <v>3786</v>
      </c>
    </row>
    <row r="12" spans="2:6" x14ac:dyDescent="0.25">
      <c r="B12" s="13" t="s">
        <v>313</v>
      </c>
      <c r="C12" s="14">
        <v>7633</v>
      </c>
      <c r="E12" s="14">
        <f>GETPIVOTDATA("[Measures].[Soma de Total Value]",$B$9)</f>
        <v>7633</v>
      </c>
    </row>
    <row r="14" spans="2:6" x14ac:dyDescent="0.25">
      <c r="B14" s="13" t="s">
        <v>316</v>
      </c>
    </row>
    <row r="15" spans="2:6" x14ac:dyDescent="0.25">
      <c r="B15" s="13"/>
    </row>
    <row r="16" spans="2:6" x14ac:dyDescent="0.25">
      <c r="B16" s="11" t="s">
        <v>16</v>
      </c>
      <c r="C16" t="s" vm="1">
        <v>319</v>
      </c>
    </row>
    <row r="17" spans="2:5" x14ac:dyDescent="0.25">
      <c r="B17" s="11" t="s">
        <v>321</v>
      </c>
      <c r="C17" t="s" vm="2">
        <v>308</v>
      </c>
    </row>
    <row r="19" spans="2:5" x14ac:dyDescent="0.25">
      <c r="B19" s="11" t="s">
        <v>312</v>
      </c>
      <c r="C19" t="s">
        <v>327</v>
      </c>
    </row>
    <row r="20" spans="2:5" x14ac:dyDescent="0.25">
      <c r="B20" s="13" t="s">
        <v>18</v>
      </c>
      <c r="C20" s="14">
        <v>2940</v>
      </c>
    </row>
    <row r="21" spans="2:5" x14ac:dyDescent="0.25">
      <c r="B21" s="13" t="s">
        <v>313</v>
      </c>
      <c r="C21" s="14">
        <v>2940</v>
      </c>
      <c r="E21" s="14">
        <f>IFERROR(GETPIVOTDATA("[Measures].[Soma de Season Pass Price]",$B$19),0)</f>
        <v>2940</v>
      </c>
    </row>
    <row r="22" spans="2:5" x14ac:dyDescent="0.25">
      <c r="E22" s="14"/>
    </row>
    <row r="23" spans="2:5" x14ac:dyDescent="0.25">
      <c r="E23" s="14"/>
    </row>
    <row r="25" spans="2:5" x14ac:dyDescent="0.25">
      <c r="B25" s="13" t="s">
        <v>317</v>
      </c>
    </row>
    <row r="26" spans="2:5" x14ac:dyDescent="0.25">
      <c r="B26" s="13"/>
    </row>
    <row r="27" spans="2:5" x14ac:dyDescent="0.25">
      <c r="B27" s="11" t="s">
        <v>16</v>
      </c>
      <c r="C27" t="s" vm="1">
        <v>319</v>
      </c>
    </row>
    <row r="28" spans="2:5" x14ac:dyDescent="0.25">
      <c r="B28" s="11" t="s">
        <v>321</v>
      </c>
      <c r="C28" t="s" vm="3">
        <v>30</v>
      </c>
    </row>
    <row r="30" spans="2:5" x14ac:dyDescent="0.25">
      <c r="B30" s="11" t="s">
        <v>312</v>
      </c>
      <c r="C30" t="s">
        <v>327</v>
      </c>
    </row>
    <row r="31" spans="2:5" x14ac:dyDescent="0.25">
      <c r="B31" s="13" t="s">
        <v>26</v>
      </c>
      <c r="C31" s="14">
        <v>1920</v>
      </c>
    </row>
    <row r="32" spans="2:5" x14ac:dyDescent="0.25">
      <c r="B32" s="13" t="s">
        <v>18</v>
      </c>
      <c r="C32" s="14">
        <v>1960</v>
      </c>
    </row>
    <row r="33" spans="2:5" x14ac:dyDescent="0.25">
      <c r="B33" s="13" t="s">
        <v>313</v>
      </c>
      <c r="C33" s="14">
        <v>3880</v>
      </c>
      <c r="E33" s="14">
        <f>IFERROR(GETPIVOTDATA("[Measures].[Soma de Season Pass Price]",$B$30),0)</f>
        <v>3880</v>
      </c>
    </row>
    <row r="34" spans="2:5" x14ac:dyDescent="0.25">
      <c r="E34" s="14"/>
    </row>
    <row r="35" spans="2:5" x14ac:dyDescent="0.25">
      <c r="B35" s="13" t="s">
        <v>329</v>
      </c>
      <c r="C35" s="14"/>
    </row>
    <row r="36" spans="2:5" x14ac:dyDescent="0.25">
      <c r="B36" s="13"/>
      <c r="C36" s="14"/>
    </row>
    <row r="37" spans="2:5" x14ac:dyDescent="0.25">
      <c r="B37" s="11" t="s">
        <v>16</v>
      </c>
      <c r="C37" t="s" vm="1">
        <v>319</v>
      </c>
    </row>
    <row r="39" spans="2:5" x14ac:dyDescent="0.25">
      <c r="B39" s="11" t="s">
        <v>312</v>
      </c>
      <c r="C39" t="s">
        <v>314</v>
      </c>
    </row>
    <row r="40" spans="2:5" x14ac:dyDescent="0.25">
      <c r="B40" s="13" t="s">
        <v>22</v>
      </c>
      <c r="C40" s="14">
        <v>444</v>
      </c>
    </row>
    <row r="41" spans="2:5" x14ac:dyDescent="0.25">
      <c r="B41" s="13" t="s">
        <v>26</v>
      </c>
      <c r="C41" s="14">
        <v>1801</v>
      </c>
    </row>
    <row r="42" spans="2:5" x14ac:dyDescent="0.25">
      <c r="B42" s="13" t="s">
        <v>18</v>
      </c>
      <c r="C42" s="14">
        <v>5388</v>
      </c>
    </row>
    <row r="43" spans="2:5" x14ac:dyDescent="0.25">
      <c r="B43" s="13" t="s">
        <v>313</v>
      </c>
      <c r="C43" s="14">
        <v>7633</v>
      </c>
      <c r="E43" s="14">
        <f>GETPIVOTDATA("[Measures].[Soma de Total Value]",$B$39)</f>
        <v>7633</v>
      </c>
    </row>
    <row r="45" spans="2:5" x14ac:dyDescent="0.25">
      <c r="B45" s="13" t="s">
        <v>330</v>
      </c>
    </row>
    <row r="47" spans="2:5" x14ac:dyDescent="0.25">
      <c r="B47" s="11" t="s">
        <v>16</v>
      </c>
      <c r="C47" t="s" vm="1">
        <v>319</v>
      </c>
    </row>
    <row r="49" spans="2:5" x14ac:dyDescent="0.25">
      <c r="B49" t="s">
        <v>328</v>
      </c>
    </row>
    <row r="50" spans="2:5" x14ac:dyDescent="0.25">
      <c r="B50" s="17">
        <v>295</v>
      </c>
      <c r="E50">
        <f>GETPIVOTDATA("[Measures].[Contagem Distinta de Subscriber ID]",$B$49)</f>
        <v>295</v>
      </c>
    </row>
    <row r="52" spans="2:5" x14ac:dyDescent="0.25">
      <c r="B52" t="s">
        <v>331</v>
      </c>
    </row>
    <row r="54" spans="2:5" x14ac:dyDescent="0.25">
      <c r="B54" s="11" t="s">
        <v>16</v>
      </c>
      <c r="C54" t="s" vm="1">
        <v>319</v>
      </c>
    </row>
    <row r="56" spans="2:5" x14ac:dyDescent="0.25">
      <c r="B56" s="11" t="s">
        <v>312</v>
      </c>
      <c r="C56" t="s">
        <v>336</v>
      </c>
    </row>
    <row r="57" spans="2:5" x14ac:dyDescent="0.25">
      <c r="B57" s="13" t="s">
        <v>22</v>
      </c>
      <c r="C57" s="14">
        <v>505</v>
      </c>
    </row>
    <row r="58" spans="2:5" x14ac:dyDescent="0.25">
      <c r="B58" s="13" t="s">
        <v>26</v>
      </c>
      <c r="C58" s="14">
        <v>960</v>
      </c>
      <c r="E58" s="14"/>
    </row>
    <row r="59" spans="2:5" x14ac:dyDescent="0.25">
      <c r="B59" s="13" t="s">
        <v>18</v>
      </c>
      <c r="C59" s="14">
        <v>1470</v>
      </c>
      <c r="E59" s="14"/>
    </row>
    <row r="60" spans="2:5" x14ac:dyDescent="0.25">
      <c r="B60" s="13" t="s">
        <v>313</v>
      </c>
      <c r="C60" s="14">
        <v>2935</v>
      </c>
      <c r="E60" s="14">
        <f>GETPIVOTDATA("[Measures].[Soma de Subscription Price]",$B$56)</f>
        <v>2935</v>
      </c>
    </row>
    <row r="61" spans="2:5" x14ac:dyDescent="0.25">
      <c r="B61" s="13"/>
      <c r="C61" s="14"/>
      <c r="D61" s="14"/>
      <c r="E61" s="14"/>
    </row>
    <row r="62" spans="2:5" x14ac:dyDescent="0.25">
      <c r="B62" t="s">
        <v>332</v>
      </c>
      <c r="E62" s="14"/>
    </row>
    <row r="64" spans="2:5" x14ac:dyDescent="0.25">
      <c r="B64" s="11" t="s">
        <v>16</v>
      </c>
      <c r="C64" t="s" vm="1">
        <v>319</v>
      </c>
    </row>
    <row r="66" spans="2:5" x14ac:dyDescent="0.25">
      <c r="B66" s="11" t="s">
        <v>312</v>
      </c>
      <c r="C66" t="s">
        <v>333</v>
      </c>
    </row>
    <row r="67" spans="2:5" x14ac:dyDescent="0.25">
      <c r="B67" s="13" t="s">
        <v>23</v>
      </c>
      <c r="C67" s="14">
        <v>4910</v>
      </c>
    </row>
    <row r="68" spans="2:5" x14ac:dyDescent="0.25">
      <c r="B68" s="13" t="s">
        <v>19</v>
      </c>
      <c r="C68" s="14">
        <v>4845</v>
      </c>
    </row>
    <row r="69" spans="2:5" x14ac:dyDescent="0.25">
      <c r="B69" s="13" t="s">
        <v>313</v>
      </c>
      <c r="C69" s="14">
        <v>9755</v>
      </c>
      <c r="E69" s="14">
        <f>GETPIVOTDATA("[Measures].[Soma de Grand Total]",$B$66)</f>
        <v>9755</v>
      </c>
    </row>
    <row r="71" spans="2:5" x14ac:dyDescent="0.25">
      <c r="B71" t="s">
        <v>334</v>
      </c>
    </row>
    <row r="73" spans="2:5" x14ac:dyDescent="0.25">
      <c r="B73" s="11" t="s">
        <v>16</v>
      </c>
      <c r="C73" t="s" vm="1">
        <v>319</v>
      </c>
    </row>
    <row r="75" spans="2:5" x14ac:dyDescent="0.25">
      <c r="B75" s="11" t="s">
        <v>312</v>
      </c>
      <c r="C75" t="s">
        <v>335</v>
      </c>
    </row>
    <row r="76" spans="2:5" x14ac:dyDescent="0.25">
      <c r="B76" s="13" t="s">
        <v>23</v>
      </c>
      <c r="C76" s="14">
        <v>1063</v>
      </c>
    </row>
    <row r="77" spans="2:5" x14ac:dyDescent="0.25">
      <c r="B77" s="13" t="s">
        <v>19</v>
      </c>
      <c r="C77" s="14">
        <v>1059</v>
      </c>
    </row>
    <row r="78" spans="2:5" x14ac:dyDescent="0.25">
      <c r="B78" s="13" t="s">
        <v>313</v>
      </c>
      <c r="C78" s="14">
        <v>2122</v>
      </c>
      <c r="E78" s="14">
        <f>GETPIVOTDATA("[Measures].[Soma de Coupon Value]",$B$75)</f>
        <v>2122</v>
      </c>
    </row>
  </sheetData>
  <pageMargins left="0.511811024" right="0.511811024" top="0.78740157499999996" bottom="0.78740157499999996" header="0.31496062000000002" footer="0.31496062000000002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Marcia Ribeiro</cp:lastModifiedBy>
  <cp:lastPrinted>2025-06-08T20:24:58Z</cp:lastPrinted>
  <dcterms:created xsi:type="dcterms:W3CDTF">2024-12-19T13:13:10Z</dcterms:created>
  <dcterms:modified xsi:type="dcterms:W3CDTF">2025-06-09T18:27:58Z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