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defaultThemeVersion="166925"/>
  <mc:AlternateContent xmlns:mc="http://schemas.openxmlformats.org/markup-compatibility/2006">
    <mc:Choice Requires="x15">
      <x15ac:absPath xmlns:x15ac="http://schemas.microsoft.com/office/spreadsheetml/2010/11/ac" url="C:\Users\marci\OneDrive\Pulpit\DATA_RELATED\EXCEL\Coffee_orders_project\"/>
    </mc:Choice>
  </mc:AlternateContent>
  <xr:revisionPtr revIDLastSave="0" documentId="13_ncr:1_{A90B994E-E9D5-43D1-96ED-B1FA80895D2D}" xr6:coauthVersionLast="47" xr6:coauthVersionMax="47" xr10:uidLastSave="{00000000-0000-0000-0000-000000000000}"/>
  <bookViews>
    <workbookView xWindow="-120" yWindow="-120" windowWidth="29040" windowHeight="15720" xr2:uid="{00000000-000D-0000-FFFF-FFFF00000000}"/>
  </bookViews>
  <sheets>
    <sheet name="Dashboard" sheetId="21" r:id="rId1"/>
    <sheet name="TotalSales" sheetId="18" r:id="rId2"/>
    <sheet name="CountryBarChart" sheetId="19" r:id="rId3"/>
    <sheet name="Top5Customers" sheetId="20"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3" i="17" l="1"/>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P2" i="17"/>
  <c r="M3" i="17"/>
  <c r="M4" i="17"/>
  <c r="M5" i="17"/>
  <c r="M6" i="17"/>
  <c r="M7" i="17"/>
  <c r="M8" i="17"/>
  <c r="M9" i="17"/>
  <c r="M10" i="17"/>
  <c r="M11" i="17"/>
  <c r="M12" i="17"/>
  <c r="M13" i="17"/>
  <c r="M14" i="17"/>
  <c r="M15" i="17"/>
  <c r="M16" i="17"/>
  <c r="M17" i="17"/>
  <c r="M18" i="17"/>
  <c r="M19" i="17"/>
  <c r="M20" i="17"/>
  <c r="M21" i="17"/>
  <c r="M22" i="17"/>
  <c r="M23" i="17"/>
  <c r="M24" i="17"/>
  <c r="M25" i="17"/>
  <c r="M26" i="17"/>
  <c r="M27" i="17"/>
  <c r="M28" i="17"/>
  <c r="M29" i="17"/>
  <c r="M30" i="17"/>
  <c r="M31" i="17"/>
  <c r="M32" i="17"/>
  <c r="M33" i="17"/>
  <c r="M34" i="17"/>
  <c r="M35" i="17"/>
  <c r="M36" i="17"/>
  <c r="M37" i="17"/>
  <c r="M38" i="17"/>
  <c r="M39" i="17"/>
  <c r="M40" i="17"/>
  <c r="M41" i="17"/>
  <c r="M42" i="17"/>
  <c r="M43" i="17"/>
  <c r="M44" i="17"/>
  <c r="M45" i="17"/>
  <c r="M46" i="17"/>
  <c r="M47" i="17"/>
  <c r="M48" i="17"/>
  <c r="M49" i="17"/>
  <c r="M50" i="17"/>
  <c r="M51" i="17"/>
  <c r="M52" i="17"/>
  <c r="M53" i="17"/>
  <c r="M54" i="17"/>
  <c r="M55" i="17"/>
  <c r="M56" i="17"/>
  <c r="M57" i="17"/>
  <c r="M58" i="17"/>
  <c r="M59" i="17"/>
  <c r="M60" i="17"/>
  <c r="M61" i="17"/>
  <c r="M62" i="17"/>
  <c r="M63" i="17"/>
  <c r="M64" i="17"/>
  <c r="M65" i="17"/>
  <c r="M66" i="17"/>
  <c r="M67" i="17"/>
  <c r="M68" i="17"/>
  <c r="M69" i="17"/>
  <c r="M70" i="17"/>
  <c r="M71" i="17"/>
  <c r="M72" i="17"/>
  <c r="M73" i="17"/>
  <c r="M74" i="17"/>
  <c r="M75" i="17"/>
  <c r="M76" i="17"/>
  <c r="M77" i="17"/>
  <c r="M78" i="17"/>
  <c r="M79" i="17"/>
  <c r="M80" i="17"/>
  <c r="M81" i="17"/>
  <c r="M82" i="17"/>
  <c r="M83" i="17"/>
  <c r="M84" i="17"/>
  <c r="M85" i="17"/>
  <c r="M86" i="17"/>
  <c r="M87" i="17"/>
  <c r="M88" i="17"/>
  <c r="M89" i="17"/>
  <c r="M90" i="17"/>
  <c r="M91" i="17"/>
  <c r="M92" i="17"/>
  <c r="M93" i="17"/>
  <c r="M94" i="17"/>
  <c r="M95" i="17"/>
  <c r="M96" i="17"/>
  <c r="M97" i="17"/>
  <c r="M98" i="17"/>
  <c r="M99" i="17"/>
  <c r="M100" i="17"/>
  <c r="M101" i="17"/>
  <c r="M102" i="17"/>
  <c r="M103" i="17"/>
  <c r="M104" i="17"/>
  <c r="M105" i="17"/>
  <c r="M106" i="17"/>
  <c r="M107" i="17"/>
  <c r="M108" i="17"/>
  <c r="M109" i="17"/>
  <c r="M110" i="17"/>
  <c r="M111" i="17"/>
  <c r="M112" i="17"/>
  <c r="M113" i="17"/>
  <c r="M114" i="17"/>
  <c r="M115" i="17"/>
  <c r="M116" i="17"/>
  <c r="M117" i="17"/>
  <c r="M118" i="17"/>
  <c r="M119" i="17"/>
  <c r="M120" i="17"/>
  <c r="M121" i="17"/>
  <c r="M122" i="17"/>
  <c r="M123" i="17"/>
  <c r="M124" i="17"/>
  <c r="M125" i="17"/>
  <c r="M126" i="17"/>
  <c r="M127" i="17"/>
  <c r="M128" i="17"/>
  <c r="M129" i="17"/>
  <c r="M130" i="17"/>
  <c r="M131" i="17"/>
  <c r="M132" i="17"/>
  <c r="M133" i="17"/>
  <c r="M134" i="17"/>
  <c r="M135" i="17"/>
  <c r="M136" i="17"/>
  <c r="M137" i="17"/>
  <c r="M138" i="17"/>
  <c r="M139" i="17"/>
  <c r="M140" i="17"/>
  <c r="M141" i="17"/>
  <c r="M142" i="17"/>
  <c r="M143" i="17"/>
  <c r="M144" i="17"/>
  <c r="M145" i="17"/>
  <c r="M146" i="17"/>
  <c r="M147" i="17"/>
  <c r="M148" i="17"/>
  <c r="M149" i="17"/>
  <c r="M150" i="17"/>
  <c r="M151" i="17"/>
  <c r="M152" i="17"/>
  <c r="M153" i="17"/>
  <c r="M154" i="17"/>
  <c r="M155" i="17"/>
  <c r="M156" i="17"/>
  <c r="M157" i="17"/>
  <c r="M158" i="17"/>
  <c r="M159" i="17"/>
  <c r="M160" i="17"/>
  <c r="M161" i="17"/>
  <c r="M162" i="17"/>
  <c r="M163" i="17"/>
  <c r="M164" i="17"/>
  <c r="M165" i="17"/>
  <c r="M166" i="17"/>
  <c r="M167" i="17"/>
  <c r="M168" i="17"/>
  <c r="M169" i="17"/>
  <c r="M170" i="17"/>
  <c r="M171" i="17"/>
  <c r="M172" i="17"/>
  <c r="M173" i="17"/>
  <c r="M174" i="17"/>
  <c r="M175" i="17"/>
  <c r="M176" i="17"/>
  <c r="M177" i="17"/>
  <c r="M178" i="17"/>
  <c r="M179" i="17"/>
  <c r="M180" i="17"/>
  <c r="M181" i="17"/>
  <c r="M182" i="17"/>
  <c r="M183" i="17"/>
  <c r="M184" i="17"/>
  <c r="M185" i="17"/>
  <c r="M186" i="17"/>
  <c r="M187" i="17"/>
  <c r="M188" i="17"/>
  <c r="M189" i="17"/>
  <c r="M190" i="17"/>
  <c r="M191" i="17"/>
  <c r="M192" i="17"/>
  <c r="M193" i="17"/>
  <c r="M194" i="17"/>
  <c r="M195" i="17"/>
  <c r="M196" i="17"/>
  <c r="M197" i="17"/>
  <c r="M198" i="17"/>
  <c r="M199" i="17"/>
  <c r="M200" i="17"/>
  <c r="M201" i="17"/>
  <c r="M202" i="17"/>
  <c r="M203" i="17"/>
  <c r="M204" i="17"/>
  <c r="M205" i="17"/>
  <c r="M206" i="17"/>
  <c r="M207" i="17"/>
  <c r="M208" i="17"/>
  <c r="M209" i="17"/>
  <c r="M210" i="17"/>
  <c r="M211" i="17"/>
  <c r="M212" i="17"/>
  <c r="M213" i="17"/>
  <c r="M214" i="17"/>
  <c r="M215" i="17"/>
  <c r="M216" i="17"/>
  <c r="M217" i="17"/>
  <c r="M218" i="17"/>
  <c r="M219" i="17"/>
  <c r="M220" i="17"/>
  <c r="M221" i="17"/>
  <c r="M222" i="17"/>
  <c r="M223" i="17"/>
  <c r="M224" i="17"/>
  <c r="M225" i="17"/>
  <c r="M226" i="17"/>
  <c r="M227" i="17"/>
  <c r="M228" i="17"/>
  <c r="M229" i="17"/>
  <c r="M230" i="17"/>
  <c r="M231" i="17"/>
  <c r="M232" i="17"/>
  <c r="M233" i="17"/>
  <c r="M234" i="17"/>
  <c r="M235" i="17"/>
  <c r="M236" i="17"/>
  <c r="M237" i="17"/>
  <c r="M238" i="17"/>
  <c r="M239" i="17"/>
  <c r="M240" i="17"/>
  <c r="M241" i="17"/>
  <c r="M242" i="17"/>
  <c r="M243" i="17"/>
  <c r="M244" i="17"/>
  <c r="M245" i="17"/>
  <c r="M246" i="17"/>
  <c r="M247" i="17"/>
  <c r="M248" i="17"/>
  <c r="M249" i="17"/>
  <c r="M250" i="17"/>
  <c r="M251" i="17"/>
  <c r="M252" i="17"/>
  <c r="M253" i="17"/>
  <c r="M254" i="17"/>
  <c r="M255" i="17"/>
  <c r="M256" i="17"/>
  <c r="M257" i="17"/>
  <c r="M258" i="17"/>
  <c r="M259" i="17"/>
  <c r="M260" i="17"/>
  <c r="M261" i="17"/>
  <c r="M262" i="17"/>
  <c r="M263" i="17"/>
  <c r="M264" i="17"/>
  <c r="M265" i="17"/>
  <c r="M266" i="17"/>
  <c r="M267" i="17"/>
  <c r="M268" i="17"/>
  <c r="M269" i="17"/>
  <c r="M270" i="17"/>
  <c r="M271" i="17"/>
  <c r="M272" i="17"/>
  <c r="M273" i="17"/>
  <c r="M274" i="17"/>
  <c r="M275" i="17"/>
  <c r="M276" i="17"/>
  <c r="M277" i="17"/>
  <c r="M278" i="17"/>
  <c r="M279" i="17"/>
  <c r="M280" i="17"/>
  <c r="M281" i="17"/>
  <c r="M282" i="17"/>
  <c r="M283" i="17"/>
  <c r="M284" i="17"/>
  <c r="M285" i="17"/>
  <c r="M286" i="17"/>
  <c r="M287" i="17"/>
  <c r="M288" i="17"/>
  <c r="M289" i="17"/>
  <c r="M290" i="17"/>
  <c r="M291" i="17"/>
  <c r="M292" i="17"/>
  <c r="M293" i="17"/>
  <c r="M294" i="17"/>
  <c r="M295" i="17"/>
  <c r="M296" i="17"/>
  <c r="M297" i="17"/>
  <c r="M298" i="17"/>
  <c r="M299" i="17"/>
  <c r="M300" i="17"/>
  <c r="M301" i="17"/>
  <c r="M302" i="17"/>
  <c r="M303" i="17"/>
  <c r="M304" i="17"/>
  <c r="M305" i="17"/>
  <c r="M306" i="17"/>
  <c r="M307" i="17"/>
  <c r="M308" i="17"/>
  <c r="M309" i="17"/>
  <c r="M310" i="17"/>
  <c r="M311" i="17"/>
  <c r="M312" i="17"/>
  <c r="M313" i="17"/>
  <c r="M314" i="17"/>
  <c r="M315" i="17"/>
  <c r="M316" i="17"/>
  <c r="M317" i="17"/>
  <c r="M318" i="17"/>
  <c r="M319" i="17"/>
  <c r="M320" i="17"/>
  <c r="M321" i="17"/>
  <c r="M322" i="17"/>
  <c r="M323" i="17"/>
  <c r="M324" i="17"/>
  <c r="M325" i="17"/>
  <c r="M326" i="17"/>
  <c r="M327" i="17"/>
  <c r="M328" i="17"/>
  <c r="M329" i="17"/>
  <c r="M330" i="17"/>
  <c r="M331" i="17"/>
  <c r="M332" i="17"/>
  <c r="M333" i="17"/>
  <c r="M334" i="17"/>
  <c r="M335" i="17"/>
  <c r="M336" i="17"/>
  <c r="M337" i="17"/>
  <c r="M338" i="17"/>
  <c r="M339" i="17"/>
  <c r="M340" i="17"/>
  <c r="M341" i="17"/>
  <c r="M342" i="17"/>
  <c r="M343" i="17"/>
  <c r="M344" i="17"/>
  <c r="M345" i="17"/>
  <c r="M346" i="17"/>
  <c r="M347" i="17"/>
  <c r="M348" i="17"/>
  <c r="M349" i="17"/>
  <c r="M350" i="17"/>
  <c r="M351" i="17"/>
  <c r="M352" i="17"/>
  <c r="M353" i="17"/>
  <c r="M354" i="17"/>
  <c r="M355" i="17"/>
  <c r="M356" i="17"/>
  <c r="M357" i="17"/>
  <c r="M358" i="17"/>
  <c r="M359" i="17"/>
  <c r="M360" i="17"/>
  <c r="M361" i="17"/>
  <c r="M362" i="17"/>
  <c r="M363" i="17"/>
  <c r="M364" i="17"/>
  <c r="M365" i="17"/>
  <c r="M366" i="17"/>
  <c r="M367" i="17"/>
  <c r="M368" i="17"/>
  <c r="M369" i="17"/>
  <c r="M370" i="17"/>
  <c r="M371" i="17"/>
  <c r="M372" i="17"/>
  <c r="M373" i="17"/>
  <c r="M374" i="17"/>
  <c r="M375" i="17"/>
  <c r="M376" i="17"/>
  <c r="M377" i="17"/>
  <c r="M378" i="17"/>
  <c r="M379" i="17"/>
  <c r="M380" i="17"/>
  <c r="M381" i="17"/>
  <c r="M382" i="17"/>
  <c r="M383" i="17"/>
  <c r="M384" i="17"/>
  <c r="M385" i="17"/>
  <c r="M386" i="17"/>
  <c r="M387" i="17"/>
  <c r="M388" i="17"/>
  <c r="M389" i="17"/>
  <c r="M390" i="17"/>
  <c r="M391" i="17"/>
  <c r="M392" i="17"/>
  <c r="M393" i="17"/>
  <c r="M394" i="17"/>
  <c r="M395" i="17"/>
  <c r="M396" i="17"/>
  <c r="M397" i="17"/>
  <c r="M398" i="17"/>
  <c r="M399" i="17"/>
  <c r="M400" i="17"/>
  <c r="M401" i="17"/>
  <c r="M402" i="17"/>
  <c r="M403" i="17"/>
  <c r="M404" i="17"/>
  <c r="M405" i="17"/>
  <c r="M406" i="17"/>
  <c r="M407" i="17"/>
  <c r="M408" i="17"/>
  <c r="M409" i="17"/>
  <c r="M410" i="17"/>
  <c r="M411" i="17"/>
  <c r="M412" i="17"/>
  <c r="M413" i="17"/>
  <c r="M414" i="17"/>
  <c r="M415" i="17"/>
  <c r="M416" i="17"/>
  <c r="M417" i="17"/>
  <c r="M418" i="17"/>
  <c r="M419" i="17"/>
  <c r="M420" i="17"/>
  <c r="M421" i="17"/>
  <c r="M422" i="17"/>
  <c r="M423" i="17"/>
  <c r="M424" i="17"/>
  <c r="M425" i="17"/>
  <c r="M426" i="17"/>
  <c r="M427" i="17"/>
  <c r="M428" i="17"/>
  <c r="M429" i="17"/>
  <c r="M430" i="17"/>
  <c r="M431" i="17"/>
  <c r="M432" i="17"/>
  <c r="M433" i="17"/>
  <c r="M434" i="17"/>
  <c r="M435" i="17"/>
  <c r="M436" i="17"/>
  <c r="M437" i="17"/>
  <c r="M438" i="17"/>
  <c r="M439" i="17"/>
  <c r="M440" i="17"/>
  <c r="M441" i="17"/>
  <c r="M442" i="17"/>
  <c r="M443" i="17"/>
  <c r="M444" i="17"/>
  <c r="M445" i="17"/>
  <c r="M446" i="17"/>
  <c r="M447" i="17"/>
  <c r="M448" i="17"/>
  <c r="M449" i="17"/>
  <c r="M450" i="17"/>
  <c r="M451" i="17"/>
  <c r="M452" i="17"/>
  <c r="M453" i="17"/>
  <c r="M454" i="17"/>
  <c r="M455" i="17"/>
  <c r="M456" i="17"/>
  <c r="M457" i="17"/>
  <c r="M458" i="17"/>
  <c r="M459" i="17"/>
  <c r="M460" i="17"/>
  <c r="M461" i="17"/>
  <c r="M462" i="17"/>
  <c r="M463" i="17"/>
  <c r="M464" i="17"/>
  <c r="M465" i="17"/>
  <c r="M466" i="17"/>
  <c r="M467" i="17"/>
  <c r="M468" i="17"/>
  <c r="M469" i="17"/>
  <c r="M470" i="17"/>
  <c r="M471" i="17"/>
  <c r="M472" i="17"/>
  <c r="M473" i="17"/>
  <c r="M474" i="17"/>
  <c r="M475" i="17"/>
  <c r="M476" i="17"/>
  <c r="M477" i="17"/>
  <c r="M478" i="17"/>
  <c r="M479" i="17"/>
  <c r="M480" i="17"/>
  <c r="M481" i="17"/>
  <c r="M482" i="17"/>
  <c r="M483" i="17"/>
  <c r="M484" i="17"/>
  <c r="M485" i="17"/>
  <c r="M486" i="17"/>
  <c r="M487" i="17"/>
  <c r="M488" i="17"/>
  <c r="M489" i="17"/>
  <c r="M490" i="17"/>
  <c r="M491" i="17"/>
  <c r="M492" i="17"/>
  <c r="M493" i="17"/>
  <c r="M494" i="17"/>
  <c r="M495" i="17"/>
  <c r="M496" i="17"/>
  <c r="M497" i="17"/>
  <c r="M498" i="17"/>
  <c r="M499" i="17"/>
  <c r="M500" i="17"/>
  <c r="M501" i="17"/>
  <c r="M502" i="17"/>
  <c r="M503" i="17"/>
  <c r="M504" i="17"/>
  <c r="M505" i="17"/>
  <c r="M506" i="17"/>
  <c r="M507" i="17"/>
  <c r="M508" i="17"/>
  <c r="M509" i="17"/>
  <c r="M510" i="17"/>
  <c r="M511" i="17"/>
  <c r="M512" i="17"/>
  <c r="M513" i="17"/>
  <c r="M514" i="17"/>
  <c r="M515" i="17"/>
  <c r="M516" i="17"/>
  <c r="M517" i="17"/>
  <c r="M518" i="17"/>
  <c r="M519" i="17"/>
  <c r="M520" i="17"/>
  <c r="M521" i="17"/>
  <c r="M522" i="17"/>
  <c r="M523" i="17"/>
  <c r="M524" i="17"/>
  <c r="M525" i="17"/>
  <c r="M526" i="17"/>
  <c r="M527" i="17"/>
  <c r="M528" i="17"/>
  <c r="M529" i="17"/>
  <c r="M530" i="17"/>
  <c r="M531" i="17"/>
  <c r="M532" i="17"/>
  <c r="M533" i="17"/>
  <c r="M534" i="17"/>
  <c r="M535" i="17"/>
  <c r="M536" i="17"/>
  <c r="M537" i="17"/>
  <c r="M538" i="17"/>
  <c r="M539" i="17"/>
  <c r="M540" i="17"/>
  <c r="M541" i="17"/>
  <c r="M542" i="17"/>
  <c r="M543" i="17"/>
  <c r="M544" i="17"/>
  <c r="M545" i="17"/>
  <c r="M546" i="17"/>
  <c r="M547" i="17"/>
  <c r="M548" i="17"/>
  <c r="M549" i="17"/>
  <c r="M550" i="17"/>
  <c r="M551" i="17"/>
  <c r="M552" i="17"/>
  <c r="M553" i="17"/>
  <c r="M554" i="17"/>
  <c r="M555" i="17"/>
  <c r="M556" i="17"/>
  <c r="M557" i="17"/>
  <c r="M558" i="17"/>
  <c r="M559" i="17"/>
  <c r="M560" i="17"/>
  <c r="M561" i="17"/>
  <c r="M562" i="17"/>
  <c r="M563" i="17"/>
  <c r="M564" i="17"/>
  <c r="M565" i="17"/>
  <c r="M566" i="17"/>
  <c r="M567" i="17"/>
  <c r="M568" i="17"/>
  <c r="M569" i="17"/>
  <c r="M570" i="17"/>
  <c r="M571" i="17"/>
  <c r="M572" i="17"/>
  <c r="M573" i="17"/>
  <c r="M574" i="17"/>
  <c r="M575" i="17"/>
  <c r="M576" i="17"/>
  <c r="M577" i="17"/>
  <c r="M578" i="17"/>
  <c r="M579" i="17"/>
  <c r="M580" i="17"/>
  <c r="M581" i="17"/>
  <c r="M582" i="17"/>
  <c r="M583" i="17"/>
  <c r="M584" i="17"/>
  <c r="M585" i="17"/>
  <c r="M586" i="17"/>
  <c r="M587" i="17"/>
  <c r="M588" i="17"/>
  <c r="M589" i="17"/>
  <c r="M590" i="17"/>
  <c r="M591" i="17"/>
  <c r="M592" i="17"/>
  <c r="M593" i="17"/>
  <c r="M594" i="17"/>
  <c r="M595" i="17"/>
  <c r="M596" i="17"/>
  <c r="M597" i="17"/>
  <c r="M598" i="17"/>
  <c r="M599" i="17"/>
  <c r="M600" i="17"/>
  <c r="M601" i="17"/>
  <c r="M602" i="17"/>
  <c r="M603" i="17"/>
  <c r="M604" i="17"/>
  <c r="M605" i="17"/>
  <c r="M606" i="17"/>
  <c r="M607" i="17"/>
  <c r="M608" i="17"/>
  <c r="M609" i="17"/>
  <c r="M610" i="17"/>
  <c r="M611" i="17"/>
  <c r="M612" i="17"/>
  <c r="M613" i="17"/>
  <c r="M614" i="17"/>
  <c r="M615" i="17"/>
  <c r="M616" i="17"/>
  <c r="M617" i="17"/>
  <c r="M618" i="17"/>
  <c r="M619" i="17"/>
  <c r="M620" i="17"/>
  <c r="M621" i="17"/>
  <c r="M622" i="17"/>
  <c r="M623" i="17"/>
  <c r="M624" i="17"/>
  <c r="M625" i="17"/>
  <c r="M626" i="17"/>
  <c r="M627" i="17"/>
  <c r="M628" i="17"/>
  <c r="M629" i="17"/>
  <c r="M630" i="17"/>
  <c r="M631" i="17"/>
  <c r="M632" i="17"/>
  <c r="M633" i="17"/>
  <c r="M634" i="17"/>
  <c r="M635" i="17"/>
  <c r="M636" i="17"/>
  <c r="M637" i="17"/>
  <c r="M638" i="17"/>
  <c r="M639" i="17"/>
  <c r="M640" i="17"/>
  <c r="M641" i="17"/>
  <c r="M642" i="17"/>
  <c r="M643" i="17"/>
  <c r="M644" i="17"/>
  <c r="M645" i="17"/>
  <c r="M646" i="17"/>
  <c r="M647" i="17"/>
  <c r="M648" i="17"/>
  <c r="M649" i="17"/>
  <c r="M650" i="17"/>
  <c r="M651" i="17"/>
  <c r="M652" i="17"/>
  <c r="M653" i="17"/>
  <c r="M654" i="17"/>
  <c r="M655" i="17"/>
  <c r="M656" i="17"/>
  <c r="M657" i="17"/>
  <c r="M658" i="17"/>
  <c r="M659" i="17"/>
  <c r="M660" i="17"/>
  <c r="M661" i="17"/>
  <c r="M662" i="17"/>
  <c r="M663" i="17"/>
  <c r="M664" i="17"/>
  <c r="M665" i="17"/>
  <c r="M666" i="17"/>
  <c r="M667" i="17"/>
  <c r="M668" i="17"/>
  <c r="M669" i="17"/>
  <c r="M670" i="17"/>
  <c r="M671" i="17"/>
  <c r="M672" i="17"/>
  <c r="M673" i="17"/>
  <c r="M674" i="17"/>
  <c r="M675" i="17"/>
  <c r="M676" i="17"/>
  <c r="M677" i="17"/>
  <c r="M678" i="17"/>
  <c r="M679" i="17"/>
  <c r="M680" i="17"/>
  <c r="M681" i="17"/>
  <c r="M682" i="17"/>
  <c r="M683" i="17"/>
  <c r="M684" i="17"/>
  <c r="M685" i="17"/>
  <c r="M686" i="17"/>
  <c r="M687" i="17"/>
  <c r="M688" i="17"/>
  <c r="M689" i="17"/>
  <c r="M690" i="17"/>
  <c r="M691" i="17"/>
  <c r="M692" i="17"/>
  <c r="M693" i="17"/>
  <c r="M694" i="17"/>
  <c r="M695" i="17"/>
  <c r="M696" i="17"/>
  <c r="M697" i="17"/>
  <c r="M698" i="17"/>
  <c r="M699" i="17"/>
  <c r="M700" i="17"/>
  <c r="M701" i="17"/>
  <c r="M702" i="17"/>
  <c r="M703" i="17"/>
  <c r="M704" i="17"/>
  <c r="M705" i="17"/>
  <c r="M706" i="17"/>
  <c r="M707" i="17"/>
  <c r="M708" i="17"/>
  <c r="M709" i="17"/>
  <c r="M710" i="17"/>
  <c r="M711" i="17"/>
  <c r="M712" i="17"/>
  <c r="M713" i="17"/>
  <c r="M714" i="17"/>
  <c r="M715" i="17"/>
  <c r="M716" i="17"/>
  <c r="M717" i="17"/>
  <c r="M718" i="17"/>
  <c r="M719" i="17"/>
  <c r="M720" i="17"/>
  <c r="M721" i="17"/>
  <c r="M722" i="17"/>
  <c r="M723" i="17"/>
  <c r="M724" i="17"/>
  <c r="M725" i="17"/>
  <c r="M726" i="17"/>
  <c r="M727" i="17"/>
  <c r="M728" i="17"/>
  <c r="M729" i="17"/>
  <c r="M730" i="17"/>
  <c r="M731" i="17"/>
  <c r="M732" i="17"/>
  <c r="M733" i="17"/>
  <c r="M734" i="17"/>
  <c r="M735" i="17"/>
  <c r="M736" i="17"/>
  <c r="M737" i="17"/>
  <c r="M738" i="17"/>
  <c r="M739" i="17"/>
  <c r="M740" i="17"/>
  <c r="M741" i="17"/>
  <c r="M742" i="17"/>
  <c r="M743" i="17"/>
  <c r="M744" i="17"/>
  <c r="M745" i="17"/>
  <c r="M746" i="17"/>
  <c r="M747" i="17"/>
  <c r="M748" i="17"/>
  <c r="M749" i="17"/>
  <c r="M750" i="17"/>
  <c r="M751" i="17"/>
  <c r="M752" i="17"/>
  <c r="M753" i="17"/>
  <c r="M754" i="17"/>
  <c r="M755" i="17"/>
  <c r="M756" i="17"/>
  <c r="M757" i="17"/>
  <c r="M758" i="17"/>
  <c r="M759" i="17"/>
  <c r="M760" i="17"/>
  <c r="M761" i="17"/>
  <c r="M762" i="17"/>
  <c r="M763" i="17"/>
  <c r="M764" i="17"/>
  <c r="M765" i="17"/>
  <c r="M766" i="17"/>
  <c r="M767" i="17"/>
  <c r="M768" i="17"/>
  <c r="M769" i="17"/>
  <c r="M770" i="17"/>
  <c r="M771" i="17"/>
  <c r="M772" i="17"/>
  <c r="M773" i="17"/>
  <c r="M774" i="17"/>
  <c r="M775" i="17"/>
  <c r="M776" i="17"/>
  <c r="M777" i="17"/>
  <c r="M778" i="17"/>
  <c r="M779" i="17"/>
  <c r="M780" i="17"/>
  <c r="M781" i="17"/>
  <c r="M782" i="17"/>
  <c r="M783" i="17"/>
  <c r="M784" i="17"/>
  <c r="M785" i="17"/>
  <c r="M786" i="17"/>
  <c r="M787" i="17"/>
  <c r="M788" i="17"/>
  <c r="M789" i="17"/>
  <c r="M790" i="17"/>
  <c r="M791" i="17"/>
  <c r="M792" i="17"/>
  <c r="M793" i="17"/>
  <c r="M794" i="17"/>
  <c r="M795" i="17"/>
  <c r="M796" i="17"/>
  <c r="M797" i="17"/>
  <c r="M798" i="17"/>
  <c r="M799" i="17"/>
  <c r="M800" i="17"/>
  <c r="M801" i="17"/>
  <c r="M802" i="17"/>
  <c r="M803" i="17"/>
  <c r="M804" i="17"/>
  <c r="M805" i="17"/>
  <c r="M806" i="17"/>
  <c r="M807" i="17"/>
  <c r="M808" i="17"/>
  <c r="M809" i="17"/>
  <c r="M810" i="17"/>
  <c r="M811" i="17"/>
  <c r="M812" i="17"/>
  <c r="M813" i="17"/>
  <c r="M814" i="17"/>
  <c r="M815" i="17"/>
  <c r="M816" i="17"/>
  <c r="M817" i="17"/>
  <c r="M818" i="17"/>
  <c r="M819" i="17"/>
  <c r="M820" i="17"/>
  <c r="M821" i="17"/>
  <c r="M822" i="17"/>
  <c r="M823" i="17"/>
  <c r="M824" i="17"/>
  <c r="M825" i="17"/>
  <c r="M826" i="17"/>
  <c r="M827" i="17"/>
  <c r="M828" i="17"/>
  <c r="M829" i="17"/>
  <c r="M830" i="17"/>
  <c r="M831" i="17"/>
  <c r="M832" i="17"/>
  <c r="M833" i="17"/>
  <c r="M834" i="17"/>
  <c r="M835" i="17"/>
  <c r="M836" i="17"/>
  <c r="M837" i="17"/>
  <c r="M838" i="17"/>
  <c r="M839" i="17"/>
  <c r="M840" i="17"/>
  <c r="M841" i="17"/>
  <c r="M842" i="17"/>
  <c r="M843" i="17"/>
  <c r="M844" i="17"/>
  <c r="M845" i="17"/>
  <c r="M846" i="17"/>
  <c r="M847" i="17"/>
  <c r="M848" i="17"/>
  <c r="M849" i="17"/>
  <c r="M850" i="17"/>
  <c r="M851" i="17"/>
  <c r="M852" i="17"/>
  <c r="M853" i="17"/>
  <c r="M854" i="17"/>
  <c r="M855" i="17"/>
  <c r="M856" i="17"/>
  <c r="M857" i="17"/>
  <c r="M858" i="17"/>
  <c r="M859" i="17"/>
  <c r="M860" i="17"/>
  <c r="M861" i="17"/>
  <c r="M862" i="17"/>
  <c r="M863" i="17"/>
  <c r="M864" i="17"/>
  <c r="M865" i="17"/>
  <c r="M866" i="17"/>
  <c r="M867" i="17"/>
  <c r="M868" i="17"/>
  <c r="M869" i="17"/>
  <c r="M870" i="17"/>
  <c r="M871" i="17"/>
  <c r="M872" i="17"/>
  <c r="M873" i="17"/>
  <c r="M874" i="17"/>
  <c r="M875" i="17"/>
  <c r="M876" i="17"/>
  <c r="M877" i="17"/>
  <c r="M878" i="17"/>
  <c r="M879" i="17"/>
  <c r="M880" i="17"/>
  <c r="M881" i="17"/>
  <c r="M882" i="17"/>
  <c r="M883" i="17"/>
  <c r="M884" i="17"/>
  <c r="M885" i="17"/>
  <c r="M886" i="17"/>
  <c r="M887" i="17"/>
  <c r="M888" i="17"/>
  <c r="M889" i="17"/>
  <c r="M890" i="17"/>
  <c r="M891" i="17"/>
  <c r="M892" i="17"/>
  <c r="M893" i="17"/>
  <c r="M894" i="17"/>
  <c r="M895" i="17"/>
  <c r="M896" i="17"/>
  <c r="M897" i="17"/>
  <c r="M898" i="17"/>
  <c r="M899" i="17"/>
  <c r="M900" i="17"/>
  <c r="M901" i="17"/>
  <c r="M902" i="17"/>
  <c r="M903" i="17"/>
  <c r="M904" i="17"/>
  <c r="M905" i="17"/>
  <c r="M906" i="17"/>
  <c r="M907" i="17"/>
  <c r="M908" i="17"/>
  <c r="M909" i="17"/>
  <c r="M910" i="17"/>
  <c r="M911" i="17"/>
  <c r="M912" i="17"/>
  <c r="M913" i="17"/>
  <c r="M914" i="17"/>
  <c r="M915" i="17"/>
  <c r="M916" i="17"/>
  <c r="M917" i="17"/>
  <c r="M918" i="17"/>
  <c r="M919" i="17"/>
  <c r="M920" i="17"/>
  <c r="M921" i="17"/>
  <c r="M922" i="17"/>
  <c r="M923" i="17"/>
  <c r="M924" i="17"/>
  <c r="M925" i="17"/>
  <c r="M926" i="17"/>
  <c r="M927" i="17"/>
  <c r="M928" i="17"/>
  <c r="M929" i="17"/>
  <c r="M930" i="17"/>
  <c r="M931" i="17"/>
  <c r="M932" i="17"/>
  <c r="M933" i="17"/>
  <c r="M934" i="17"/>
  <c r="M935" i="17"/>
  <c r="M936" i="17"/>
  <c r="M937" i="17"/>
  <c r="M938" i="17"/>
  <c r="M939" i="17"/>
  <c r="M940" i="17"/>
  <c r="M941" i="17"/>
  <c r="M942" i="17"/>
  <c r="M943" i="17"/>
  <c r="M944" i="17"/>
  <c r="M945" i="17"/>
  <c r="M946" i="17"/>
  <c r="M947" i="17"/>
  <c r="M948" i="17"/>
  <c r="M949" i="17"/>
  <c r="M950" i="17"/>
  <c r="M951" i="17"/>
  <c r="M952" i="17"/>
  <c r="M953" i="17"/>
  <c r="M954" i="17"/>
  <c r="M955" i="17"/>
  <c r="M956" i="17"/>
  <c r="M957" i="17"/>
  <c r="M958" i="17"/>
  <c r="M959" i="17"/>
  <c r="M960" i="17"/>
  <c r="M961" i="17"/>
  <c r="M962" i="17"/>
  <c r="M963" i="17"/>
  <c r="M964" i="17"/>
  <c r="M965" i="17"/>
  <c r="M966" i="17"/>
  <c r="M967" i="17"/>
  <c r="M968" i="17"/>
  <c r="M969" i="17"/>
  <c r="M970" i="17"/>
  <c r="M971" i="17"/>
  <c r="M972" i="17"/>
  <c r="M973" i="17"/>
  <c r="M974" i="17"/>
  <c r="M975" i="17"/>
  <c r="M976" i="17"/>
  <c r="M977" i="17"/>
  <c r="M978" i="17"/>
  <c r="M979" i="17"/>
  <c r="M980" i="17"/>
  <c r="M981" i="17"/>
  <c r="M982" i="17"/>
  <c r="M983" i="17"/>
  <c r="M984" i="17"/>
  <c r="M985" i="17"/>
  <c r="M986" i="17"/>
  <c r="M987" i="17"/>
  <c r="M988" i="17"/>
  <c r="M989" i="17"/>
  <c r="M990" i="17"/>
  <c r="M991" i="17"/>
  <c r="M992" i="17"/>
  <c r="M993" i="17"/>
  <c r="M994" i="17"/>
  <c r="M995" i="17"/>
  <c r="M996" i="17"/>
  <c r="M997" i="17"/>
  <c r="M998" i="17"/>
  <c r="M999" i="17"/>
  <c r="M1000" i="17"/>
  <c r="M1001" i="17"/>
  <c r="M2" i="17"/>
  <c r="O3" i="17"/>
  <c r="O4" i="17"/>
  <c r="O5" i="17"/>
  <c r="O6" i="17"/>
  <c r="O7" i="17"/>
  <c r="O8" i="17"/>
  <c r="O9" i="17"/>
  <c r="O10" i="17"/>
  <c r="O11" i="17"/>
  <c r="O12" i="17"/>
  <c r="O13" i="17"/>
  <c r="O14" i="17"/>
  <c r="O15" i="17"/>
  <c r="O16" i="17"/>
  <c r="O17" i="17"/>
  <c r="O18" i="17"/>
  <c r="O19" i="17"/>
  <c r="O20" i="17"/>
  <c r="O21" i="17"/>
  <c r="O22" i="17"/>
  <c r="O23" i="17"/>
  <c r="O24" i="17"/>
  <c r="O25" i="17"/>
  <c r="O26" i="17"/>
  <c r="O27" i="17"/>
  <c r="O28" i="17"/>
  <c r="O29" i="17"/>
  <c r="O30" i="17"/>
  <c r="O31" i="17"/>
  <c r="O32" i="17"/>
  <c r="O33" i="17"/>
  <c r="O34" i="17"/>
  <c r="O35" i="17"/>
  <c r="O36" i="17"/>
  <c r="O37" i="17"/>
  <c r="O38" i="17"/>
  <c r="O39" i="17"/>
  <c r="O40" i="17"/>
  <c r="O41" i="17"/>
  <c r="O42" i="17"/>
  <c r="O43" i="17"/>
  <c r="O44" i="17"/>
  <c r="O45" i="17"/>
  <c r="O46" i="17"/>
  <c r="O47" i="17"/>
  <c r="O48" i="17"/>
  <c r="O49" i="17"/>
  <c r="O50" i="17"/>
  <c r="O51" i="17"/>
  <c r="O52" i="17"/>
  <c r="O53" i="17"/>
  <c r="O54" i="17"/>
  <c r="O55" i="17"/>
  <c r="O56" i="17"/>
  <c r="O57" i="17"/>
  <c r="O58" i="17"/>
  <c r="O59" i="17"/>
  <c r="O60" i="17"/>
  <c r="O61" i="17"/>
  <c r="O62" i="17"/>
  <c r="O63" i="17"/>
  <c r="O64" i="17"/>
  <c r="O65" i="17"/>
  <c r="O66" i="17"/>
  <c r="O67" i="17"/>
  <c r="O68" i="17"/>
  <c r="O69" i="17"/>
  <c r="O70" i="17"/>
  <c r="O71" i="17"/>
  <c r="O72" i="17"/>
  <c r="O73" i="17"/>
  <c r="O74" i="17"/>
  <c r="O75" i="17"/>
  <c r="O76" i="17"/>
  <c r="O77" i="17"/>
  <c r="O78" i="17"/>
  <c r="O79" i="17"/>
  <c r="O80" i="17"/>
  <c r="O81" i="17"/>
  <c r="O82" i="17"/>
  <c r="O83" i="17"/>
  <c r="O84" i="17"/>
  <c r="O85" i="17"/>
  <c r="O86" i="17"/>
  <c r="O87" i="17"/>
  <c r="O88" i="17"/>
  <c r="O89" i="17"/>
  <c r="O90" i="17"/>
  <c r="O91" i="17"/>
  <c r="O92" i="17"/>
  <c r="O93" i="17"/>
  <c r="O94" i="17"/>
  <c r="O95" i="17"/>
  <c r="O96" i="17"/>
  <c r="O97" i="17"/>
  <c r="O98" i="17"/>
  <c r="O99" i="17"/>
  <c r="O100" i="17"/>
  <c r="O101" i="17"/>
  <c r="O102" i="17"/>
  <c r="O103" i="17"/>
  <c r="O104" i="17"/>
  <c r="O105" i="17"/>
  <c r="O106" i="17"/>
  <c r="O107" i="17"/>
  <c r="O108" i="17"/>
  <c r="O109" i="17"/>
  <c r="O110" i="17"/>
  <c r="O111" i="17"/>
  <c r="O112" i="17"/>
  <c r="O113" i="17"/>
  <c r="O114" i="17"/>
  <c r="O115" i="17"/>
  <c r="O116" i="17"/>
  <c r="O117" i="17"/>
  <c r="O118" i="17"/>
  <c r="O119" i="17"/>
  <c r="O120" i="17"/>
  <c r="O121" i="17"/>
  <c r="O122" i="17"/>
  <c r="O123" i="17"/>
  <c r="O124" i="17"/>
  <c r="O125" i="17"/>
  <c r="O126" i="17"/>
  <c r="O127" i="17"/>
  <c r="O128" i="17"/>
  <c r="O129" i="17"/>
  <c r="O130" i="17"/>
  <c r="O131" i="17"/>
  <c r="O132" i="17"/>
  <c r="O133" i="17"/>
  <c r="O134" i="17"/>
  <c r="O135" i="17"/>
  <c r="O136" i="17"/>
  <c r="O137" i="17"/>
  <c r="O138" i="17"/>
  <c r="O139" i="17"/>
  <c r="O140" i="17"/>
  <c r="O141" i="17"/>
  <c r="O142" i="17"/>
  <c r="O143" i="17"/>
  <c r="O144" i="17"/>
  <c r="O145" i="17"/>
  <c r="O146" i="17"/>
  <c r="O147" i="17"/>
  <c r="O148" i="17"/>
  <c r="O149" i="17"/>
  <c r="O150" i="17"/>
  <c r="O151" i="17"/>
  <c r="O152" i="17"/>
  <c r="O153" i="17"/>
  <c r="O154" i="17"/>
  <c r="O155" i="17"/>
  <c r="O156" i="17"/>
  <c r="O157" i="17"/>
  <c r="O158" i="17"/>
  <c r="O159" i="17"/>
  <c r="O160" i="17"/>
  <c r="O161" i="17"/>
  <c r="O162" i="17"/>
  <c r="O163" i="17"/>
  <c r="O164" i="17"/>
  <c r="O165" i="17"/>
  <c r="O166" i="17"/>
  <c r="O167" i="17"/>
  <c r="O168" i="17"/>
  <c r="O169" i="17"/>
  <c r="O170" i="17"/>
  <c r="O171" i="17"/>
  <c r="O172" i="17"/>
  <c r="O173" i="17"/>
  <c r="O174" i="17"/>
  <c r="O175" i="17"/>
  <c r="O176" i="17"/>
  <c r="O177" i="17"/>
  <c r="O178" i="17"/>
  <c r="O179" i="17"/>
  <c r="O180" i="17"/>
  <c r="O181" i="17"/>
  <c r="O182" i="17"/>
  <c r="O183" i="17"/>
  <c r="O184" i="17"/>
  <c r="O185" i="17"/>
  <c r="O186" i="17"/>
  <c r="O187" i="17"/>
  <c r="O188" i="17"/>
  <c r="O189" i="17"/>
  <c r="O190" i="17"/>
  <c r="O191" i="17"/>
  <c r="O192" i="17"/>
  <c r="O193" i="17"/>
  <c r="O194" i="17"/>
  <c r="O195" i="17"/>
  <c r="O196" i="17"/>
  <c r="O197" i="17"/>
  <c r="O198" i="17"/>
  <c r="O199" i="17"/>
  <c r="O200" i="17"/>
  <c r="O201" i="17"/>
  <c r="O202" i="17"/>
  <c r="O203" i="17"/>
  <c r="O204" i="17"/>
  <c r="O205" i="17"/>
  <c r="O206" i="17"/>
  <c r="O207" i="17"/>
  <c r="O208" i="17"/>
  <c r="O209" i="17"/>
  <c r="O210" i="17"/>
  <c r="O211" i="17"/>
  <c r="O212" i="17"/>
  <c r="O213" i="17"/>
  <c r="O214" i="17"/>
  <c r="O215" i="17"/>
  <c r="O216" i="17"/>
  <c r="O217" i="17"/>
  <c r="O218" i="17"/>
  <c r="O219" i="17"/>
  <c r="O220" i="17"/>
  <c r="O221" i="17"/>
  <c r="O222" i="17"/>
  <c r="O223" i="17"/>
  <c r="O224" i="17"/>
  <c r="O225" i="17"/>
  <c r="O226" i="17"/>
  <c r="O227" i="17"/>
  <c r="O228" i="17"/>
  <c r="O229" i="17"/>
  <c r="O230" i="17"/>
  <c r="O231" i="17"/>
  <c r="O232" i="17"/>
  <c r="O233" i="17"/>
  <c r="O234" i="17"/>
  <c r="O235" i="17"/>
  <c r="O236" i="17"/>
  <c r="O237" i="17"/>
  <c r="O238" i="17"/>
  <c r="O239" i="17"/>
  <c r="O240" i="17"/>
  <c r="O241" i="17"/>
  <c r="O242" i="17"/>
  <c r="O243" i="17"/>
  <c r="O244" i="17"/>
  <c r="O245" i="17"/>
  <c r="O246" i="17"/>
  <c r="O247" i="17"/>
  <c r="O248" i="17"/>
  <c r="O249" i="17"/>
  <c r="O250" i="17"/>
  <c r="O251" i="17"/>
  <c r="O252" i="17"/>
  <c r="O253" i="17"/>
  <c r="O254" i="17"/>
  <c r="O255" i="17"/>
  <c r="O256" i="17"/>
  <c r="O257" i="17"/>
  <c r="O258" i="17"/>
  <c r="O259" i="17"/>
  <c r="O260" i="17"/>
  <c r="O261" i="17"/>
  <c r="O262" i="17"/>
  <c r="O263" i="17"/>
  <c r="O264" i="17"/>
  <c r="O265" i="17"/>
  <c r="O266" i="17"/>
  <c r="O267" i="17"/>
  <c r="O268" i="17"/>
  <c r="O269" i="17"/>
  <c r="O270" i="17"/>
  <c r="O271" i="17"/>
  <c r="O272" i="17"/>
  <c r="O273" i="17"/>
  <c r="O274" i="17"/>
  <c r="O275" i="17"/>
  <c r="O276" i="17"/>
  <c r="O277" i="17"/>
  <c r="O278" i="17"/>
  <c r="O279" i="17"/>
  <c r="O280" i="17"/>
  <c r="O281" i="17"/>
  <c r="O282" i="17"/>
  <c r="O283" i="17"/>
  <c r="O284" i="17"/>
  <c r="O285" i="17"/>
  <c r="O286" i="17"/>
  <c r="O287" i="17"/>
  <c r="O288" i="17"/>
  <c r="O289" i="17"/>
  <c r="O290" i="17"/>
  <c r="O291" i="17"/>
  <c r="O292" i="17"/>
  <c r="O293" i="17"/>
  <c r="O294" i="17"/>
  <c r="O295" i="17"/>
  <c r="O296" i="17"/>
  <c r="O297" i="17"/>
  <c r="O298" i="17"/>
  <c r="O299" i="17"/>
  <c r="O300" i="17"/>
  <c r="O301" i="17"/>
  <c r="O302" i="17"/>
  <c r="O303" i="17"/>
  <c r="O304" i="17"/>
  <c r="O305" i="17"/>
  <c r="O306" i="17"/>
  <c r="O307" i="17"/>
  <c r="O308" i="17"/>
  <c r="O309" i="17"/>
  <c r="O310" i="17"/>
  <c r="O311" i="17"/>
  <c r="O312" i="17"/>
  <c r="O313" i="17"/>
  <c r="O314" i="17"/>
  <c r="O315" i="17"/>
  <c r="O316" i="17"/>
  <c r="O317" i="17"/>
  <c r="O318" i="17"/>
  <c r="O319" i="17"/>
  <c r="O320" i="17"/>
  <c r="O321" i="17"/>
  <c r="O322" i="17"/>
  <c r="O323" i="17"/>
  <c r="O324" i="17"/>
  <c r="O325" i="17"/>
  <c r="O326" i="17"/>
  <c r="O327" i="17"/>
  <c r="O328" i="17"/>
  <c r="O329" i="17"/>
  <c r="O330" i="17"/>
  <c r="O331" i="17"/>
  <c r="O332" i="17"/>
  <c r="O333" i="17"/>
  <c r="O334" i="17"/>
  <c r="O335" i="17"/>
  <c r="O336" i="17"/>
  <c r="O337" i="17"/>
  <c r="O338" i="17"/>
  <c r="O339" i="17"/>
  <c r="O340" i="17"/>
  <c r="O341" i="17"/>
  <c r="O342" i="17"/>
  <c r="O343" i="17"/>
  <c r="O344" i="17"/>
  <c r="O345" i="17"/>
  <c r="O346" i="17"/>
  <c r="O347" i="17"/>
  <c r="O348" i="17"/>
  <c r="O349" i="17"/>
  <c r="O350" i="17"/>
  <c r="O351" i="17"/>
  <c r="O352" i="17"/>
  <c r="O353" i="17"/>
  <c r="O354" i="17"/>
  <c r="O355" i="17"/>
  <c r="O356" i="17"/>
  <c r="O357" i="17"/>
  <c r="O358" i="17"/>
  <c r="O359" i="17"/>
  <c r="O360" i="17"/>
  <c r="O361" i="17"/>
  <c r="O362" i="17"/>
  <c r="O363" i="17"/>
  <c r="O364" i="17"/>
  <c r="O365" i="17"/>
  <c r="O366" i="17"/>
  <c r="O367" i="17"/>
  <c r="O368" i="17"/>
  <c r="O369" i="17"/>
  <c r="O370" i="17"/>
  <c r="O371" i="17"/>
  <c r="O372" i="17"/>
  <c r="O373" i="17"/>
  <c r="O374" i="17"/>
  <c r="O375" i="17"/>
  <c r="O376" i="17"/>
  <c r="O377" i="17"/>
  <c r="O378" i="17"/>
  <c r="O379" i="17"/>
  <c r="O380" i="17"/>
  <c r="O381" i="17"/>
  <c r="O382" i="17"/>
  <c r="O383" i="17"/>
  <c r="O384" i="17"/>
  <c r="O385" i="17"/>
  <c r="O386" i="17"/>
  <c r="O387" i="17"/>
  <c r="O388" i="17"/>
  <c r="O389" i="17"/>
  <c r="O390" i="17"/>
  <c r="O391" i="17"/>
  <c r="O392" i="17"/>
  <c r="O393" i="17"/>
  <c r="O394" i="17"/>
  <c r="O395" i="17"/>
  <c r="O396" i="17"/>
  <c r="O397" i="17"/>
  <c r="O398" i="17"/>
  <c r="O399" i="17"/>
  <c r="O400" i="17"/>
  <c r="O401" i="17"/>
  <c r="O402" i="17"/>
  <c r="O403" i="17"/>
  <c r="O404" i="17"/>
  <c r="O405" i="17"/>
  <c r="O406" i="17"/>
  <c r="O407" i="17"/>
  <c r="O408" i="17"/>
  <c r="O409" i="17"/>
  <c r="O410" i="17"/>
  <c r="O411" i="17"/>
  <c r="O412" i="17"/>
  <c r="O413" i="17"/>
  <c r="O414" i="17"/>
  <c r="O415" i="17"/>
  <c r="O416" i="17"/>
  <c r="O417" i="17"/>
  <c r="O418" i="17"/>
  <c r="O419" i="17"/>
  <c r="O420" i="17"/>
  <c r="O421" i="17"/>
  <c r="O422" i="17"/>
  <c r="O423" i="17"/>
  <c r="O424" i="17"/>
  <c r="O425" i="17"/>
  <c r="O426" i="17"/>
  <c r="O427" i="17"/>
  <c r="O428" i="17"/>
  <c r="O429" i="17"/>
  <c r="O430" i="17"/>
  <c r="O431" i="17"/>
  <c r="O432" i="17"/>
  <c r="O433" i="17"/>
  <c r="O434" i="17"/>
  <c r="O435" i="17"/>
  <c r="O436" i="17"/>
  <c r="O437" i="17"/>
  <c r="O438" i="17"/>
  <c r="O439" i="17"/>
  <c r="O440" i="17"/>
  <c r="O441" i="17"/>
  <c r="O442" i="17"/>
  <c r="O443" i="17"/>
  <c r="O444" i="17"/>
  <c r="O445" i="17"/>
  <c r="O446" i="17"/>
  <c r="O447" i="17"/>
  <c r="O448" i="17"/>
  <c r="O449" i="17"/>
  <c r="O450" i="17"/>
  <c r="O451" i="17"/>
  <c r="O452" i="17"/>
  <c r="O453" i="17"/>
  <c r="O454" i="17"/>
  <c r="O455" i="17"/>
  <c r="O456" i="17"/>
  <c r="O457" i="17"/>
  <c r="O458" i="17"/>
  <c r="O459" i="17"/>
  <c r="O460" i="17"/>
  <c r="O461" i="17"/>
  <c r="O462" i="17"/>
  <c r="O463" i="17"/>
  <c r="O464" i="17"/>
  <c r="O465" i="17"/>
  <c r="O466" i="17"/>
  <c r="O467" i="17"/>
  <c r="O468" i="17"/>
  <c r="O469" i="17"/>
  <c r="O470" i="17"/>
  <c r="O471" i="17"/>
  <c r="O472" i="17"/>
  <c r="O473" i="17"/>
  <c r="O474" i="17"/>
  <c r="O475" i="17"/>
  <c r="O476" i="17"/>
  <c r="O477" i="17"/>
  <c r="O478" i="17"/>
  <c r="O479" i="17"/>
  <c r="O480" i="17"/>
  <c r="O481" i="17"/>
  <c r="O482" i="17"/>
  <c r="O483" i="17"/>
  <c r="O484" i="17"/>
  <c r="O485" i="17"/>
  <c r="O486" i="17"/>
  <c r="O487" i="17"/>
  <c r="O488" i="17"/>
  <c r="O489" i="17"/>
  <c r="O490" i="17"/>
  <c r="O491" i="17"/>
  <c r="O492" i="17"/>
  <c r="O493" i="17"/>
  <c r="O494" i="17"/>
  <c r="O495" i="17"/>
  <c r="O496" i="17"/>
  <c r="O497" i="17"/>
  <c r="O498" i="17"/>
  <c r="O499" i="17"/>
  <c r="O500" i="17"/>
  <c r="O501" i="17"/>
  <c r="O502" i="17"/>
  <c r="O503" i="17"/>
  <c r="O504" i="17"/>
  <c r="O505" i="17"/>
  <c r="O506" i="17"/>
  <c r="O507" i="17"/>
  <c r="O508" i="17"/>
  <c r="O509" i="17"/>
  <c r="O510" i="17"/>
  <c r="O511" i="17"/>
  <c r="O512" i="17"/>
  <c r="O513" i="17"/>
  <c r="O514" i="17"/>
  <c r="O515" i="17"/>
  <c r="O516" i="17"/>
  <c r="O517" i="17"/>
  <c r="O518" i="17"/>
  <c r="O519" i="17"/>
  <c r="O520" i="17"/>
  <c r="O521" i="17"/>
  <c r="O522" i="17"/>
  <c r="O523" i="17"/>
  <c r="O524" i="17"/>
  <c r="O525" i="17"/>
  <c r="O526" i="17"/>
  <c r="O527" i="17"/>
  <c r="O528" i="17"/>
  <c r="O529" i="17"/>
  <c r="O530" i="17"/>
  <c r="O531" i="17"/>
  <c r="O532" i="17"/>
  <c r="O533" i="17"/>
  <c r="O534" i="17"/>
  <c r="O535" i="17"/>
  <c r="O536" i="17"/>
  <c r="O537" i="17"/>
  <c r="O538" i="17"/>
  <c r="O539" i="17"/>
  <c r="O540" i="17"/>
  <c r="O541" i="17"/>
  <c r="O542" i="17"/>
  <c r="O543" i="17"/>
  <c r="O544" i="17"/>
  <c r="O545" i="17"/>
  <c r="O546" i="17"/>
  <c r="O547" i="17"/>
  <c r="O548" i="17"/>
  <c r="O549" i="17"/>
  <c r="O550" i="17"/>
  <c r="O551" i="17"/>
  <c r="O552" i="17"/>
  <c r="O553" i="17"/>
  <c r="O554" i="17"/>
  <c r="O555" i="17"/>
  <c r="O556" i="17"/>
  <c r="O557" i="17"/>
  <c r="O558" i="17"/>
  <c r="O559" i="17"/>
  <c r="O560" i="17"/>
  <c r="O561" i="17"/>
  <c r="O562" i="17"/>
  <c r="O563" i="17"/>
  <c r="O564" i="17"/>
  <c r="O565" i="17"/>
  <c r="O566" i="17"/>
  <c r="O567" i="17"/>
  <c r="O568" i="17"/>
  <c r="O569" i="17"/>
  <c r="O570" i="17"/>
  <c r="O571" i="17"/>
  <c r="O572" i="17"/>
  <c r="O573" i="17"/>
  <c r="O574" i="17"/>
  <c r="O575" i="17"/>
  <c r="O576" i="17"/>
  <c r="O577" i="17"/>
  <c r="O578" i="17"/>
  <c r="O579" i="17"/>
  <c r="O580" i="17"/>
  <c r="O581" i="17"/>
  <c r="O582" i="17"/>
  <c r="O583" i="17"/>
  <c r="O584" i="17"/>
  <c r="O585" i="17"/>
  <c r="O586" i="17"/>
  <c r="O587" i="17"/>
  <c r="O588" i="17"/>
  <c r="O589" i="17"/>
  <c r="O590" i="17"/>
  <c r="O591" i="17"/>
  <c r="O592" i="17"/>
  <c r="O593" i="17"/>
  <c r="O594" i="17"/>
  <c r="O595" i="17"/>
  <c r="O596" i="17"/>
  <c r="O597" i="17"/>
  <c r="O598" i="17"/>
  <c r="O599" i="17"/>
  <c r="O600" i="17"/>
  <c r="O601" i="17"/>
  <c r="O602" i="17"/>
  <c r="O603" i="17"/>
  <c r="O604" i="17"/>
  <c r="O605" i="17"/>
  <c r="O606" i="17"/>
  <c r="O607" i="17"/>
  <c r="O608" i="17"/>
  <c r="O609" i="17"/>
  <c r="O610" i="17"/>
  <c r="O611" i="17"/>
  <c r="O612" i="17"/>
  <c r="O613" i="17"/>
  <c r="O614" i="17"/>
  <c r="O615" i="17"/>
  <c r="O616" i="17"/>
  <c r="O617" i="17"/>
  <c r="O618" i="17"/>
  <c r="O619" i="17"/>
  <c r="O620" i="17"/>
  <c r="O621" i="17"/>
  <c r="O622" i="17"/>
  <c r="O623" i="17"/>
  <c r="O624" i="17"/>
  <c r="O625" i="17"/>
  <c r="O626" i="17"/>
  <c r="O627" i="17"/>
  <c r="O628" i="17"/>
  <c r="O629" i="17"/>
  <c r="O630" i="17"/>
  <c r="O631" i="17"/>
  <c r="O632" i="17"/>
  <c r="O633" i="17"/>
  <c r="O634" i="17"/>
  <c r="O635" i="17"/>
  <c r="O636" i="17"/>
  <c r="O637" i="17"/>
  <c r="O638" i="17"/>
  <c r="O639" i="17"/>
  <c r="O640" i="17"/>
  <c r="O641" i="17"/>
  <c r="O642" i="17"/>
  <c r="O643" i="17"/>
  <c r="O644" i="17"/>
  <c r="O645" i="17"/>
  <c r="O646" i="17"/>
  <c r="O647" i="17"/>
  <c r="O648" i="17"/>
  <c r="O649" i="17"/>
  <c r="O650" i="17"/>
  <c r="O651" i="17"/>
  <c r="O652" i="17"/>
  <c r="O653" i="17"/>
  <c r="O654" i="17"/>
  <c r="O655" i="17"/>
  <c r="O656" i="17"/>
  <c r="O657" i="17"/>
  <c r="O658" i="17"/>
  <c r="O659" i="17"/>
  <c r="O660" i="17"/>
  <c r="O661" i="17"/>
  <c r="O662" i="17"/>
  <c r="O663" i="17"/>
  <c r="O664" i="17"/>
  <c r="O665" i="17"/>
  <c r="O666" i="17"/>
  <c r="O667" i="17"/>
  <c r="O668" i="17"/>
  <c r="O669" i="17"/>
  <c r="O670" i="17"/>
  <c r="O671" i="17"/>
  <c r="O672" i="17"/>
  <c r="O673" i="17"/>
  <c r="O674" i="17"/>
  <c r="O675" i="17"/>
  <c r="O676" i="17"/>
  <c r="O677" i="17"/>
  <c r="O678" i="17"/>
  <c r="O679" i="17"/>
  <c r="O680" i="17"/>
  <c r="O681" i="17"/>
  <c r="O682" i="17"/>
  <c r="O683" i="17"/>
  <c r="O684" i="17"/>
  <c r="O685" i="17"/>
  <c r="O686" i="17"/>
  <c r="O687" i="17"/>
  <c r="O688" i="17"/>
  <c r="O689" i="17"/>
  <c r="O690" i="17"/>
  <c r="O691" i="17"/>
  <c r="O692" i="17"/>
  <c r="O693" i="17"/>
  <c r="O694" i="17"/>
  <c r="O695" i="17"/>
  <c r="O696" i="17"/>
  <c r="O697" i="17"/>
  <c r="O698" i="17"/>
  <c r="O699" i="17"/>
  <c r="O700" i="17"/>
  <c r="O701" i="17"/>
  <c r="O702" i="17"/>
  <c r="O703" i="17"/>
  <c r="O704" i="17"/>
  <c r="O705" i="17"/>
  <c r="O706" i="17"/>
  <c r="O707" i="17"/>
  <c r="O708" i="17"/>
  <c r="O709" i="17"/>
  <c r="O710" i="17"/>
  <c r="O711" i="17"/>
  <c r="O712" i="17"/>
  <c r="O713" i="17"/>
  <c r="O714" i="17"/>
  <c r="O715" i="17"/>
  <c r="O716" i="17"/>
  <c r="O717" i="17"/>
  <c r="O718" i="17"/>
  <c r="O719" i="17"/>
  <c r="O720" i="17"/>
  <c r="O721" i="17"/>
  <c r="O722" i="17"/>
  <c r="O723" i="17"/>
  <c r="O724" i="17"/>
  <c r="O725" i="17"/>
  <c r="O726" i="17"/>
  <c r="O727" i="17"/>
  <c r="O728" i="17"/>
  <c r="O729" i="17"/>
  <c r="O730" i="17"/>
  <c r="O731" i="17"/>
  <c r="O732" i="17"/>
  <c r="O733" i="17"/>
  <c r="O734" i="17"/>
  <c r="O735" i="17"/>
  <c r="O736" i="17"/>
  <c r="O737" i="17"/>
  <c r="O738" i="17"/>
  <c r="O739" i="17"/>
  <c r="O740" i="17"/>
  <c r="O741" i="17"/>
  <c r="O742" i="17"/>
  <c r="O743" i="17"/>
  <c r="O744" i="17"/>
  <c r="O745" i="17"/>
  <c r="O746" i="17"/>
  <c r="O747" i="17"/>
  <c r="O748" i="17"/>
  <c r="O749" i="17"/>
  <c r="O750" i="17"/>
  <c r="O751" i="17"/>
  <c r="O752" i="17"/>
  <c r="O753" i="17"/>
  <c r="O754" i="17"/>
  <c r="O755" i="17"/>
  <c r="O756" i="17"/>
  <c r="O757" i="17"/>
  <c r="O758" i="17"/>
  <c r="O759" i="17"/>
  <c r="O760" i="17"/>
  <c r="O761" i="17"/>
  <c r="O762" i="17"/>
  <c r="O763" i="17"/>
  <c r="O764" i="17"/>
  <c r="O765" i="17"/>
  <c r="O766" i="17"/>
  <c r="O767" i="17"/>
  <c r="O768" i="17"/>
  <c r="O769" i="17"/>
  <c r="O770" i="17"/>
  <c r="O771" i="17"/>
  <c r="O772" i="17"/>
  <c r="O773" i="17"/>
  <c r="O774" i="17"/>
  <c r="O775" i="17"/>
  <c r="O776" i="17"/>
  <c r="O777" i="17"/>
  <c r="O778" i="17"/>
  <c r="O779" i="17"/>
  <c r="O780" i="17"/>
  <c r="O781" i="17"/>
  <c r="O782" i="17"/>
  <c r="O783" i="17"/>
  <c r="O784" i="17"/>
  <c r="O785" i="17"/>
  <c r="O786" i="17"/>
  <c r="O787" i="17"/>
  <c r="O788" i="17"/>
  <c r="O789" i="17"/>
  <c r="O790" i="17"/>
  <c r="O791" i="17"/>
  <c r="O792" i="17"/>
  <c r="O793" i="17"/>
  <c r="O794" i="17"/>
  <c r="O795" i="17"/>
  <c r="O796" i="17"/>
  <c r="O797" i="17"/>
  <c r="O798" i="17"/>
  <c r="O799" i="17"/>
  <c r="O800" i="17"/>
  <c r="O801" i="17"/>
  <c r="O802" i="17"/>
  <c r="O803" i="17"/>
  <c r="O804" i="17"/>
  <c r="O805" i="17"/>
  <c r="O806" i="17"/>
  <c r="O807" i="17"/>
  <c r="O808" i="17"/>
  <c r="O809" i="17"/>
  <c r="O810" i="17"/>
  <c r="O811" i="17"/>
  <c r="O812" i="17"/>
  <c r="O813" i="17"/>
  <c r="O814" i="17"/>
  <c r="O815" i="17"/>
  <c r="O816" i="17"/>
  <c r="O817" i="17"/>
  <c r="O818" i="17"/>
  <c r="O819" i="17"/>
  <c r="O820" i="17"/>
  <c r="O821" i="17"/>
  <c r="O822" i="17"/>
  <c r="O823" i="17"/>
  <c r="O824" i="17"/>
  <c r="O825" i="17"/>
  <c r="O826" i="17"/>
  <c r="O827" i="17"/>
  <c r="O828" i="17"/>
  <c r="O829" i="17"/>
  <c r="O830" i="17"/>
  <c r="O831" i="17"/>
  <c r="O832" i="17"/>
  <c r="O833" i="17"/>
  <c r="O834" i="17"/>
  <c r="O835" i="17"/>
  <c r="O836" i="17"/>
  <c r="O837" i="17"/>
  <c r="O838" i="17"/>
  <c r="O839" i="17"/>
  <c r="O840" i="17"/>
  <c r="O841" i="17"/>
  <c r="O842" i="17"/>
  <c r="O843" i="17"/>
  <c r="O844" i="17"/>
  <c r="O845" i="17"/>
  <c r="O846" i="17"/>
  <c r="O847" i="17"/>
  <c r="O848" i="17"/>
  <c r="O849" i="17"/>
  <c r="O850" i="17"/>
  <c r="O851" i="17"/>
  <c r="O852" i="17"/>
  <c r="O853" i="17"/>
  <c r="O854" i="17"/>
  <c r="O855" i="17"/>
  <c r="O856" i="17"/>
  <c r="O857" i="17"/>
  <c r="O858" i="17"/>
  <c r="O859" i="17"/>
  <c r="O860" i="17"/>
  <c r="O861" i="17"/>
  <c r="O862" i="17"/>
  <c r="O863" i="17"/>
  <c r="O864" i="17"/>
  <c r="O865" i="17"/>
  <c r="O866" i="17"/>
  <c r="O867" i="17"/>
  <c r="O868" i="17"/>
  <c r="O869" i="17"/>
  <c r="O870" i="17"/>
  <c r="O871" i="17"/>
  <c r="O872" i="17"/>
  <c r="O873" i="17"/>
  <c r="O874" i="17"/>
  <c r="O875" i="17"/>
  <c r="O876" i="17"/>
  <c r="O877" i="17"/>
  <c r="O878" i="17"/>
  <c r="O879" i="17"/>
  <c r="O880" i="17"/>
  <c r="O881" i="17"/>
  <c r="O882" i="17"/>
  <c r="O883" i="17"/>
  <c r="O884" i="17"/>
  <c r="O885" i="17"/>
  <c r="O886" i="17"/>
  <c r="O887" i="17"/>
  <c r="O888" i="17"/>
  <c r="O889" i="17"/>
  <c r="O890" i="17"/>
  <c r="O891" i="17"/>
  <c r="O892" i="17"/>
  <c r="O893" i="17"/>
  <c r="O894" i="17"/>
  <c r="O895" i="17"/>
  <c r="O896" i="17"/>
  <c r="O897" i="17"/>
  <c r="O898" i="17"/>
  <c r="O899" i="17"/>
  <c r="O900" i="17"/>
  <c r="O901" i="17"/>
  <c r="O902" i="17"/>
  <c r="O903" i="17"/>
  <c r="O904" i="17"/>
  <c r="O905" i="17"/>
  <c r="O906" i="17"/>
  <c r="O907" i="17"/>
  <c r="O908" i="17"/>
  <c r="O909" i="17"/>
  <c r="O910" i="17"/>
  <c r="O911" i="17"/>
  <c r="O912" i="17"/>
  <c r="O913" i="17"/>
  <c r="O914" i="17"/>
  <c r="O915" i="17"/>
  <c r="O916" i="17"/>
  <c r="O917" i="17"/>
  <c r="O918" i="17"/>
  <c r="O919" i="17"/>
  <c r="O920" i="17"/>
  <c r="O921" i="17"/>
  <c r="O922" i="17"/>
  <c r="O923" i="17"/>
  <c r="O924" i="17"/>
  <c r="O925" i="17"/>
  <c r="O926" i="17"/>
  <c r="O927" i="17"/>
  <c r="O928" i="17"/>
  <c r="O929" i="17"/>
  <c r="O930" i="17"/>
  <c r="O931" i="17"/>
  <c r="O932" i="17"/>
  <c r="O933" i="17"/>
  <c r="O934" i="17"/>
  <c r="O935" i="17"/>
  <c r="O936" i="17"/>
  <c r="O937" i="17"/>
  <c r="O938" i="17"/>
  <c r="O939" i="17"/>
  <c r="O940" i="17"/>
  <c r="O941" i="17"/>
  <c r="O942" i="17"/>
  <c r="O943" i="17"/>
  <c r="O944" i="17"/>
  <c r="O945" i="17"/>
  <c r="O946" i="17"/>
  <c r="O947" i="17"/>
  <c r="O948" i="17"/>
  <c r="O949" i="17"/>
  <c r="O950" i="17"/>
  <c r="O951" i="17"/>
  <c r="O952" i="17"/>
  <c r="O953" i="17"/>
  <c r="O954" i="17"/>
  <c r="O955" i="17"/>
  <c r="O956" i="17"/>
  <c r="O957" i="17"/>
  <c r="O958" i="17"/>
  <c r="O959" i="17"/>
  <c r="O960" i="17"/>
  <c r="O961" i="17"/>
  <c r="O962" i="17"/>
  <c r="O963" i="17"/>
  <c r="O964" i="17"/>
  <c r="O965" i="17"/>
  <c r="O966" i="17"/>
  <c r="O967" i="17"/>
  <c r="O968" i="17"/>
  <c r="O969" i="17"/>
  <c r="O970" i="17"/>
  <c r="O971" i="17"/>
  <c r="O972" i="17"/>
  <c r="O973" i="17"/>
  <c r="O974" i="17"/>
  <c r="O975" i="17"/>
  <c r="O976" i="17"/>
  <c r="O977" i="17"/>
  <c r="O978" i="17"/>
  <c r="O979" i="17"/>
  <c r="O980" i="17"/>
  <c r="O981" i="17"/>
  <c r="O982" i="17"/>
  <c r="O983" i="17"/>
  <c r="O984" i="17"/>
  <c r="O985" i="17"/>
  <c r="O986" i="17"/>
  <c r="O987" i="17"/>
  <c r="O988" i="17"/>
  <c r="O989" i="17"/>
  <c r="O990" i="17"/>
  <c r="O991" i="17"/>
  <c r="O992" i="17"/>
  <c r="O993" i="17"/>
  <c r="O994" i="17"/>
  <c r="O995" i="17"/>
  <c r="O996" i="17"/>
  <c r="O997" i="17"/>
  <c r="O998" i="17"/>
  <c r="O999" i="17"/>
  <c r="O1000" i="17"/>
  <c r="O1001" i="17"/>
  <c r="O2" i="17"/>
  <c r="N3" i="17"/>
  <c r="N4" i="17"/>
  <c r="N5" i="17"/>
  <c r="N6" i="17"/>
  <c r="N7" i="17"/>
  <c r="N8" i="17"/>
  <c r="N9" i="17"/>
  <c r="N10" i="17"/>
  <c r="N11" i="17"/>
  <c r="N12" i="17"/>
  <c r="N13" i="17"/>
  <c r="N14" i="17"/>
  <c r="N15" i="17"/>
  <c r="N16" i="17"/>
  <c r="N17" i="17"/>
  <c r="N18" i="17"/>
  <c r="N19" i="17"/>
  <c r="N20" i="17"/>
  <c r="N21" i="17"/>
  <c r="N22" i="17"/>
  <c r="N23" i="17"/>
  <c r="N24" i="17"/>
  <c r="N25" i="17"/>
  <c r="N26" i="17"/>
  <c r="N27" i="17"/>
  <c r="N28" i="17"/>
  <c r="N29" i="17"/>
  <c r="N30" i="17"/>
  <c r="N31" i="17"/>
  <c r="N32" i="17"/>
  <c r="N33" i="17"/>
  <c r="N34" i="17"/>
  <c r="N35" i="17"/>
  <c r="N36" i="17"/>
  <c r="N37" i="17"/>
  <c r="N38" i="17"/>
  <c r="N39" i="17"/>
  <c r="N40" i="17"/>
  <c r="N41" i="17"/>
  <c r="N42" i="17"/>
  <c r="N43" i="17"/>
  <c r="N44" i="17"/>
  <c r="N45" i="17"/>
  <c r="N46" i="17"/>
  <c r="N47" i="17"/>
  <c r="N48" i="17"/>
  <c r="N49" i="17"/>
  <c r="N50" i="17"/>
  <c r="N51" i="17"/>
  <c r="N52" i="17"/>
  <c r="N53" i="17"/>
  <c r="N54" i="17"/>
  <c r="N55" i="17"/>
  <c r="N56" i="17"/>
  <c r="N57" i="17"/>
  <c r="N58" i="17"/>
  <c r="N59" i="17"/>
  <c r="N60" i="17"/>
  <c r="N61" i="17"/>
  <c r="N62" i="17"/>
  <c r="N63" i="17"/>
  <c r="N64" i="17"/>
  <c r="N65" i="17"/>
  <c r="N66" i="17"/>
  <c r="N67" i="17"/>
  <c r="N68" i="17"/>
  <c r="N69" i="17"/>
  <c r="N70" i="17"/>
  <c r="N71" i="17"/>
  <c r="N72" i="17"/>
  <c r="N73" i="17"/>
  <c r="N74" i="17"/>
  <c r="N75" i="17"/>
  <c r="N76" i="17"/>
  <c r="N77" i="17"/>
  <c r="N78" i="17"/>
  <c r="N79" i="17"/>
  <c r="N80" i="17"/>
  <c r="N81" i="17"/>
  <c r="N82" i="17"/>
  <c r="N83" i="17"/>
  <c r="N84" i="17"/>
  <c r="N85" i="17"/>
  <c r="N86" i="17"/>
  <c r="N87" i="17"/>
  <c r="N88" i="17"/>
  <c r="N89" i="17"/>
  <c r="N90" i="17"/>
  <c r="N91" i="17"/>
  <c r="N92" i="17"/>
  <c r="N93" i="17"/>
  <c r="N94" i="17"/>
  <c r="N95" i="17"/>
  <c r="N96" i="17"/>
  <c r="N97" i="17"/>
  <c r="N98" i="17"/>
  <c r="N99" i="17"/>
  <c r="N100" i="17"/>
  <c r="N101" i="17"/>
  <c r="N102" i="17"/>
  <c r="N103" i="17"/>
  <c r="N104" i="17"/>
  <c r="N105" i="17"/>
  <c r="N106" i="17"/>
  <c r="N107" i="17"/>
  <c r="N108" i="17"/>
  <c r="N109" i="17"/>
  <c r="N110" i="17"/>
  <c r="N111" i="17"/>
  <c r="N112" i="17"/>
  <c r="N113" i="17"/>
  <c r="N114" i="17"/>
  <c r="N115" i="17"/>
  <c r="N116" i="17"/>
  <c r="N117" i="17"/>
  <c r="N118" i="17"/>
  <c r="N119" i="17"/>
  <c r="N120" i="17"/>
  <c r="N121" i="17"/>
  <c r="N122" i="17"/>
  <c r="N123" i="17"/>
  <c r="N124" i="17"/>
  <c r="N125" i="17"/>
  <c r="N126" i="17"/>
  <c r="N127" i="17"/>
  <c r="N128" i="17"/>
  <c r="N129" i="17"/>
  <c r="N130" i="17"/>
  <c r="N131" i="17"/>
  <c r="N132" i="17"/>
  <c r="N133" i="17"/>
  <c r="N134" i="17"/>
  <c r="N135" i="17"/>
  <c r="N136" i="17"/>
  <c r="N137" i="17"/>
  <c r="N138" i="17"/>
  <c r="N139" i="17"/>
  <c r="N140" i="17"/>
  <c r="N141" i="17"/>
  <c r="N142" i="17"/>
  <c r="N143" i="17"/>
  <c r="N144" i="17"/>
  <c r="N145" i="17"/>
  <c r="N146" i="17"/>
  <c r="N147" i="17"/>
  <c r="N148" i="17"/>
  <c r="N149" i="17"/>
  <c r="N150" i="17"/>
  <c r="N151" i="17"/>
  <c r="N152" i="17"/>
  <c r="N153" i="17"/>
  <c r="N154" i="17"/>
  <c r="N155" i="17"/>
  <c r="N156" i="17"/>
  <c r="N157" i="17"/>
  <c r="N158" i="17"/>
  <c r="N159" i="17"/>
  <c r="N160" i="17"/>
  <c r="N161" i="17"/>
  <c r="N162" i="17"/>
  <c r="N163" i="17"/>
  <c r="N164" i="17"/>
  <c r="N165" i="17"/>
  <c r="N166" i="17"/>
  <c r="N167" i="17"/>
  <c r="N168" i="17"/>
  <c r="N169" i="17"/>
  <c r="N170" i="17"/>
  <c r="N171" i="17"/>
  <c r="N172" i="17"/>
  <c r="N173" i="17"/>
  <c r="N174" i="17"/>
  <c r="N175" i="17"/>
  <c r="N176" i="17"/>
  <c r="N177" i="17"/>
  <c r="N178" i="17"/>
  <c r="N179" i="17"/>
  <c r="N180" i="17"/>
  <c r="N181" i="17"/>
  <c r="N182" i="17"/>
  <c r="N183" i="17"/>
  <c r="N184" i="17"/>
  <c r="N185" i="17"/>
  <c r="N186" i="17"/>
  <c r="N187" i="17"/>
  <c r="N188" i="17"/>
  <c r="N189" i="17"/>
  <c r="N190" i="17"/>
  <c r="N191" i="17"/>
  <c r="N192" i="17"/>
  <c r="N193" i="17"/>
  <c r="N194" i="17"/>
  <c r="N195" i="17"/>
  <c r="N196" i="17"/>
  <c r="N197" i="17"/>
  <c r="N198" i="17"/>
  <c r="N199" i="17"/>
  <c r="N200" i="17"/>
  <c r="N201" i="17"/>
  <c r="N202" i="17"/>
  <c r="N203" i="17"/>
  <c r="N204" i="17"/>
  <c r="N205" i="17"/>
  <c r="N206" i="17"/>
  <c r="N207" i="17"/>
  <c r="N208" i="17"/>
  <c r="N209" i="17"/>
  <c r="N210" i="17"/>
  <c r="N211" i="17"/>
  <c r="N212" i="17"/>
  <c r="N213" i="17"/>
  <c r="N214" i="17"/>
  <c r="N215" i="17"/>
  <c r="N216" i="17"/>
  <c r="N217" i="17"/>
  <c r="N218" i="17"/>
  <c r="N219" i="17"/>
  <c r="N220" i="17"/>
  <c r="N221" i="17"/>
  <c r="N222" i="17"/>
  <c r="N223" i="17"/>
  <c r="N224" i="17"/>
  <c r="N225" i="17"/>
  <c r="N226" i="17"/>
  <c r="N227" i="17"/>
  <c r="N228" i="17"/>
  <c r="N229" i="17"/>
  <c r="N230" i="17"/>
  <c r="N231" i="17"/>
  <c r="N232" i="17"/>
  <c r="N233" i="17"/>
  <c r="N234" i="17"/>
  <c r="N235" i="17"/>
  <c r="N236" i="17"/>
  <c r="N237" i="17"/>
  <c r="N238" i="17"/>
  <c r="N239" i="17"/>
  <c r="N240" i="17"/>
  <c r="N241" i="17"/>
  <c r="N242" i="17"/>
  <c r="N243" i="17"/>
  <c r="N244" i="17"/>
  <c r="N245" i="17"/>
  <c r="N246" i="17"/>
  <c r="N247" i="17"/>
  <c r="N248" i="17"/>
  <c r="N249" i="17"/>
  <c r="N250" i="17"/>
  <c r="N251" i="17"/>
  <c r="N252" i="17"/>
  <c r="N253" i="17"/>
  <c r="N254" i="17"/>
  <c r="N255" i="17"/>
  <c r="N256" i="17"/>
  <c r="N257" i="17"/>
  <c r="N258" i="17"/>
  <c r="N259" i="17"/>
  <c r="N260" i="17"/>
  <c r="N261" i="17"/>
  <c r="N262" i="17"/>
  <c r="N263" i="17"/>
  <c r="N264" i="17"/>
  <c r="N265" i="17"/>
  <c r="N266" i="17"/>
  <c r="N267" i="17"/>
  <c r="N268" i="17"/>
  <c r="N269" i="17"/>
  <c r="N270" i="17"/>
  <c r="N271" i="17"/>
  <c r="N272" i="17"/>
  <c r="N273" i="17"/>
  <c r="N274" i="17"/>
  <c r="N275" i="17"/>
  <c r="N276" i="17"/>
  <c r="N277" i="17"/>
  <c r="N278" i="17"/>
  <c r="N279" i="17"/>
  <c r="N280" i="17"/>
  <c r="N281" i="17"/>
  <c r="N282" i="17"/>
  <c r="N283" i="17"/>
  <c r="N284" i="17"/>
  <c r="N285" i="17"/>
  <c r="N286" i="17"/>
  <c r="N287" i="17"/>
  <c r="N288" i="17"/>
  <c r="N289" i="17"/>
  <c r="N290" i="17"/>
  <c r="N291" i="17"/>
  <c r="N292" i="17"/>
  <c r="N293" i="17"/>
  <c r="N294" i="17"/>
  <c r="N295" i="17"/>
  <c r="N296" i="17"/>
  <c r="N297" i="17"/>
  <c r="N298" i="17"/>
  <c r="N299" i="17"/>
  <c r="N300" i="17"/>
  <c r="N301" i="17"/>
  <c r="N302" i="17"/>
  <c r="N303" i="17"/>
  <c r="N304" i="17"/>
  <c r="N305" i="17"/>
  <c r="N306" i="17"/>
  <c r="N307" i="17"/>
  <c r="N308" i="17"/>
  <c r="N309" i="17"/>
  <c r="N310" i="17"/>
  <c r="N311" i="17"/>
  <c r="N312" i="17"/>
  <c r="N313" i="17"/>
  <c r="N314" i="17"/>
  <c r="N315" i="17"/>
  <c r="N316" i="17"/>
  <c r="N317" i="17"/>
  <c r="N318" i="17"/>
  <c r="N319" i="17"/>
  <c r="N320" i="17"/>
  <c r="N321" i="17"/>
  <c r="N322" i="17"/>
  <c r="N323" i="17"/>
  <c r="N324" i="17"/>
  <c r="N325" i="17"/>
  <c r="N326" i="17"/>
  <c r="N327" i="17"/>
  <c r="N328" i="17"/>
  <c r="N329" i="17"/>
  <c r="N330" i="17"/>
  <c r="N331" i="17"/>
  <c r="N332" i="17"/>
  <c r="N333" i="17"/>
  <c r="N334" i="17"/>
  <c r="N335" i="17"/>
  <c r="N336" i="17"/>
  <c r="N337" i="17"/>
  <c r="N338" i="17"/>
  <c r="N339" i="17"/>
  <c r="N340" i="17"/>
  <c r="N341" i="17"/>
  <c r="N342" i="17"/>
  <c r="N343" i="17"/>
  <c r="N344" i="17"/>
  <c r="N345" i="17"/>
  <c r="N346" i="17"/>
  <c r="N347" i="17"/>
  <c r="N348" i="17"/>
  <c r="N349" i="17"/>
  <c r="N350" i="17"/>
  <c r="N351" i="17"/>
  <c r="N352" i="17"/>
  <c r="N353" i="17"/>
  <c r="N354" i="17"/>
  <c r="N355" i="17"/>
  <c r="N356" i="17"/>
  <c r="N357" i="17"/>
  <c r="N358" i="17"/>
  <c r="N359" i="17"/>
  <c r="N360" i="17"/>
  <c r="N361" i="17"/>
  <c r="N362" i="17"/>
  <c r="N363" i="17"/>
  <c r="N364" i="17"/>
  <c r="N365" i="17"/>
  <c r="N366" i="17"/>
  <c r="N367" i="17"/>
  <c r="N368" i="17"/>
  <c r="N369" i="17"/>
  <c r="N370" i="17"/>
  <c r="N371" i="17"/>
  <c r="N372" i="17"/>
  <c r="N373" i="17"/>
  <c r="N374" i="17"/>
  <c r="N375" i="17"/>
  <c r="N376" i="17"/>
  <c r="N377" i="17"/>
  <c r="N378" i="17"/>
  <c r="N379" i="17"/>
  <c r="N380" i="17"/>
  <c r="N381" i="17"/>
  <c r="N382" i="17"/>
  <c r="N383" i="17"/>
  <c r="N384" i="17"/>
  <c r="N385" i="17"/>
  <c r="N386" i="17"/>
  <c r="N387" i="17"/>
  <c r="N388" i="17"/>
  <c r="N389" i="17"/>
  <c r="N390" i="17"/>
  <c r="N391" i="17"/>
  <c r="N392" i="17"/>
  <c r="N393" i="17"/>
  <c r="N394" i="17"/>
  <c r="N395" i="17"/>
  <c r="N396" i="17"/>
  <c r="N397" i="17"/>
  <c r="N398" i="17"/>
  <c r="N399" i="17"/>
  <c r="N400" i="17"/>
  <c r="N401" i="17"/>
  <c r="N402" i="17"/>
  <c r="N403" i="17"/>
  <c r="N404" i="17"/>
  <c r="N405" i="17"/>
  <c r="N406" i="17"/>
  <c r="N407" i="17"/>
  <c r="N408" i="17"/>
  <c r="N409" i="17"/>
  <c r="N410" i="17"/>
  <c r="N411" i="17"/>
  <c r="N412" i="17"/>
  <c r="N413" i="17"/>
  <c r="N414" i="17"/>
  <c r="N415" i="17"/>
  <c r="N416" i="17"/>
  <c r="N417" i="17"/>
  <c r="N418" i="17"/>
  <c r="N419" i="17"/>
  <c r="N420" i="17"/>
  <c r="N421" i="17"/>
  <c r="N422" i="17"/>
  <c r="N423" i="17"/>
  <c r="N424" i="17"/>
  <c r="N425" i="17"/>
  <c r="N426" i="17"/>
  <c r="N427" i="17"/>
  <c r="N428" i="17"/>
  <c r="N429" i="17"/>
  <c r="N430" i="17"/>
  <c r="N431" i="17"/>
  <c r="N432" i="17"/>
  <c r="N433" i="17"/>
  <c r="N434" i="17"/>
  <c r="N435" i="17"/>
  <c r="N436" i="17"/>
  <c r="N437" i="17"/>
  <c r="N438" i="17"/>
  <c r="N439" i="17"/>
  <c r="N440" i="17"/>
  <c r="N441" i="17"/>
  <c r="N442" i="17"/>
  <c r="N443" i="17"/>
  <c r="N444" i="17"/>
  <c r="N445" i="17"/>
  <c r="N446" i="17"/>
  <c r="N447" i="17"/>
  <c r="N448" i="17"/>
  <c r="N449" i="17"/>
  <c r="N450" i="17"/>
  <c r="N451" i="17"/>
  <c r="N452" i="17"/>
  <c r="N453" i="17"/>
  <c r="N454" i="17"/>
  <c r="N455" i="17"/>
  <c r="N456" i="17"/>
  <c r="N457" i="17"/>
  <c r="N458" i="17"/>
  <c r="N459" i="17"/>
  <c r="N460" i="17"/>
  <c r="N461" i="17"/>
  <c r="N462" i="17"/>
  <c r="N463" i="17"/>
  <c r="N464" i="17"/>
  <c r="N465" i="17"/>
  <c r="N466" i="17"/>
  <c r="N467" i="17"/>
  <c r="N468" i="17"/>
  <c r="N469" i="17"/>
  <c r="N470" i="17"/>
  <c r="N471" i="17"/>
  <c r="N472" i="17"/>
  <c r="N473" i="17"/>
  <c r="N474" i="17"/>
  <c r="N475" i="17"/>
  <c r="N476" i="17"/>
  <c r="N477" i="17"/>
  <c r="N478" i="17"/>
  <c r="N479" i="17"/>
  <c r="N480" i="17"/>
  <c r="N481" i="17"/>
  <c r="N482" i="17"/>
  <c r="N483" i="17"/>
  <c r="N484" i="17"/>
  <c r="N485" i="17"/>
  <c r="N486" i="17"/>
  <c r="N487" i="17"/>
  <c r="N488" i="17"/>
  <c r="N489" i="17"/>
  <c r="N490" i="17"/>
  <c r="N491" i="17"/>
  <c r="N492" i="17"/>
  <c r="N493" i="17"/>
  <c r="N494" i="17"/>
  <c r="N495" i="17"/>
  <c r="N496" i="17"/>
  <c r="N497" i="17"/>
  <c r="N498" i="17"/>
  <c r="N499" i="17"/>
  <c r="N500" i="17"/>
  <c r="N501" i="17"/>
  <c r="N502" i="17"/>
  <c r="N503" i="17"/>
  <c r="N504" i="17"/>
  <c r="N505" i="17"/>
  <c r="N506" i="17"/>
  <c r="N507" i="17"/>
  <c r="N508" i="17"/>
  <c r="N509" i="17"/>
  <c r="N510" i="17"/>
  <c r="N511" i="17"/>
  <c r="N512" i="17"/>
  <c r="N513" i="17"/>
  <c r="N514" i="17"/>
  <c r="N515" i="17"/>
  <c r="N516" i="17"/>
  <c r="N517" i="17"/>
  <c r="N518" i="17"/>
  <c r="N519" i="17"/>
  <c r="N520" i="17"/>
  <c r="N521" i="17"/>
  <c r="N522" i="17"/>
  <c r="N523" i="17"/>
  <c r="N524" i="17"/>
  <c r="N525" i="17"/>
  <c r="N526" i="17"/>
  <c r="N527" i="17"/>
  <c r="N528" i="17"/>
  <c r="N529" i="17"/>
  <c r="N530" i="17"/>
  <c r="N531" i="17"/>
  <c r="N532" i="17"/>
  <c r="N533" i="17"/>
  <c r="N534" i="17"/>
  <c r="N535" i="17"/>
  <c r="N536" i="17"/>
  <c r="N537" i="17"/>
  <c r="N538" i="17"/>
  <c r="N539" i="17"/>
  <c r="N540" i="17"/>
  <c r="N541" i="17"/>
  <c r="N542" i="17"/>
  <c r="N543" i="17"/>
  <c r="N544" i="17"/>
  <c r="N545" i="17"/>
  <c r="N546" i="17"/>
  <c r="N547" i="17"/>
  <c r="N548" i="17"/>
  <c r="N549" i="17"/>
  <c r="N550" i="17"/>
  <c r="N551" i="17"/>
  <c r="N552" i="17"/>
  <c r="N553" i="17"/>
  <c r="N554" i="17"/>
  <c r="N555" i="17"/>
  <c r="N556" i="17"/>
  <c r="N557" i="17"/>
  <c r="N558" i="17"/>
  <c r="N559" i="17"/>
  <c r="N560" i="17"/>
  <c r="N561" i="17"/>
  <c r="N562" i="17"/>
  <c r="N563" i="17"/>
  <c r="N564" i="17"/>
  <c r="N565" i="17"/>
  <c r="N566" i="17"/>
  <c r="N567" i="17"/>
  <c r="N568" i="17"/>
  <c r="N569" i="17"/>
  <c r="N570" i="17"/>
  <c r="N571" i="17"/>
  <c r="N572" i="17"/>
  <c r="N573" i="17"/>
  <c r="N574" i="17"/>
  <c r="N575" i="17"/>
  <c r="N576" i="17"/>
  <c r="N577" i="17"/>
  <c r="N578" i="17"/>
  <c r="N579" i="17"/>
  <c r="N580" i="17"/>
  <c r="N581" i="17"/>
  <c r="N582" i="17"/>
  <c r="N583" i="17"/>
  <c r="N584" i="17"/>
  <c r="N585" i="17"/>
  <c r="N586" i="17"/>
  <c r="N587" i="17"/>
  <c r="N588" i="17"/>
  <c r="N589" i="17"/>
  <c r="N590" i="17"/>
  <c r="N591" i="17"/>
  <c r="N592" i="17"/>
  <c r="N593" i="17"/>
  <c r="N594" i="17"/>
  <c r="N595" i="17"/>
  <c r="N596" i="17"/>
  <c r="N597" i="17"/>
  <c r="N598" i="17"/>
  <c r="N599" i="17"/>
  <c r="N600" i="17"/>
  <c r="N601" i="17"/>
  <c r="N602" i="17"/>
  <c r="N603" i="17"/>
  <c r="N604" i="17"/>
  <c r="N605" i="17"/>
  <c r="N606" i="17"/>
  <c r="N607" i="17"/>
  <c r="N608" i="17"/>
  <c r="N609" i="17"/>
  <c r="N610" i="17"/>
  <c r="N611" i="17"/>
  <c r="N612" i="17"/>
  <c r="N613" i="17"/>
  <c r="N614" i="17"/>
  <c r="N615" i="17"/>
  <c r="N616" i="17"/>
  <c r="N617" i="17"/>
  <c r="N618" i="17"/>
  <c r="N619" i="17"/>
  <c r="N620" i="17"/>
  <c r="N621" i="17"/>
  <c r="N622" i="17"/>
  <c r="N623" i="17"/>
  <c r="N624" i="17"/>
  <c r="N625" i="17"/>
  <c r="N626" i="17"/>
  <c r="N627" i="17"/>
  <c r="N628" i="17"/>
  <c r="N629" i="17"/>
  <c r="N630" i="17"/>
  <c r="N631" i="17"/>
  <c r="N632" i="17"/>
  <c r="N633" i="17"/>
  <c r="N634" i="17"/>
  <c r="N635" i="17"/>
  <c r="N636" i="17"/>
  <c r="N637" i="17"/>
  <c r="N638" i="17"/>
  <c r="N639" i="17"/>
  <c r="N640" i="17"/>
  <c r="N641" i="17"/>
  <c r="N642" i="17"/>
  <c r="N643" i="17"/>
  <c r="N644" i="17"/>
  <c r="N645" i="17"/>
  <c r="N646" i="17"/>
  <c r="N647" i="17"/>
  <c r="N648" i="17"/>
  <c r="N649" i="17"/>
  <c r="N650" i="17"/>
  <c r="N651" i="17"/>
  <c r="N652" i="17"/>
  <c r="N653" i="17"/>
  <c r="N654" i="17"/>
  <c r="N655" i="17"/>
  <c r="N656" i="17"/>
  <c r="N657" i="17"/>
  <c r="N658" i="17"/>
  <c r="N659" i="17"/>
  <c r="N660" i="17"/>
  <c r="N661" i="17"/>
  <c r="N662" i="17"/>
  <c r="N663" i="17"/>
  <c r="N664" i="17"/>
  <c r="N665" i="17"/>
  <c r="N666" i="17"/>
  <c r="N667" i="17"/>
  <c r="N668" i="17"/>
  <c r="N669" i="17"/>
  <c r="N670" i="17"/>
  <c r="N671" i="17"/>
  <c r="N672" i="17"/>
  <c r="N673" i="17"/>
  <c r="N674" i="17"/>
  <c r="N675" i="17"/>
  <c r="N676" i="17"/>
  <c r="N677" i="17"/>
  <c r="N678" i="17"/>
  <c r="N679" i="17"/>
  <c r="N680" i="17"/>
  <c r="N681" i="17"/>
  <c r="N682" i="17"/>
  <c r="N683" i="17"/>
  <c r="N684" i="17"/>
  <c r="N685" i="17"/>
  <c r="N686" i="17"/>
  <c r="N687" i="17"/>
  <c r="N688" i="17"/>
  <c r="N689" i="17"/>
  <c r="N690" i="17"/>
  <c r="N691" i="17"/>
  <c r="N692" i="17"/>
  <c r="N693" i="17"/>
  <c r="N694" i="17"/>
  <c r="N695" i="17"/>
  <c r="N696" i="17"/>
  <c r="N697" i="17"/>
  <c r="N698" i="17"/>
  <c r="N699" i="17"/>
  <c r="N700" i="17"/>
  <c r="N701" i="17"/>
  <c r="N702" i="17"/>
  <c r="N703" i="17"/>
  <c r="N704" i="17"/>
  <c r="N705" i="17"/>
  <c r="N706" i="17"/>
  <c r="N707" i="17"/>
  <c r="N708" i="17"/>
  <c r="N709" i="17"/>
  <c r="N710" i="17"/>
  <c r="N711" i="17"/>
  <c r="N712" i="17"/>
  <c r="N713" i="17"/>
  <c r="N714" i="17"/>
  <c r="N715" i="17"/>
  <c r="N716" i="17"/>
  <c r="N717" i="17"/>
  <c r="N718" i="17"/>
  <c r="N719" i="17"/>
  <c r="N720" i="17"/>
  <c r="N721" i="17"/>
  <c r="N722" i="17"/>
  <c r="N723" i="17"/>
  <c r="N724" i="17"/>
  <c r="N725" i="17"/>
  <c r="N726" i="17"/>
  <c r="N727" i="17"/>
  <c r="N728" i="17"/>
  <c r="N729" i="17"/>
  <c r="N730" i="17"/>
  <c r="N731" i="17"/>
  <c r="N732" i="17"/>
  <c r="N733" i="17"/>
  <c r="N734" i="17"/>
  <c r="N735" i="17"/>
  <c r="N736" i="17"/>
  <c r="N737" i="17"/>
  <c r="N738" i="17"/>
  <c r="N739" i="17"/>
  <c r="N740" i="17"/>
  <c r="N741" i="17"/>
  <c r="N742" i="17"/>
  <c r="N743" i="17"/>
  <c r="N744" i="17"/>
  <c r="N745" i="17"/>
  <c r="N746" i="17"/>
  <c r="N747" i="17"/>
  <c r="N748" i="17"/>
  <c r="N749" i="17"/>
  <c r="N750" i="17"/>
  <c r="N751" i="17"/>
  <c r="N752" i="17"/>
  <c r="N753" i="17"/>
  <c r="N754" i="17"/>
  <c r="N755" i="17"/>
  <c r="N756" i="17"/>
  <c r="N757" i="17"/>
  <c r="N758" i="17"/>
  <c r="N759" i="17"/>
  <c r="N760" i="17"/>
  <c r="N761" i="17"/>
  <c r="N762" i="17"/>
  <c r="N763" i="17"/>
  <c r="N764" i="17"/>
  <c r="N765" i="17"/>
  <c r="N766" i="17"/>
  <c r="N767" i="17"/>
  <c r="N768" i="17"/>
  <c r="N769" i="17"/>
  <c r="N770" i="17"/>
  <c r="N771" i="17"/>
  <c r="N772" i="17"/>
  <c r="N773" i="17"/>
  <c r="N774" i="17"/>
  <c r="N775" i="17"/>
  <c r="N776" i="17"/>
  <c r="N777" i="17"/>
  <c r="N778" i="17"/>
  <c r="N779" i="17"/>
  <c r="N780" i="17"/>
  <c r="N781" i="17"/>
  <c r="N782" i="17"/>
  <c r="N783" i="17"/>
  <c r="N784" i="17"/>
  <c r="N785" i="17"/>
  <c r="N786" i="17"/>
  <c r="N787" i="17"/>
  <c r="N788" i="17"/>
  <c r="N789" i="17"/>
  <c r="N790" i="17"/>
  <c r="N791" i="17"/>
  <c r="N792" i="17"/>
  <c r="N793" i="17"/>
  <c r="N794" i="17"/>
  <c r="N795" i="17"/>
  <c r="N796" i="17"/>
  <c r="N797" i="17"/>
  <c r="N798" i="17"/>
  <c r="N799" i="17"/>
  <c r="N800" i="17"/>
  <c r="N801" i="17"/>
  <c r="N802" i="17"/>
  <c r="N803" i="17"/>
  <c r="N804" i="17"/>
  <c r="N805" i="17"/>
  <c r="N806" i="17"/>
  <c r="N807" i="17"/>
  <c r="N808" i="17"/>
  <c r="N809" i="17"/>
  <c r="N810" i="17"/>
  <c r="N811" i="17"/>
  <c r="N812" i="17"/>
  <c r="N813" i="17"/>
  <c r="N814" i="17"/>
  <c r="N815" i="17"/>
  <c r="N816" i="17"/>
  <c r="N817" i="17"/>
  <c r="N818" i="17"/>
  <c r="N819" i="17"/>
  <c r="N820" i="17"/>
  <c r="N821" i="17"/>
  <c r="N822" i="17"/>
  <c r="N823" i="17"/>
  <c r="N824" i="17"/>
  <c r="N825" i="17"/>
  <c r="N826" i="17"/>
  <c r="N827" i="17"/>
  <c r="N828" i="17"/>
  <c r="N829" i="17"/>
  <c r="N830" i="17"/>
  <c r="N831" i="17"/>
  <c r="N832" i="17"/>
  <c r="N833" i="17"/>
  <c r="N834" i="17"/>
  <c r="N835" i="17"/>
  <c r="N836" i="17"/>
  <c r="N837" i="17"/>
  <c r="N838" i="17"/>
  <c r="N839" i="17"/>
  <c r="N840" i="17"/>
  <c r="N841" i="17"/>
  <c r="N842" i="17"/>
  <c r="N843" i="17"/>
  <c r="N844" i="17"/>
  <c r="N845" i="17"/>
  <c r="N846" i="17"/>
  <c r="N847" i="17"/>
  <c r="N848" i="17"/>
  <c r="N849" i="17"/>
  <c r="N850" i="17"/>
  <c r="N851" i="17"/>
  <c r="N852" i="17"/>
  <c r="N853" i="17"/>
  <c r="N854" i="17"/>
  <c r="N855" i="17"/>
  <c r="N856" i="17"/>
  <c r="N857" i="17"/>
  <c r="N858" i="17"/>
  <c r="N859" i="17"/>
  <c r="N860" i="17"/>
  <c r="N861" i="17"/>
  <c r="N862" i="17"/>
  <c r="N863" i="17"/>
  <c r="N864" i="17"/>
  <c r="N865" i="17"/>
  <c r="N866" i="17"/>
  <c r="N867" i="17"/>
  <c r="N868" i="17"/>
  <c r="N869" i="17"/>
  <c r="N870" i="17"/>
  <c r="N871" i="17"/>
  <c r="N872" i="17"/>
  <c r="N873" i="17"/>
  <c r="N874" i="17"/>
  <c r="N875" i="17"/>
  <c r="N876" i="17"/>
  <c r="N877" i="17"/>
  <c r="N878" i="17"/>
  <c r="N879" i="17"/>
  <c r="N880" i="17"/>
  <c r="N881" i="17"/>
  <c r="N882" i="17"/>
  <c r="N883" i="17"/>
  <c r="N884" i="17"/>
  <c r="N885" i="17"/>
  <c r="N886" i="17"/>
  <c r="N887" i="17"/>
  <c r="N888" i="17"/>
  <c r="N889" i="17"/>
  <c r="N890" i="17"/>
  <c r="N891" i="17"/>
  <c r="N892" i="17"/>
  <c r="N893" i="17"/>
  <c r="N894" i="17"/>
  <c r="N895" i="17"/>
  <c r="N896" i="17"/>
  <c r="N897" i="17"/>
  <c r="N898" i="17"/>
  <c r="N899" i="17"/>
  <c r="N900" i="17"/>
  <c r="N901" i="17"/>
  <c r="N902" i="17"/>
  <c r="N903" i="17"/>
  <c r="N904" i="17"/>
  <c r="N905" i="17"/>
  <c r="N906" i="17"/>
  <c r="N907" i="17"/>
  <c r="N908" i="17"/>
  <c r="N909" i="17"/>
  <c r="N910" i="17"/>
  <c r="N911" i="17"/>
  <c r="N912" i="17"/>
  <c r="N913" i="17"/>
  <c r="N914" i="17"/>
  <c r="N915" i="17"/>
  <c r="N916" i="17"/>
  <c r="N917" i="17"/>
  <c r="N918" i="17"/>
  <c r="N919" i="17"/>
  <c r="N920" i="17"/>
  <c r="N921" i="17"/>
  <c r="N922" i="17"/>
  <c r="N923" i="17"/>
  <c r="N924" i="17"/>
  <c r="N925" i="17"/>
  <c r="N926" i="17"/>
  <c r="N927" i="17"/>
  <c r="N928" i="17"/>
  <c r="N929" i="17"/>
  <c r="N930" i="17"/>
  <c r="N931" i="17"/>
  <c r="N932" i="17"/>
  <c r="N933" i="17"/>
  <c r="N934" i="17"/>
  <c r="N935" i="17"/>
  <c r="N936" i="17"/>
  <c r="N937" i="17"/>
  <c r="N938" i="17"/>
  <c r="N939" i="17"/>
  <c r="N940" i="17"/>
  <c r="N941" i="17"/>
  <c r="N942" i="17"/>
  <c r="N943" i="17"/>
  <c r="N944" i="17"/>
  <c r="N945" i="17"/>
  <c r="N946" i="17"/>
  <c r="N947" i="17"/>
  <c r="N948" i="17"/>
  <c r="N949" i="17"/>
  <c r="N950" i="17"/>
  <c r="N951" i="17"/>
  <c r="N952" i="17"/>
  <c r="N953" i="17"/>
  <c r="N954" i="17"/>
  <c r="N955" i="17"/>
  <c r="N956" i="17"/>
  <c r="N957" i="17"/>
  <c r="N958" i="17"/>
  <c r="N959" i="17"/>
  <c r="N960" i="17"/>
  <c r="N961" i="17"/>
  <c r="N962" i="17"/>
  <c r="N963" i="17"/>
  <c r="N964" i="17"/>
  <c r="N965" i="17"/>
  <c r="N966" i="17"/>
  <c r="N967" i="17"/>
  <c r="N968" i="17"/>
  <c r="N969" i="17"/>
  <c r="N970" i="17"/>
  <c r="N971" i="17"/>
  <c r="N972" i="17"/>
  <c r="N973" i="17"/>
  <c r="N974" i="17"/>
  <c r="N975" i="17"/>
  <c r="N976" i="17"/>
  <c r="N977" i="17"/>
  <c r="N978" i="17"/>
  <c r="N979" i="17"/>
  <c r="N980" i="17"/>
  <c r="N981" i="17"/>
  <c r="N982" i="17"/>
  <c r="N983" i="17"/>
  <c r="N984" i="17"/>
  <c r="N985" i="17"/>
  <c r="N986" i="17"/>
  <c r="N987" i="17"/>
  <c r="N988" i="17"/>
  <c r="N989" i="17"/>
  <c r="N990" i="17"/>
  <c r="N991" i="17"/>
  <c r="N992" i="17"/>
  <c r="N993" i="17"/>
  <c r="N994" i="17"/>
  <c r="N995" i="17"/>
  <c r="N996" i="17"/>
  <c r="N997" i="17"/>
  <c r="N998" i="17"/>
  <c r="N999" i="17"/>
  <c r="N1000" i="17"/>
  <c r="N1001" i="17"/>
  <c r="N2" i="17"/>
  <c r="L3" i="17"/>
  <c r="L4" i="17"/>
  <c r="L5" i="17"/>
  <c r="L6" i="17"/>
  <c r="L7" i="17"/>
  <c r="L8" i="17"/>
  <c r="L9" i="17"/>
  <c r="L10" i="17"/>
  <c r="L11" i="17"/>
  <c r="L12" i="17"/>
  <c r="L13" i="17"/>
  <c r="L14" i="17"/>
  <c r="L15" i="17"/>
  <c r="L16" i="17"/>
  <c r="L17" i="17"/>
  <c r="L18" i="17"/>
  <c r="L19" i="17"/>
  <c r="L20" i="17"/>
  <c r="L21" i="17"/>
  <c r="L22" i="17"/>
  <c r="L23" i="17"/>
  <c r="L24" i="17"/>
  <c r="L25" i="17"/>
  <c r="L26" i="17"/>
  <c r="L27" i="17"/>
  <c r="L28" i="17"/>
  <c r="L29" i="17"/>
  <c r="L30" i="17"/>
  <c r="L31" i="17"/>
  <c r="L32" i="17"/>
  <c r="L33" i="17"/>
  <c r="L34" i="17"/>
  <c r="L35" i="17"/>
  <c r="L36" i="17"/>
  <c r="L37" i="17"/>
  <c r="L38" i="17"/>
  <c r="L39" i="17"/>
  <c r="L40" i="17"/>
  <c r="L41" i="17"/>
  <c r="L42" i="17"/>
  <c r="L43" i="17"/>
  <c r="L44" i="17"/>
  <c r="L45" i="17"/>
  <c r="L46" i="17"/>
  <c r="L47" i="17"/>
  <c r="L48" i="17"/>
  <c r="L49" i="17"/>
  <c r="L50" i="17"/>
  <c r="L51" i="17"/>
  <c r="L52" i="17"/>
  <c r="L53" i="17"/>
  <c r="L54" i="17"/>
  <c r="L55" i="17"/>
  <c r="L56" i="17"/>
  <c r="L57" i="17"/>
  <c r="L58" i="17"/>
  <c r="L59" i="17"/>
  <c r="L60" i="17"/>
  <c r="L61" i="17"/>
  <c r="L62" i="17"/>
  <c r="L63" i="17"/>
  <c r="L64" i="17"/>
  <c r="L65" i="17"/>
  <c r="L66" i="17"/>
  <c r="L67" i="17"/>
  <c r="L68" i="17"/>
  <c r="L69" i="17"/>
  <c r="L70" i="17"/>
  <c r="L71" i="17"/>
  <c r="L72" i="17"/>
  <c r="L73" i="17"/>
  <c r="L74" i="17"/>
  <c r="L75" i="17"/>
  <c r="L76" i="17"/>
  <c r="L77" i="17"/>
  <c r="L78" i="17"/>
  <c r="L79" i="17"/>
  <c r="L80" i="17"/>
  <c r="L81" i="17"/>
  <c r="L82" i="17"/>
  <c r="L83" i="17"/>
  <c r="L84" i="17"/>
  <c r="L85" i="17"/>
  <c r="L86" i="17"/>
  <c r="L87" i="17"/>
  <c r="L88" i="17"/>
  <c r="L89" i="17"/>
  <c r="L90" i="17"/>
  <c r="L91" i="17"/>
  <c r="L92" i="17"/>
  <c r="L93" i="17"/>
  <c r="L94" i="17"/>
  <c r="L95" i="17"/>
  <c r="L96" i="17"/>
  <c r="L97" i="17"/>
  <c r="L98" i="17"/>
  <c r="L99" i="17"/>
  <c r="L100" i="17"/>
  <c r="L101" i="17"/>
  <c r="L102" i="17"/>
  <c r="L103" i="17"/>
  <c r="L104" i="17"/>
  <c r="L105" i="17"/>
  <c r="L106" i="17"/>
  <c r="L107" i="17"/>
  <c r="L108" i="17"/>
  <c r="L109" i="17"/>
  <c r="L110" i="17"/>
  <c r="L111" i="17"/>
  <c r="L112" i="17"/>
  <c r="L113" i="17"/>
  <c r="L114" i="17"/>
  <c r="L115" i="17"/>
  <c r="L116" i="17"/>
  <c r="L117" i="17"/>
  <c r="L118" i="17"/>
  <c r="L119" i="17"/>
  <c r="L120" i="17"/>
  <c r="L121" i="17"/>
  <c r="L122" i="17"/>
  <c r="L123" i="17"/>
  <c r="L124" i="17"/>
  <c r="L125" i="17"/>
  <c r="L126" i="17"/>
  <c r="L127" i="17"/>
  <c r="L128" i="17"/>
  <c r="L129" i="17"/>
  <c r="L130" i="17"/>
  <c r="L131" i="17"/>
  <c r="L132" i="17"/>
  <c r="L133" i="17"/>
  <c r="L134" i="17"/>
  <c r="L135" i="17"/>
  <c r="L136" i="17"/>
  <c r="L137" i="17"/>
  <c r="L138" i="17"/>
  <c r="L139" i="17"/>
  <c r="L140" i="17"/>
  <c r="L141" i="17"/>
  <c r="L142" i="17"/>
  <c r="L143" i="17"/>
  <c r="L144" i="17"/>
  <c r="L145" i="17"/>
  <c r="L146" i="17"/>
  <c r="L147" i="17"/>
  <c r="L148" i="17"/>
  <c r="L149" i="17"/>
  <c r="L150" i="17"/>
  <c r="L151" i="17"/>
  <c r="L152" i="17"/>
  <c r="L153" i="17"/>
  <c r="L154" i="17"/>
  <c r="L155" i="17"/>
  <c r="L156" i="17"/>
  <c r="L157" i="17"/>
  <c r="L158" i="17"/>
  <c r="L159" i="17"/>
  <c r="L160" i="17"/>
  <c r="L161" i="17"/>
  <c r="L162" i="17"/>
  <c r="L163" i="17"/>
  <c r="L164" i="17"/>
  <c r="L165" i="17"/>
  <c r="L166" i="17"/>
  <c r="L167" i="17"/>
  <c r="L168" i="17"/>
  <c r="L169" i="17"/>
  <c r="L170" i="17"/>
  <c r="L171" i="17"/>
  <c r="L172" i="17"/>
  <c r="L173" i="17"/>
  <c r="L174" i="17"/>
  <c r="L175" i="17"/>
  <c r="L176" i="17"/>
  <c r="L177" i="17"/>
  <c r="L178" i="17"/>
  <c r="L179" i="17"/>
  <c r="L180" i="17"/>
  <c r="L181" i="17"/>
  <c r="L182" i="17"/>
  <c r="L183" i="17"/>
  <c r="L184" i="17"/>
  <c r="L185" i="17"/>
  <c r="L186" i="17"/>
  <c r="L187" i="17"/>
  <c r="L188" i="17"/>
  <c r="L189" i="17"/>
  <c r="L190" i="17"/>
  <c r="L191" i="17"/>
  <c r="L192" i="17"/>
  <c r="L193" i="17"/>
  <c r="L194" i="17"/>
  <c r="L195" i="17"/>
  <c r="L196" i="17"/>
  <c r="L197" i="17"/>
  <c r="L198" i="17"/>
  <c r="L199" i="17"/>
  <c r="L200" i="17"/>
  <c r="L201" i="17"/>
  <c r="L202" i="17"/>
  <c r="L203" i="17"/>
  <c r="L204" i="17"/>
  <c r="L205" i="17"/>
  <c r="L206" i="17"/>
  <c r="L207" i="17"/>
  <c r="L208" i="17"/>
  <c r="L209" i="17"/>
  <c r="L210" i="17"/>
  <c r="L211" i="17"/>
  <c r="L212" i="17"/>
  <c r="L213" i="17"/>
  <c r="L214" i="17"/>
  <c r="L215" i="17"/>
  <c r="L216" i="17"/>
  <c r="L217" i="17"/>
  <c r="L218" i="17"/>
  <c r="L219" i="17"/>
  <c r="L220" i="17"/>
  <c r="L221" i="17"/>
  <c r="L222" i="17"/>
  <c r="L223" i="17"/>
  <c r="L224" i="17"/>
  <c r="L225" i="17"/>
  <c r="L226" i="17"/>
  <c r="L227" i="17"/>
  <c r="L228" i="17"/>
  <c r="L229" i="17"/>
  <c r="L230" i="17"/>
  <c r="L231" i="17"/>
  <c r="L232" i="17"/>
  <c r="L233" i="17"/>
  <c r="L234" i="17"/>
  <c r="L235" i="17"/>
  <c r="L236" i="17"/>
  <c r="L237" i="17"/>
  <c r="L238" i="17"/>
  <c r="L239" i="17"/>
  <c r="L240" i="17"/>
  <c r="L241" i="17"/>
  <c r="L242" i="17"/>
  <c r="L243" i="17"/>
  <c r="L244" i="17"/>
  <c r="L245" i="17"/>
  <c r="L246" i="17"/>
  <c r="L247" i="17"/>
  <c r="L248" i="17"/>
  <c r="L249" i="17"/>
  <c r="L250" i="17"/>
  <c r="L251" i="17"/>
  <c r="L252" i="17"/>
  <c r="L253" i="17"/>
  <c r="L254" i="17"/>
  <c r="L255" i="17"/>
  <c r="L256" i="17"/>
  <c r="L257" i="17"/>
  <c r="L258" i="17"/>
  <c r="L259" i="17"/>
  <c r="L260" i="17"/>
  <c r="L261" i="17"/>
  <c r="L262" i="17"/>
  <c r="L263" i="17"/>
  <c r="L264" i="17"/>
  <c r="L265" i="17"/>
  <c r="L266" i="17"/>
  <c r="L267" i="17"/>
  <c r="L268" i="17"/>
  <c r="L269" i="17"/>
  <c r="L270" i="17"/>
  <c r="L271" i="17"/>
  <c r="L272" i="17"/>
  <c r="L273" i="17"/>
  <c r="L274" i="17"/>
  <c r="L275" i="17"/>
  <c r="L276" i="17"/>
  <c r="L277" i="17"/>
  <c r="L278" i="17"/>
  <c r="L279" i="17"/>
  <c r="L280" i="17"/>
  <c r="L281" i="17"/>
  <c r="L282" i="17"/>
  <c r="L283" i="17"/>
  <c r="L284" i="17"/>
  <c r="L285" i="17"/>
  <c r="L286" i="17"/>
  <c r="L287" i="17"/>
  <c r="L288" i="17"/>
  <c r="L289" i="17"/>
  <c r="L290" i="17"/>
  <c r="L291" i="17"/>
  <c r="L292" i="17"/>
  <c r="L293" i="17"/>
  <c r="L294" i="17"/>
  <c r="L295" i="17"/>
  <c r="L296" i="17"/>
  <c r="L297" i="17"/>
  <c r="L298" i="17"/>
  <c r="L299" i="17"/>
  <c r="L300" i="17"/>
  <c r="L301" i="17"/>
  <c r="L302" i="17"/>
  <c r="L303" i="17"/>
  <c r="L304" i="17"/>
  <c r="L305" i="17"/>
  <c r="L306" i="17"/>
  <c r="L307" i="17"/>
  <c r="L308" i="17"/>
  <c r="L309" i="17"/>
  <c r="L310" i="17"/>
  <c r="L311" i="17"/>
  <c r="L312" i="17"/>
  <c r="L313" i="17"/>
  <c r="L314" i="17"/>
  <c r="L315" i="17"/>
  <c r="L316" i="17"/>
  <c r="L317" i="17"/>
  <c r="L318" i="17"/>
  <c r="L319" i="17"/>
  <c r="L320" i="17"/>
  <c r="L321" i="17"/>
  <c r="L322" i="17"/>
  <c r="L323" i="17"/>
  <c r="L324" i="17"/>
  <c r="L325" i="17"/>
  <c r="L326" i="17"/>
  <c r="L327" i="17"/>
  <c r="L328" i="17"/>
  <c r="L329" i="17"/>
  <c r="L330" i="17"/>
  <c r="L331" i="17"/>
  <c r="L332" i="17"/>
  <c r="L333" i="17"/>
  <c r="L334" i="17"/>
  <c r="L335" i="17"/>
  <c r="L336" i="17"/>
  <c r="L337" i="17"/>
  <c r="L338" i="17"/>
  <c r="L339" i="17"/>
  <c r="L340" i="17"/>
  <c r="L341" i="17"/>
  <c r="L342" i="17"/>
  <c r="L343" i="17"/>
  <c r="L344" i="17"/>
  <c r="L345" i="17"/>
  <c r="L346" i="17"/>
  <c r="L347" i="17"/>
  <c r="L348" i="17"/>
  <c r="L349" i="17"/>
  <c r="L350" i="17"/>
  <c r="L351" i="17"/>
  <c r="L352" i="17"/>
  <c r="L353" i="17"/>
  <c r="L354" i="17"/>
  <c r="L355" i="17"/>
  <c r="L356" i="17"/>
  <c r="L357" i="17"/>
  <c r="L358" i="17"/>
  <c r="L359" i="17"/>
  <c r="L360" i="17"/>
  <c r="L361" i="17"/>
  <c r="L362" i="17"/>
  <c r="L363" i="17"/>
  <c r="L364" i="17"/>
  <c r="L365" i="17"/>
  <c r="L366" i="17"/>
  <c r="L367" i="17"/>
  <c r="L368" i="17"/>
  <c r="L369" i="17"/>
  <c r="L370" i="17"/>
  <c r="L371" i="17"/>
  <c r="L372" i="17"/>
  <c r="L373" i="17"/>
  <c r="L374" i="17"/>
  <c r="L375" i="17"/>
  <c r="L376" i="17"/>
  <c r="L377" i="17"/>
  <c r="L378" i="17"/>
  <c r="L379" i="17"/>
  <c r="L380" i="17"/>
  <c r="L381" i="17"/>
  <c r="L382" i="17"/>
  <c r="L383" i="17"/>
  <c r="L384" i="17"/>
  <c r="L385" i="17"/>
  <c r="L386" i="17"/>
  <c r="L387" i="17"/>
  <c r="L388" i="17"/>
  <c r="L389" i="17"/>
  <c r="L390" i="17"/>
  <c r="L391" i="17"/>
  <c r="L392" i="17"/>
  <c r="L393" i="17"/>
  <c r="L394" i="17"/>
  <c r="L395" i="17"/>
  <c r="L396" i="17"/>
  <c r="L397" i="17"/>
  <c r="L398" i="17"/>
  <c r="L399" i="17"/>
  <c r="L400" i="17"/>
  <c r="L401" i="17"/>
  <c r="L402" i="17"/>
  <c r="L403" i="17"/>
  <c r="L404" i="17"/>
  <c r="L405" i="17"/>
  <c r="L406" i="17"/>
  <c r="L407" i="17"/>
  <c r="L408" i="17"/>
  <c r="L409" i="17"/>
  <c r="L410" i="17"/>
  <c r="L411" i="17"/>
  <c r="L412" i="17"/>
  <c r="L413" i="17"/>
  <c r="L414" i="17"/>
  <c r="L415" i="17"/>
  <c r="L416" i="17"/>
  <c r="L417" i="17"/>
  <c r="L418" i="17"/>
  <c r="L419" i="17"/>
  <c r="L420" i="17"/>
  <c r="L421" i="17"/>
  <c r="L422" i="17"/>
  <c r="L423" i="17"/>
  <c r="L424" i="17"/>
  <c r="L425" i="17"/>
  <c r="L426" i="17"/>
  <c r="L427" i="17"/>
  <c r="L428" i="17"/>
  <c r="L429" i="17"/>
  <c r="L430" i="17"/>
  <c r="L431" i="17"/>
  <c r="L432" i="17"/>
  <c r="L433" i="17"/>
  <c r="L434" i="17"/>
  <c r="L435" i="17"/>
  <c r="L436" i="17"/>
  <c r="L437" i="17"/>
  <c r="L438" i="17"/>
  <c r="L439" i="17"/>
  <c r="L440" i="17"/>
  <c r="L441" i="17"/>
  <c r="L442" i="17"/>
  <c r="L443" i="17"/>
  <c r="L444" i="17"/>
  <c r="L445" i="17"/>
  <c r="L446" i="17"/>
  <c r="L447" i="17"/>
  <c r="L448" i="17"/>
  <c r="L449" i="17"/>
  <c r="L450" i="17"/>
  <c r="L451" i="17"/>
  <c r="L452" i="17"/>
  <c r="L453" i="17"/>
  <c r="L454" i="17"/>
  <c r="L455" i="17"/>
  <c r="L456" i="17"/>
  <c r="L457" i="17"/>
  <c r="L458" i="17"/>
  <c r="L459" i="17"/>
  <c r="L460" i="17"/>
  <c r="L461" i="17"/>
  <c r="L462" i="17"/>
  <c r="L463" i="17"/>
  <c r="L464" i="17"/>
  <c r="L465" i="17"/>
  <c r="L466" i="17"/>
  <c r="L467" i="17"/>
  <c r="L468" i="17"/>
  <c r="L469" i="17"/>
  <c r="L470" i="17"/>
  <c r="L471" i="17"/>
  <c r="L472" i="17"/>
  <c r="L473" i="17"/>
  <c r="L474" i="17"/>
  <c r="L475" i="17"/>
  <c r="L476" i="17"/>
  <c r="L477" i="17"/>
  <c r="L478" i="17"/>
  <c r="L479" i="17"/>
  <c r="L480" i="17"/>
  <c r="L481" i="17"/>
  <c r="L482" i="17"/>
  <c r="L483" i="17"/>
  <c r="L484" i="17"/>
  <c r="L485" i="17"/>
  <c r="L486" i="17"/>
  <c r="L487" i="17"/>
  <c r="L488" i="17"/>
  <c r="L489" i="17"/>
  <c r="L490" i="17"/>
  <c r="L491" i="17"/>
  <c r="L492" i="17"/>
  <c r="L493" i="17"/>
  <c r="L494" i="17"/>
  <c r="L495" i="17"/>
  <c r="L496" i="17"/>
  <c r="L497" i="17"/>
  <c r="L498" i="17"/>
  <c r="L499" i="17"/>
  <c r="L500" i="17"/>
  <c r="L501" i="17"/>
  <c r="L502" i="17"/>
  <c r="L503" i="17"/>
  <c r="L504" i="17"/>
  <c r="L505" i="17"/>
  <c r="L506" i="17"/>
  <c r="L507" i="17"/>
  <c r="L508" i="17"/>
  <c r="L509" i="17"/>
  <c r="L510" i="17"/>
  <c r="L511" i="17"/>
  <c r="L512" i="17"/>
  <c r="L513" i="17"/>
  <c r="L514" i="17"/>
  <c r="L515" i="17"/>
  <c r="L516" i="17"/>
  <c r="L517" i="17"/>
  <c r="L518" i="17"/>
  <c r="L519" i="17"/>
  <c r="L520" i="17"/>
  <c r="L521" i="17"/>
  <c r="L522" i="17"/>
  <c r="L523" i="17"/>
  <c r="L524" i="17"/>
  <c r="L525" i="17"/>
  <c r="L526" i="17"/>
  <c r="L527" i="17"/>
  <c r="L528" i="17"/>
  <c r="L529" i="17"/>
  <c r="L530" i="17"/>
  <c r="L531" i="17"/>
  <c r="L532" i="17"/>
  <c r="L533" i="17"/>
  <c r="L534" i="17"/>
  <c r="L535" i="17"/>
  <c r="L536" i="17"/>
  <c r="L537" i="17"/>
  <c r="L538" i="17"/>
  <c r="L539" i="17"/>
  <c r="L540" i="17"/>
  <c r="L541" i="17"/>
  <c r="L542" i="17"/>
  <c r="L543" i="17"/>
  <c r="L544" i="17"/>
  <c r="L545" i="17"/>
  <c r="L546" i="17"/>
  <c r="L547" i="17"/>
  <c r="L548" i="17"/>
  <c r="L549" i="17"/>
  <c r="L550" i="17"/>
  <c r="L551" i="17"/>
  <c r="L552" i="17"/>
  <c r="L553" i="17"/>
  <c r="L554" i="17"/>
  <c r="L555" i="17"/>
  <c r="L556" i="17"/>
  <c r="L557" i="17"/>
  <c r="L558" i="17"/>
  <c r="L559" i="17"/>
  <c r="L560" i="17"/>
  <c r="L561" i="17"/>
  <c r="L562" i="17"/>
  <c r="L563" i="17"/>
  <c r="L564" i="17"/>
  <c r="L565" i="17"/>
  <c r="L566" i="17"/>
  <c r="L567" i="17"/>
  <c r="L568" i="17"/>
  <c r="L569" i="17"/>
  <c r="L570" i="17"/>
  <c r="L571" i="17"/>
  <c r="L572" i="17"/>
  <c r="L573" i="17"/>
  <c r="L574" i="17"/>
  <c r="L575" i="17"/>
  <c r="L576" i="17"/>
  <c r="L577" i="17"/>
  <c r="L578" i="17"/>
  <c r="L579" i="17"/>
  <c r="L580" i="17"/>
  <c r="L581" i="17"/>
  <c r="L582" i="17"/>
  <c r="L583" i="17"/>
  <c r="L584" i="17"/>
  <c r="L585" i="17"/>
  <c r="L586" i="17"/>
  <c r="L587" i="17"/>
  <c r="L588" i="17"/>
  <c r="L589" i="17"/>
  <c r="L590" i="17"/>
  <c r="L591" i="17"/>
  <c r="L592" i="17"/>
  <c r="L593" i="17"/>
  <c r="L594" i="17"/>
  <c r="L595" i="17"/>
  <c r="L596" i="17"/>
  <c r="L597" i="17"/>
  <c r="L598" i="17"/>
  <c r="L599" i="17"/>
  <c r="L600" i="17"/>
  <c r="L601" i="17"/>
  <c r="L602" i="17"/>
  <c r="L603" i="17"/>
  <c r="L604" i="17"/>
  <c r="L605" i="17"/>
  <c r="L606" i="17"/>
  <c r="L607" i="17"/>
  <c r="L608" i="17"/>
  <c r="L609" i="17"/>
  <c r="L610" i="17"/>
  <c r="L611" i="17"/>
  <c r="L612" i="17"/>
  <c r="L613" i="17"/>
  <c r="L614" i="17"/>
  <c r="L615" i="17"/>
  <c r="L616" i="17"/>
  <c r="L617" i="17"/>
  <c r="L618" i="17"/>
  <c r="L619" i="17"/>
  <c r="L620" i="17"/>
  <c r="L621" i="17"/>
  <c r="L622" i="17"/>
  <c r="L623" i="17"/>
  <c r="L624" i="17"/>
  <c r="L625" i="17"/>
  <c r="L626" i="17"/>
  <c r="L627" i="17"/>
  <c r="L628" i="17"/>
  <c r="L629" i="17"/>
  <c r="L630" i="17"/>
  <c r="L631" i="17"/>
  <c r="L632" i="17"/>
  <c r="L633" i="17"/>
  <c r="L634" i="17"/>
  <c r="L635" i="17"/>
  <c r="L636" i="17"/>
  <c r="L637" i="17"/>
  <c r="L638" i="17"/>
  <c r="L639" i="17"/>
  <c r="L640" i="17"/>
  <c r="L641" i="17"/>
  <c r="L642" i="17"/>
  <c r="L643" i="17"/>
  <c r="L644" i="17"/>
  <c r="L645" i="17"/>
  <c r="L646" i="17"/>
  <c r="L647" i="17"/>
  <c r="L648" i="17"/>
  <c r="L649" i="17"/>
  <c r="L650" i="17"/>
  <c r="L651" i="17"/>
  <c r="L652" i="17"/>
  <c r="L653" i="17"/>
  <c r="L654" i="17"/>
  <c r="L655" i="17"/>
  <c r="L656" i="17"/>
  <c r="L657" i="17"/>
  <c r="L658" i="17"/>
  <c r="L659" i="17"/>
  <c r="L660" i="17"/>
  <c r="L661" i="17"/>
  <c r="L662" i="17"/>
  <c r="L663" i="17"/>
  <c r="L664" i="17"/>
  <c r="L665" i="17"/>
  <c r="L666" i="17"/>
  <c r="L667" i="17"/>
  <c r="L668" i="17"/>
  <c r="L669" i="17"/>
  <c r="L670" i="17"/>
  <c r="L671" i="17"/>
  <c r="L672" i="17"/>
  <c r="L673" i="17"/>
  <c r="L674" i="17"/>
  <c r="L675" i="17"/>
  <c r="L676" i="17"/>
  <c r="L677" i="17"/>
  <c r="L678" i="17"/>
  <c r="L679" i="17"/>
  <c r="L680" i="17"/>
  <c r="L681" i="17"/>
  <c r="L682" i="17"/>
  <c r="L683" i="17"/>
  <c r="L684" i="17"/>
  <c r="L685" i="17"/>
  <c r="L686" i="17"/>
  <c r="L687" i="17"/>
  <c r="L688" i="17"/>
  <c r="L689" i="17"/>
  <c r="L690" i="17"/>
  <c r="L691" i="17"/>
  <c r="L692" i="17"/>
  <c r="L693" i="17"/>
  <c r="L694" i="17"/>
  <c r="L695" i="17"/>
  <c r="L696" i="17"/>
  <c r="L697" i="17"/>
  <c r="L698" i="17"/>
  <c r="L699" i="17"/>
  <c r="L700" i="17"/>
  <c r="L701" i="17"/>
  <c r="L702" i="17"/>
  <c r="L703" i="17"/>
  <c r="L704" i="17"/>
  <c r="L705" i="17"/>
  <c r="L706" i="17"/>
  <c r="L707" i="17"/>
  <c r="L708" i="17"/>
  <c r="L709" i="17"/>
  <c r="L710" i="17"/>
  <c r="L711" i="17"/>
  <c r="L712" i="17"/>
  <c r="L713" i="17"/>
  <c r="L714" i="17"/>
  <c r="L715" i="17"/>
  <c r="L716" i="17"/>
  <c r="L717" i="17"/>
  <c r="L718" i="17"/>
  <c r="L719" i="17"/>
  <c r="L720" i="17"/>
  <c r="L721" i="17"/>
  <c r="L722" i="17"/>
  <c r="L723" i="17"/>
  <c r="L724" i="17"/>
  <c r="L725" i="17"/>
  <c r="L726" i="17"/>
  <c r="L727" i="17"/>
  <c r="L728" i="17"/>
  <c r="L729" i="17"/>
  <c r="L730" i="17"/>
  <c r="L731" i="17"/>
  <c r="L732" i="17"/>
  <c r="L733" i="17"/>
  <c r="L734" i="17"/>
  <c r="L735" i="17"/>
  <c r="L736" i="17"/>
  <c r="L737" i="17"/>
  <c r="L738" i="17"/>
  <c r="L739" i="17"/>
  <c r="L740" i="17"/>
  <c r="L741" i="17"/>
  <c r="L742" i="17"/>
  <c r="L743" i="17"/>
  <c r="L744" i="17"/>
  <c r="L745" i="17"/>
  <c r="L746" i="17"/>
  <c r="L747" i="17"/>
  <c r="L748" i="17"/>
  <c r="L749" i="17"/>
  <c r="L750" i="17"/>
  <c r="L751" i="17"/>
  <c r="L752" i="17"/>
  <c r="L753" i="17"/>
  <c r="L754" i="17"/>
  <c r="L755" i="17"/>
  <c r="L756" i="17"/>
  <c r="L757" i="17"/>
  <c r="L758" i="17"/>
  <c r="L759" i="17"/>
  <c r="L760" i="17"/>
  <c r="L761" i="17"/>
  <c r="L762" i="17"/>
  <c r="L763" i="17"/>
  <c r="L764" i="17"/>
  <c r="L765" i="17"/>
  <c r="L766" i="17"/>
  <c r="L767" i="17"/>
  <c r="L768" i="17"/>
  <c r="L769" i="17"/>
  <c r="L770" i="17"/>
  <c r="L771" i="17"/>
  <c r="L772" i="17"/>
  <c r="L773" i="17"/>
  <c r="L774" i="17"/>
  <c r="L775" i="17"/>
  <c r="L776" i="17"/>
  <c r="L777" i="17"/>
  <c r="L778" i="17"/>
  <c r="L779" i="17"/>
  <c r="L780" i="17"/>
  <c r="L781" i="17"/>
  <c r="L782" i="17"/>
  <c r="L783" i="17"/>
  <c r="L784" i="17"/>
  <c r="L785" i="17"/>
  <c r="L786" i="17"/>
  <c r="L787" i="17"/>
  <c r="L788" i="17"/>
  <c r="L789" i="17"/>
  <c r="L790" i="17"/>
  <c r="L791" i="17"/>
  <c r="L792" i="17"/>
  <c r="L793" i="17"/>
  <c r="L794" i="17"/>
  <c r="L795" i="17"/>
  <c r="L796" i="17"/>
  <c r="L797" i="17"/>
  <c r="L798" i="17"/>
  <c r="L799" i="17"/>
  <c r="L800" i="17"/>
  <c r="L801" i="17"/>
  <c r="L802" i="17"/>
  <c r="L803" i="17"/>
  <c r="L804" i="17"/>
  <c r="L805" i="17"/>
  <c r="L806" i="17"/>
  <c r="L807" i="17"/>
  <c r="L808" i="17"/>
  <c r="L809" i="17"/>
  <c r="L810" i="17"/>
  <c r="L811" i="17"/>
  <c r="L812" i="17"/>
  <c r="L813" i="17"/>
  <c r="L814" i="17"/>
  <c r="L815" i="17"/>
  <c r="L816" i="17"/>
  <c r="L817" i="17"/>
  <c r="L818" i="17"/>
  <c r="L819" i="17"/>
  <c r="L820" i="17"/>
  <c r="L821" i="17"/>
  <c r="L822" i="17"/>
  <c r="L823" i="17"/>
  <c r="L824" i="17"/>
  <c r="L825" i="17"/>
  <c r="L826" i="17"/>
  <c r="L827" i="17"/>
  <c r="L828" i="17"/>
  <c r="L829" i="17"/>
  <c r="L830" i="17"/>
  <c r="L831" i="17"/>
  <c r="L832" i="17"/>
  <c r="L833" i="17"/>
  <c r="L834" i="17"/>
  <c r="L835" i="17"/>
  <c r="L836" i="17"/>
  <c r="L837" i="17"/>
  <c r="L838" i="17"/>
  <c r="L839" i="17"/>
  <c r="L840" i="17"/>
  <c r="L841" i="17"/>
  <c r="L842" i="17"/>
  <c r="L843" i="17"/>
  <c r="L844" i="17"/>
  <c r="L845" i="17"/>
  <c r="L846" i="17"/>
  <c r="L847" i="17"/>
  <c r="L848" i="17"/>
  <c r="L849" i="17"/>
  <c r="L850" i="17"/>
  <c r="L851" i="17"/>
  <c r="L852" i="17"/>
  <c r="L853" i="17"/>
  <c r="L854" i="17"/>
  <c r="L855" i="17"/>
  <c r="L856" i="17"/>
  <c r="L857" i="17"/>
  <c r="L858" i="17"/>
  <c r="L859" i="17"/>
  <c r="L860" i="17"/>
  <c r="L861" i="17"/>
  <c r="L862" i="17"/>
  <c r="L863" i="17"/>
  <c r="L864" i="17"/>
  <c r="L865" i="17"/>
  <c r="L866" i="17"/>
  <c r="L867" i="17"/>
  <c r="L868" i="17"/>
  <c r="L869" i="17"/>
  <c r="L870" i="17"/>
  <c r="L871" i="17"/>
  <c r="L872" i="17"/>
  <c r="L873" i="17"/>
  <c r="L874" i="17"/>
  <c r="L875" i="17"/>
  <c r="L876" i="17"/>
  <c r="L877" i="17"/>
  <c r="L878" i="17"/>
  <c r="L879" i="17"/>
  <c r="L880" i="17"/>
  <c r="L881" i="17"/>
  <c r="L882" i="17"/>
  <c r="L883" i="17"/>
  <c r="L884" i="17"/>
  <c r="L885" i="17"/>
  <c r="L886" i="17"/>
  <c r="L887" i="17"/>
  <c r="L888" i="17"/>
  <c r="L889" i="17"/>
  <c r="L890" i="17"/>
  <c r="L891" i="17"/>
  <c r="L892" i="17"/>
  <c r="L893" i="17"/>
  <c r="L894" i="17"/>
  <c r="L895" i="17"/>
  <c r="L896" i="17"/>
  <c r="L897" i="17"/>
  <c r="L898" i="17"/>
  <c r="L899" i="17"/>
  <c r="L900" i="17"/>
  <c r="L901" i="17"/>
  <c r="L902" i="17"/>
  <c r="L903" i="17"/>
  <c r="L904" i="17"/>
  <c r="L905" i="17"/>
  <c r="L906" i="17"/>
  <c r="L907" i="17"/>
  <c r="L908" i="17"/>
  <c r="L909" i="17"/>
  <c r="L910" i="17"/>
  <c r="L911" i="17"/>
  <c r="L912" i="17"/>
  <c r="L913" i="17"/>
  <c r="L914" i="17"/>
  <c r="L915" i="17"/>
  <c r="L916" i="17"/>
  <c r="L917" i="17"/>
  <c r="L918" i="17"/>
  <c r="L919" i="17"/>
  <c r="L920" i="17"/>
  <c r="L921" i="17"/>
  <c r="L922" i="17"/>
  <c r="L923" i="17"/>
  <c r="L924" i="17"/>
  <c r="L925" i="17"/>
  <c r="L926" i="17"/>
  <c r="L927" i="17"/>
  <c r="L928" i="17"/>
  <c r="L929" i="17"/>
  <c r="L930" i="17"/>
  <c r="L931" i="17"/>
  <c r="L932" i="17"/>
  <c r="L933" i="17"/>
  <c r="L934" i="17"/>
  <c r="L935" i="17"/>
  <c r="L936" i="17"/>
  <c r="L937" i="17"/>
  <c r="L938" i="17"/>
  <c r="L939" i="17"/>
  <c r="L940" i="17"/>
  <c r="L941" i="17"/>
  <c r="L942" i="17"/>
  <c r="L943" i="17"/>
  <c r="L944" i="17"/>
  <c r="L945" i="17"/>
  <c r="L946" i="17"/>
  <c r="L947" i="17"/>
  <c r="L948" i="17"/>
  <c r="L949" i="17"/>
  <c r="L950" i="17"/>
  <c r="L951" i="17"/>
  <c r="L952" i="17"/>
  <c r="L953" i="17"/>
  <c r="L954" i="17"/>
  <c r="L955" i="17"/>
  <c r="L956" i="17"/>
  <c r="L957" i="17"/>
  <c r="L958" i="17"/>
  <c r="L959" i="17"/>
  <c r="L960" i="17"/>
  <c r="L961" i="17"/>
  <c r="L962" i="17"/>
  <c r="L963" i="17"/>
  <c r="L964" i="17"/>
  <c r="L965" i="17"/>
  <c r="L966" i="17"/>
  <c r="L967" i="17"/>
  <c r="L968" i="17"/>
  <c r="L969" i="17"/>
  <c r="L970" i="17"/>
  <c r="L971" i="17"/>
  <c r="L972" i="17"/>
  <c r="L973" i="17"/>
  <c r="L974" i="17"/>
  <c r="L975" i="17"/>
  <c r="L976" i="17"/>
  <c r="L977" i="17"/>
  <c r="L978" i="17"/>
  <c r="L979" i="17"/>
  <c r="L980" i="17"/>
  <c r="L981" i="17"/>
  <c r="L982" i="17"/>
  <c r="L983" i="17"/>
  <c r="L984" i="17"/>
  <c r="L985" i="17"/>
  <c r="L986" i="17"/>
  <c r="L987" i="17"/>
  <c r="L988" i="17"/>
  <c r="L989" i="17"/>
  <c r="L990" i="17"/>
  <c r="L991" i="17"/>
  <c r="L992" i="17"/>
  <c r="L993" i="17"/>
  <c r="L994" i="17"/>
  <c r="L995" i="17"/>
  <c r="L996" i="17"/>
  <c r="L997" i="17"/>
  <c r="L998" i="17"/>
  <c r="L999" i="17"/>
  <c r="L1000" i="17"/>
  <c r="L1001" i="17"/>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J3" i="17"/>
  <c r="J4" i="17"/>
  <c r="J5" i="17"/>
  <c r="J6" i="17"/>
  <c r="J7" i="17"/>
  <c r="J8" i="17"/>
  <c r="J9" i="17"/>
  <c r="J10" i="17"/>
  <c r="J11" i="17"/>
  <c r="J12" i="17"/>
  <c r="J13" i="17"/>
  <c r="J14" i="17"/>
  <c r="J15" i="17"/>
  <c r="J16" i="17"/>
  <c r="J17" i="17"/>
  <c r="J18" i="17"/>
  <c r="J19" i="17"/>
  <c r="J20" i="17"/>
  <c r="J21" i="17"/>
  <c r="J22" i="17"/>
  <c r="J23" i="17"/>
  <c r="J24" i="17"/>
  <c r="J25" i="17"/>
  <c r="J26" i="17"/>
  <c r="J27" i="17"/>
  <c r="J28" i="17"/>
  <c r="J29" i="17"/>
  <c r="J30" i="17"/>
  <c r="J31" i="17"/>
  <c r="J32" i="17"/>
  <c r="J33" i="17"/>
  <c r="J34" i="17"/>
  <c r="J35" i="17"/>
  <c r="J36" i="17"/>
  <c r="J37" i="17"/>
  <c r="J38" i="17"/>
  <c r="J39" i="17"/>
  <c r="J40" i="17"/>
  <c r="J41" i="17"/>
  <c r="J42" i="17"/>
  <c r="J43" i="17"/>
  <c r="J44" i="17"/>
  <c r="J45" i="17"/>
  <c r="J46" i="17"/>
  <c r="J47" i="17"/>
  <c r="J48" i="17"/>
  <c r="J49" i="17"/>
  <c r="J50" i="17"/>
  <c r="J51" i="17"/>
  <c r="J52" i="17"/>
  <c r="J53" i="17"/>
  <c r="J54" i="17"/>
  <c r="J55" i="17"/>
  <c r="J56" i="17"/>
  <c r="J57" i="17"/>
  <c r="J58" i="17"/>
  <c r="J59" i="17"/>
  <c r="J60" i="17"/>
  <c r="J61" i="17"/>
  <c r="J62" i="17"/>
  <c r="J63" i="17"/>
  <c r="J64" i="17"/>
  <c r="J65" i="17"/>
  <c r="J66" i="17"/>
  <c r="J67" i="17"/>
  <c r="J68" i="17"/>
  <c r="J69" i="17"/>
  <c r="J70" i="17"/>
  <c r="J71" i="17"/>
  <c r="J72" i="17"/>
  <c r="J73" i="17"/>
  <c r="J74" i="17"/>
  <c r="J75" i="17"/>
  <c r="J76" i="17"/>
  <c r="J77" i="17"/>
  <c r="J78" i="17"/>
  <c r="J79" i="17"/>
  <c r="J80" i="17"/>
  <c r="J81" i="17"/>
  <c r="J82" i="17"/>
  <c r="J83" i="17"/>
  <c r="J84" i="17"/>
  <c r="J85" i="17"/>
  <c r="J86" i="17"/>
  <c r="J87" i="17"/>
  <c r="J88" i="17"/>
  <c r="J89" i="17"/>
  <c r="J90" i="17"/>
  <c r="J91" i="17"/>
  <c r="J92" i="17"/>
  <c r="J93" i="17"/>
  <c r="J94" i="17"/>
  <c r="J95" i="17"/>
  <c r="J96" i="17"/>
  <c r="J97" i="17"/>
  <c r="J98" i="17"/>
  <c r="J99" i="17"/>
  <c r="J100" i="17"/>
  <c r="J101" i="17"/>
  <c r="J102" i="17"/>
  <c r="J103" i="17"/>
  <c r="J104" i="17"/>
  <c r="J105" i="17"/>
  <c r="J106" i="17"/>
  <c r="J107" i="17"/>
  <c r="J108" i="17"/>
  <c r="J109" i="17"/>
  <c r="J110" i="17"/>
  <c r="J111" i="17"/>
  <c r="J112" i="17"/>
  <c r="J113" i="17"/>
  <c r="J114" i="17"/>
  <c r="J115" i="17"/>
  <c r="J116" i="17"/>
  <c r="J117" i="17"/>
  <c r="J118" i="17"/>
  <c r="J119" i="17"/>
  <c r="J120" i="17"/>
  <c r="J121" i="17"/>
  <c r="J122" i="17"/>
  <c r="J123" i="17"/>
  <c r="J124" i="17"/>
  <c r="J125" i="17"/>
  <c r="J126" i="17"/>
  <c r="J127" i="17"/>
  <c r="J128" i="17"/>
  <c r="J129" i="17"/>
  <c r="J130" i="17"/>
  <c r="J131" i="17"/>
  <c r="J132" i="17"/>
  <c r="J133" i="17"/>
  <c r="J134" i="17"/>
  <c r="J135" i="17"/>
  <c r="J136" i="17"/>
  <c r="J137" i="17"/>
  <c r="J138" i="17"/>
  <c r="J139" i="17"/>
  <c r="J140" i="17"/>
  <c r="J141" i="17"/>
  <c r="J142" i="17"/>
  <c r="J143" i="17"/>
  <c r="J144" i="17"/>
  <c r="J145" i="17"/>
  <c r="J146" i="17"/>
  <c r="J147" i="17"/>
  <c r="J148" i="17"/>
  <c r="J149" i="17"/>
  <c r="J150" i="17"/>
  <c r="J151" i="17"/>
  <c r="J152" i="17"/>
  <c r="J153" i="17"/>
  <c r="J154" i="17"/>
  <c r="J155" i="17"/>
  <c r="J156" i="17"/>
  <c r="J157" i="17"/>
  <c r="J158" i="17"/>
  <c r="J159" i="17"/>
  <c r="J160" i="17"/>
  <c r="J161" i="17"/>
  <c r="J162" i="17"/>
  <c r="J163" i="17"/>
  <c r="J164" i="17"/>
  <c r="J165" i="17"/>
  <c r="J166" i="17"/>
  <c r="J167" i="17"/>
  <c r="J168" i="17"/>
  <c r="J169" i="17"/>
  <c r="J170" i="17"/>
  <c r="J171" i="17"/>
  <c r="J172" i="17"/>
  <c r="J173" i="17"/>
  <c r="J174" i="17"/>
  <c r="J175" i="17"/>
  <c r="J176" i="17"/>
  <c r="J177" i="17"/>
  <c r="J178" i="17"/>
  <c r="J179" i="17"/>
  <c r="J180" i="17"/>
  <c r="J181" i="17"/>
  <c r="J182" i="17"/>
  <c r="J183" i="17"/>
  <c r="J184" i="17"/>
  <c r="J185" i="17"/>
  <c r="J186" i="17"/>
  <c r="J187" i="17"/>
  <c r="J188" i="17"/>
  <c r="J189" i="17"/>
  <c r="J190" i="17"/>
  <c r="J191" i="17"/>
  <c r="J192" i="17"/>
  <c r="J193" i="17"/>
  <c r="J194" i="17"/>
  <c r="J195" i="17"/>
  <c r="J196" i="17"/>
  <c r="J197" i="17"/>
  <c r="J198" i="17"/>
  <c r="J199" i="17"/>
  <c r="J200" i="17"/>
  <c r="J201" i="17"/>
  <c r="J202" i="17"/>
  <c r="J203" i="17"/>
  <c r="J204" i="17"/>
  <c r="J205" i="17"/>
  <c r="J206" i="17"/>
  <c r="J207" i="17"/>
  <c r="J208" i="17"/>
  <c r="J209" i="17"/>
  <c r="J210" i="17"/>
  <c r="J211" i="17"/>
  <c r="J212" i="17"/>
  <c r="J213" i="17"/>
  <c r="J214" i="17"/>
  <c r="J215" i="17"/>
  <c r="J216" i="17"/>
  <c r="J217" i="17"/>
  <c r="J218" i="17"/>
  <c r="J219" i="17"/>
  <c r="J220" i="17"/>
  <c r="J221" i="17"/>
  <c r="J222" i="17"/>
  <c r="J223" i="17"/>
  <c r="J224" i="17"/>
  <c r="J225" i="17"/>
  <c r="J226" i="17"/>
  <c r="J227" i="17"/>
  <c r="J228" i="17"/>
  <c r="J229" i="17"/>
  <c r="J230" i="17"/>
  <c r="J231" i="17"/>
  <c r="J232" i="17"/>
  <c r="J233" i="17"/>
  <c r="J234" i="17"/>
  <c r="J235" i="17"/>
  <c r="J236" i="17"/>
  <c r="J237" i="17"/>
  <c r="J238" i="17"/>
  <c r="J239" i="17"/>
  <c r="J240" i="17"/>
  <c r="J241" i="17"/>
  <c r="J242" i="17"/>
  <c r="J243" i="17"/>
  <c r="J244" i="17"/>
  <c r="J245" i="17"/>
  <c r="J246" i="17"/>
  <c r="J247" i="17"/>
  <c r="J248" i="17"/>
  <c r="J249" i="17"/>
  <c r="J250" i="17"/>
  <c r="J251" i="17"/>
  <c r="J252" i="17"/>
  <c r="J253" i="17"/>
  <c r="J254" i="17"/>
  <c r="J255" i="17"/>
  <c r="J256" i="17"/>
  <c r="J257" i="17"/>
  <c r="J258" i="17"/>
  <c r="J259" i="17"/>
  <c r="J260" i="17"/>
  <c r="J261" i="17"/>
  <c r="J262" i="17"/>
  <c r="J263" i="17"/>
  <c r="J264" i="17"/>
  <c r="J265" i="17"/>
  <c r="J266" i="17"/>
  <c r="J267" i="17"/>
  <c r="J268" i="17"/>
  <c r="J269" i="17"/>
  <c r="J270" i="17"/>
  <c r="J271" i="17"/>
  <c r="J272" i="17"/>
  <c r="J273" i="17"/>
  <c r="J274" i="17"/>
  <c r="J275" i="17"/>
  <c r="J276" i="17"/>
  <c r="J277" i="17"/>
  <c r="J278" i="17"/>
  <c r="J279" i="17"/>
  <c r="J280" i="17"/>
  <c r="J281" i="17"/>
  <c r="J282" i="17"/>
  <c r="J283" i="17"/>
  <c r="J284" i="17"/>
  <c r="J285" i="17"/>
  <c r="J286" i="17"/>
  <c r="J287" i="17"/>
  <c r="J288" i="17"/>
  <c r="J289" i="17"/>
  <c r="J290" i="17"/>
  <c r="J291" i="17"/>
  <c r="J292" i="17"/>
  <c r="J293" i="17"/>
  <c r="J294" i="17"/>
  <c r="J295" i="17"/>
  <c r="J296" i="17"/>
  <c r="J297" i="17"/>
  <c r="J298" i="17"/>
  <c r="J299" i="17"/>
  <c r="J300" i="17"/>
  <c r="J301" i="17"/>
  <c r="J302" i="17"/>
  <c r="J303" i="17"/>
  <c r="J304" i="17"/>
  <c r="J305" i="17"/>
  <c r="J306" i="17"/>
  <c r="J307" i="17"/>
  <c r="J308" i="17"/>
  <c r="J309" i="17"/>
  <c r="J310" i="17"/>
  <c r="J311" i="17"/>
  <c r="J312" i="17"/>
  <c r="J313" i="17"/>
  <c r="J314" i="17"/>
  <c r="J315" i="17"/>
  <c r="J316" i="17"/>
  <c r="J317" i="17"/>
  <c r="J318" i="17"/>
  <c r="J319" i="17"/>
  <c r="J320" i="17"/>
  <c r="J321" i="17"/>
  <c r="J322" i="17"/>
  <c r="J323" i="17"/>
  <c r="J324" i="17"/>
  <c r="J325" i="17"/>
  <c r="J326" i="17"/>
  <c r="J327" i="17"/>
  <c r="J328" i="17"/>
  <c r="J329" i="17"/>
  <c r="J330" i="17"/>
  <c r="J331" i="17"/>
  <c r="J332" i="17"/>
  <c r="J333" i="17"/>
  <c r="J334" i="17"/>
  <c r="J335" i="17"/>
  <c r="J336" i="17"/>
  <c r="J337" i="17"/>
  <c r="J338" i="17"/>
  <c r="J339" i="17"/>
  <c r="J340" i="17"/>
  <c r="J341" i="17"/>
  <c r="J342" i="17"/>
  <c r="J343" i="17"/>
  <c r="J344" i="17"/>
  <c r="J345" i="17"/>
  <c r="J346" i="17"/>
  <c r="J347" i="17"/>
  <c r="J348" i="17"/>
  <c r="J349" i="17"/>
  <c r="J350" i="17"/>
  <c r="J351" i="17"/>
  <c r="J352" i="17"/>
  <c r="J353" i="17"/>
  <c r="J354" i="17"/>
  <c r="J355" i="17"/>
  <c r="J356" i="17"/>
  <c r="J357" i="17"/>
  <c r="J358" i="17"/>
  <c r="J359" i="17"/>
  <c r="J360" i="17"/>
  <c r="J361" i="17"/>
  <c r="J362" i="17"/>
  <c r="J363" i="17"/>
  <c r="J364" i="17"/>
  <c r="J365" i="17"/>
  <c r="J366" i="17"/>
  <c r="J367" i="17"/>
  <c r="J368" i="17"/>
  <c r="J369" i="17"/>
  <c r="J370" i="17"/>
  <c r="J371" i="17"/>
  <c r="J372" i="17"/>
  <c r="J373" i="17"/>
  <c r="J374" i="17"/>
  <c r="J375" i="17"/>
  <c r="J376" i="17"/>
  <c r="J377" i="17"/>
  <c r="J378" i="17"/>
  <c r="J379" i="17"/>
  <c r="J380" i="17"/>
  <c r="J381" i="17"/>
  <c r="J382" i="17"/>
  <c r="J383" i="17"/>
  <c r="J384" i="17"/>
  <c r="J385" i="17"/>
  <c r="J386" i="17"/>
  <c r="J387" i="17"/>
  <c r="J388" i="17"/>
  <c r="J389" i="17"/>
  <c r="J390" i="17"/>
  <c r="J391" i="17"/>
  <c r="J392" i="17"/>
  <c r="J393" i="17"/>
  <c r="J394" i="17"/>
  <c r="J395" i="17"/>
  <c r="J396" i="17"/>
  <c r="J397" i="17"/>
  <c r="J398" i="17"/>
  <c r="J399" i="17"/>
  <c r="J400" i="17"/>
  <c r="J401" i="17"/>
  <c r="J402" i="17"/>
  <c r="J403" i="17"/>
  <c r="J404" i="17"/>
  <c r="J405" i="17"/>
  <c r="J406" i="17"/>
  <c r="J407" i="17"/>
  <c r="J408" i="17"/>
  <c r="J409" i="17"/>
  <c r="J410" i="17"/>
  <c r="J411" i="17"/>
  <c r="J412" i="17"/>
  <c r="J413" i="17"/>
  <c r="J414" i="17"/>
  <c r="J415" i="17"/>
  <c r="J416" i="17"/>
  <c r="J417" i="17"/>
  <c r="J418" i="17"/>
  <c r="J419" i="17"/>
  <c r="J420" i="17"/>
  <c r="J421" i="17"/>
  <c r="J422" i="17"/>
  <c r="J423" i="17"/>
  <c r="J424" i="17"/>
  <c r="J425" i="17"/>
  <c r="J426" i="17"/>
  <c r="J427" i="17"/>
  <c r="J428" i="17"/>
  <c r="J429" i="17"/>
  <c r="J430" i="17"/>
  <c r="J431" i="17"/>
  <c r="J432" i="17"/>
  <c r="J433" i="17"/>
  <c r="J434" i="17"/>
  <c r="J435" i="17"/>
  <c r="J436" i="17"/>
  <c r="J437" i="17"/>
  <c r="J438" i="17"/>
  <c r="J439" i="17"/>
  <c r="J440" i="17"/>
  <c r="J441" i="17"/>
  <c r="J442" i="17"/>
  <c r="J443" i="17"/>
  <c r="J444" i="17"/>
  <c r="J445" i="17"/>
  <c r="J446" i="17"/>
  <c r="J447" i="17"/>
  <c r="J448" i="17"/>
  <c r="J449" i="17"/>
  <c r="J450" i="17"/>
  <c r="J451" i="17"/>
  <c r="J452" i="17"/>
  <c r="J453" i="17"/>
  <c r="J454" i="17"/>
  <c r="J455" i="17"/>
  <c r="J456" i="17"/>
  <c r="J457" i="17"/>
  <c r="J458" i="17"/>
  <c r="J459" i="17"/>
  <c r="J460" i="17"/>
  <c r="J461" i="17"/>
  <c r="J462" i="17"/>
  <c r="J463" i="17"/>
  <c r="J464" i="17"/>
  <c r="J465" i="17"/>
  <c r="J466" i="17"/>
  <c r="J467" i="17"/>
  <c r="J468" i="17"/>
  <c r="J469" i="17"/>
  <c r="J470" i="17"/>
  <c r="J471" i="17"/>
  <c r="J472" i="17"/>
  <c r="J473" i="17"/>
  <c r="J474" i="17"/>
  <c r="J475" i="17"/>
  <c r="J476" i="17"/>
  <c r="J477" i="17"/>
  <c r="J478" i="17"/>
  <c r="J479" i="17"/>
  <c r="J480" i="17"/>
  <c r="J481" i="17"/>
  <c r="J482" i="17"/>
  <c r="J483" i="17"/>
  <c r="J484" i="17"/>
  <c r="J485" i="17"/>
  <c r="J486" i="17"/>
  <c r="J487" i="17"/>
  <c r="J488" i="17"/>
  <c r="J489" i="17"/>
  <c r="J490" i="17"/>
  <c r="J491" i="17"/>
  <c r="J492" i="17"/>
  <c r="J493" i="17"/>
  <c r="J494" i="17"/>
  <c r="J495" i="17"/>
  <c r="J496" i="17"/>
  <c r="J497" i="17"/>
  <c r="J498" i="17"/>
  <c r="J499" i="17"/>
  <c r="J500" i="17"/>
  <c r="J501" i="17"/>
  <c r="J502" i="17"/>
  <c r="J503" i="17"/>
  <c r="J504" i="17"/>
  <c r="J505" i="17"/>
  <c r="J506" i="17"/>
  <c r="J507" i="17"/>
  <c r="J508" i="17"/>
  <c r="J509" i="17"/>
  <c r="J510" i="17"/>
  <c r="J511" i="17"/>
  <c r="J512" i="17"/>
  <c r="J513" i="17"/>
  <c r="J514" i="17"/>
  <c r="J515" i="17"/>
  <c r="J516" i="17"/>
  <c r="J517" i="17"/>
  <c r="J518" i="17"/>
  <c r="J519" i="17"/>
  <c r="J520" i="17"/>
  <c r="J521" i="17"/>
  <c r="J522" i="17"/>
  <c r="J523" i="17"/>
  <c r="J524" i="17"/>
  <c r="J525" i="17"/>
  <c r="J526" i="17"/>
  <c r="J527" i="17"/>
  <c r="J528" i="17"/>
  <c r="J529" i="17"/>
  <c r="J530" i="17"/>
  <c r="J531" i="17"/>
  <c r="J532" i="17"/>
  <c r="J533" i="17"/>
  <c r="J534" i="17"/>
  <c r="J535" i="17"/>
  <c r="J536" i="17"/>
  <c r="J537" i="17"/>
  <c r="J538" i="17"/>
  <c r="J539" i="17"/>
  <c r="J540" i="17"/>
  <c r="J541" i="17"/>
  <c r="J542" i="17"/>
  <c r="J543" i="17"/>
  <c r="J544" i="17"/>
  <c r="J545" i="17"/>
  <c r="J546" i="17"/>
  <c r="J547" i="17"/>
  <c r="J548" i="17"/>
  <c r="J549" i="17"/>
  <c r="J550" i="17"/>
  <c r="J551" i="17"/>
  <c r="J552" i="17"/>
  <c r="J553" i="17"/>
  <c r="J554" i="17"/>
  <c r="J555" i="17"/>
  <c r="J556" i="17"/>
  <c r="J557" i="17"/>
  <c r="J558" i="17"/>
  <c r="J559" i="17"/>
  <c r="J560" i="17"/>
  <c r="J561" i="17"/>
  <c r="J562" i="17"/>
  <c r="J563" i="17"/>
  <c r="J564" i="17"/>
  <c r="J565" i="17"/>
  <c r="J566" i="17"/>
  <c r="J567" i="17"/>
  <c r="J568" i="17"/>
  <c r="J569" i="17"/>
  <c r="J570" i="17"/>
  <c r="J571" i="17"/>
  <c r="J572" i="17"/>
  <c r="J573" i="17"/>
  <c r="J574" i="17"/>
  <c r="J575" i="17"/>
  <c r="J576" i="17"/>
  <c r="J577" i="17"/>
  <c r="J578" i="17"/>
  <c r="J579" i="17"/>
  <c r="J580" i="17"/>
  <c r="J581" i="17"/>
  <c r="J582" i="17"/>
  <c r="J583" i="17"/>
  <c r="J584" i="17"/>
  <c r="J585" i="17"/>
  <c r="J586" i="17"/>
  <c r="J587" i="17"/>
  <c r="J588" i="17"/>
  <c r="J589" i="17"/>
  <c r="J590" i="17"/>
  <c r="J591" i="17"/>
  <c r="J592" i="17"/>
  <c r="J593" i="17"/>
  <c r="J594" i="17"/>
  <c r="J595" i="17"/>
  <c r="J596" i="17"/>
  <c r="J597" i="17"/>
  <c r="J598" i="17"/>
  <c r="J599" i="17"/>
  <c r="J600" i="17"/>
  <c r="J601" i="17"/>
  <c r="J602" i="17"/>
  <c r="J603" i="17"/>
  <c r="J604" i="17"/>
  <c r="J605" i="17"/>
  <c r="J606" i="17"/>
  <c r="J607" i="17"/>
  <c r="J608" i="17"/>
  <c r="J609" i="17"/>
  <c r="J610" i="17"/>
  <c r="J611" i="17"/>
  <c r="J612" i="17"/>
  <c r="J613" i="17"/>
  <c r="J614" i="17"/>
  <c r="J615" i="17"/>
  <c r="J616" i="17"/>
  <c r="J617" i="17"/>
  <c r="J618" i="17"/>
  <c r="J619" i="17"/>
  <c r="J620" i="17"/>
  <c r="J621" i="17"/>
  <c r="J622" i="17"/>
  <c r="J623" i="17"/>
  <c r="J624" i="17"/>
  <c r="J625" i="17"/>
  <c r="J626" i="17"/>
  <c r="J627" i="17"/>
  <c r="J628" i="17"/>
  <c r="J629" i="17"/>
  <c r="J630" i="17"/>
  <c r="J631" i="17"/>
  <c r="J632" i="17"/>
  <c r="J633" i="17"/>
  <c r="J634" i="17"/>
  <c r="J635" i="17"/>
  <c r="J636" i="17"/>
  <c r="J637" i="17"/>
  <c r="J638" i="17"/>
  <c r="J639" i="17"/>
  <c r="J640" i="17"/>
  <c r="J641" i="17"/>
  <c r="J642" i="17"/>
  <c r="J643" i="17"/>
  <c r="J644" i="17"/>
  <c r="J645" i="17"/>
  <c r="J646" i="17"/>
  <c r="J647" i="17"/>
  <c r="J648" i="17"/>
  <c r="J649" i="17"/>
  <c r="J650" i="17"/>
  <c r="J651" i="17"/>
  <c r="J652" i="17"/>
  <c r="J653" i="17"/>
  <c r="J654" i="17"/>
  <c r="J655" i="17"/>
  <c r="J656" i="17"/>
  <c r="J657" i="17"/>
  <c r="J658" i="17"/>
  <c r="J659" i="17"/>
  <c r="J660" i="17"/>
  <c r="J661" i="17"/>
  <c r="J662" i="17"/>
  <c r="J663" i="17"/>
  <c r="J664" i="17"/>
  <c r="J665" i="17"/>
  <c r="J666" i="17"/>
  <c r="J667" i="17"/>
  <c r="J668" i="17"/>
  <c r="J669" i="17"/>
  <c r="J670" i="17"/>
  <c r="J671" i="17"/>
  <c r="J672" i="17"/>
  <c r="J673" i="17"/>
  <c r="J674" i="17"/>
  <c r="J675" i="17"/>
  <c r="J676" i="17"/>
  <c r="J677" i="17"/>
  <c r="J678" i="17"/>
  <c r="J679" i="17"/>
  <c r="J680" i="17"/>
  <c r="J681" i="17"/>
  <c r="J682" i="17"/>
  <c r="J683" i="17"/>
  <c r="J684" i="17"/>
  <c r="J685" i="17"/>
  <c r="J686" i="17"/>
  <c r="J687" i="17"/>
  <c r="J688" i="17"/>
  <c r="J689" i="17"/>
  <c r="J690" i="17"/>
  <c r="J691" i="17"/>
  <c r="J692" i="17"/>
  <c r="J693" i="17"/>
  <c r="J694" i="17"/>
  <c r="J695" i="17"/>
  <c r="J696" i="17"/>
  <c r="J697" i="17"/>
  <c r="J698" i="17"/>
  <c r="J699" i="17"/>
  <c r="J700" i="17"/>
  <c r="J701" i="17"/>
  <c r="J702" i="17"/>
  <c r="J703" i="17"/>
  <c r="J704" i="17"/>
  <c r="J705" i="17"/>
  <c r="J706" i="17"/>
  <c r="J707" i="17"/>
  <c r="J708" i="17"/>
  <c r="J709" i="17"/>
  <c r="J710" i="17"/>
  <c r="J711" i="17"/>
  <c r="J712" i="17"/>
  <c r="J713" i="17"/>
  <c r="J714" i="17"/>
  <c r="J715" i="17"/>
  <c r="J716" i="17"/>
  <c r="J717" i="17"/>
  <c r="J718" i="17"/>
  <c r="J719" i="17"/>
  <c r="J720" i="17"/>
  <c r="J721" i="17"/>
  <c r="J722" i="17"/>
  <c r="J723" i="17"/>
  <c r="J724" i="17"/>
  <c r="J725" i="17"/>
  <c r="J726" i="17"/>
  <c r="J727" i="17"/>
  <c r="J728" i="17"/>
  <c r="J729" i="17"/>
  <c r="J730" i="17"/>
  <c r="J731" i="17"/>
  <c r="J732" i="17"/>
  <c r="J733" i="17"/>
  <c r="J734" i="17"/>
  <c r="J735" i="17"/>
  <c r="J736" i="17"/>
  <c r="J737" i="17"/>
  <c r="J738" i="17"/>
  <c r="J739" i="17"/>
  <c r="J740" i="17"/>
  <c r="J741" i="17"/>
  <c r="J742" i="17"/>
  <c r="J743" i="17"/>
  <c r="J744" i="17"/>
  <c r="J745" i="17"/>
  <c r="J746" i="17"/>
  <c r="J747" i="17"/>
  <c r="J748" i="17"/>
  <c r="J749" i="17"/>
  <c r="J750" i="17"/>
  <c r="J751" i="17"/>
  <c r="J752" i="17"/>
  <c r="J753" i="17"/>
  <c r="J754" i="17"/>
  <c r="J755" i="17"/>
  <c r="J756" i="17"/>
  <c r="J757" i="17"/>
  <c r="J758" i="17"/>
  <c r="J759" i="17"/>
  <c r="J760" i="17"/>
  <c r="J761" i="17"/>
  <c r="J762" i="17"/>
  <c r="J763" i="17"/>
  <c r="J764" i="17"/>
  <c r="J765" i="17"/>
  <c r="J766" i="17"/>
  <c r="J767" i="17"/>
  <c r="J768" i="17"/>
  <c r="J769" i="17"/>
  <c r="J770" i="17"/>
  <c r="J771" i="17"/>
  <c r="J772" i="17"/>
  <c r="J773" i="17"/>
  <c r="J774" i="17"/>
  <c r="J775" i="17"/>
  <c r="J776" i="17"/>
  <c r="J777" i="17"/>
  <c r="J778" i="17"/>
  <c r="J779" i="17"/>
  <c r="J780" i="17"/>
  <c r="J781" i="17"/>
  <c r="J782" i="17"/>
  <c r="J783" i="17"/>
  <c r="J784" i="17"/>
  <c r="J785" i="17"/>
  <c r="J786" i="17"/>
  <c r="J787" i="17"/>
  <c r="J788" i="17"/>
  <c r="J789" i="17"/>
  <c r="J790" i="17"/>
  <c r="J791" i="17"/>
  <c r="J792" i="17"/>
  <c r="J793" i="17"/>
  <c r="J794" i="17"/>
  <c r="J795" i="17"/>
  <c r="J796" i="17"/>
  <c r="J797" i="17"/>
  <c r="J798" i="17"/>
  <c r="J799" i="17"/>
  <c r="J800" i="17"/>
  <c r="J801" i="17"/>
  <c r="J802" i="17"/>
  <c r="J803" i="17"/>
  <c r="J804" i="17"/>
  <c r="J805" i="17"/>
  <c r="J806" i="17"/>
  <c r="J807" i="17"/>
  <c r="J808" i="17"/>
  <c r="J809" i="17"/>
  <c r="J810" i="17"/>
  <c r="J811" i="17"/>
  <c r="J812" i="17"/>
  <c r="J813" i="17"/>
  <c r="J814" i="17"/>
  <c r="J815" i="17"/>
  <c r="J816" i="17"/>
  <c r="J817" i="17"/>
  <c r="J818" i="17"/>
  <c r="J819" i="17"/>
  <c r="J820" i="17"/>
  <c r="J821" i="17"/>
  <c r="J822" i="17"/>
  <c r="J823" i="17"/>
  <c r="J824" i="17"/>
  <c r="J825" i="17"/>
  <c r="J826" i="17"/>
  <c r="J827" i="17"/>
  <c r="J828" i="17"/>
  <c r="J829" i="17"/>
  <c r="J830" i="17"/>
  <c r="J831" i="17"/>
  <c r="J832" i="17"/>
  <c r="J833" i="17"/>
  <c r="J834" i="17"/>
  <c r="J835" i="17"/>
  <c r="J836" i="17"/>
  <c r="J837" i="17"/>
  <c r="J838" i="17"/>
  <c r="J839" i="17"/>
  <c r="J840" i="17"/>
  <c r="J841" i="17"/>
  <c r="J842" i="17"/>
  <c r="J843" i="17"/>
  <c r="J844" i="17"/>
  <c r="J845" i="17"/>
  <c r="J846" i="17"/>
  <c r="J847" i="17"/>
  <c r="J848" i="17"/>
  <c r="J849" i="17"/>
  <c r="J850" i="17"/>
  <c r="J851" i="17"/>
  <c r="J852" i="17"/>
  <c r="J853" i="17"/>
  <c r="J854" i="17"/>
  <c r="J855" i="17"/>
  <c r="J856" i="17"/>
  <c r="J857" i="17"/>
  <c r="J858" i="17"/>
  <c r="J859" i="17"/>
  <c r="J860" i="17"/>
  <c r="J861" i="17"/>
  <c r="J862" i="17"/>
  <c r="J863" i="17"/>
  <c r="J864" i="17"/>
  <c r="J865" i="17"/>
  <c r="J866" i="17"/>
  <c r="J867" i="17"/>
  <c r="J868" i="17"/>
  <c r="J869" i="17"/>
  <c r="J870" i="17"/>
  <c r="J871" i="17"/>
  <c r="J872" i="17"/>
  <c r="J873" i="17"/>
  <c r="J874" i="17"/>
  <c r="J875" i="17"/>
  <c r="J876" i="17"/>
  <c r="J877" i="17"/>
  <c r="J878" i="17"/>
  <c r="J879" i="17"/>
  <c r="J880" i="17"/>
  <c r="J881" i="17"/>
  <c r="J882" i="17"/>
  <c r="J883" i="17"/>
  <c r="J884" i="17"/>
  <c r="J885" i="17"/>
  <c r="J886" i="17"/>
  <c r="J887" i="17"/>
  <c r="J888" i="17"/>
  <c r="J889" i="17"/>
  <c r="J890" i="17"/>
  <c r="J891" i="17"/>
  <c r="J892" i="17"/>
  <c r="J893" i="17"/>
  <c r="J894" i="17"/>
  <c r="J895" i="17"/>
  <c r="J896" i="17"/>
  <c r="J897" i="17"/>
  <c r="J898" i="17"/>
  <c r="J899" i="17"/>
  <c r="J900" i="17"/>
  <c r="J901" i="17"/>
  <c r="J902" i="17"/>
  <c r="J903" i="17"/>
  <c r="J904" i="17"/>
  <c r="J905" i="17"/>
  <c r="J906" i="17"/>
  <c r="J907" i="17"/>
  <c r="J908" i="17"/>
  <c r="J909" i="17"/>
  <c r="J910" i="17"/>
  <c r="J911" i="17"/>
  <c r="J912" i="17"/>
  <c r="J913" i="17"/>
  <c r="J914" i="17"/>
  <c r="J915" i="17"/>
  <c r="J916" i="17"/>
  <c r="J917" i="17"/>
  <c r="J918" i="17"/>
  <c r="J919" i="17"/>
  <c r="J920" i="17"/>
  <c r="J921" i="17"/>
  <c r="J922" i="17"/>
  <c r="J923" i="17"/>
  <c r="J924" i="17"/>
  <c r="J925" i="17"/>
  <c r="J926" i="17"/>
  <c r="J927" i="17"/>
  <c r="J928" i="17"/>
  <c r="J929" i="17"/>
  <c r="J930" i="17"/>
  <c r="J931" i="17"/>
  <c r="J932" i="17"/>
  <c r="J933" i="17"/>
  <c r="J934" i="17"/>
  <c r="J935" i="17"/>
  <c r="J936" i="17"/>
  <c r="J937" i="17"/>
  <c r="J938" i="17"/>
  <c r="J939" i="17"/>
  <c r="J940" i="17"/>
  <c r="J941" i="17"/>
  <c r="J942" i="17"/>
  <c r="J943" i="17"/>
  <c r="J944" i="17"/>
  <c r="J945" i="17"/>
  <c r="J946" i="17"/>
  <c r="J947" i="17"/>
  <c r="J948" i="17"/>
  <c r="J949" i="17"/>
  <c r="J950" i="17"/>
  <c r="J951" i="17"/>
  <c r="J952" i="17"/>
  <c r="J953" i="17"/>
  <c r="J954" i="17"/>
  <c r="J955" i="17"/>
  <c r="J956" i="17"/>
  <c r="J957" i="17"/>
  <c r="J958" i="17"/>
  <c r="J959" i="17"/>
  <c r="J960" i="17"/>
  <c r="J961" i="17"/>
  <c r="J962" i="17"/>
  <c r="J963" i="17"/>
  <c r="J964" i="17"/>
  <c r="J965" i="17"/>
  <c r="J966" i="17"/>
  <c r="J967" i="17"/>
  <c r="J968" i="17"/>
  <c r="J969" i="17"/>
  <c r="J970" i="17"/>
  <c r="J971" i="17"/>
  <c r="J972" i="17"/>
  <c r="J973" i="17"/>
  <c r="J974" i="17"/>
  <c r="J975" i="17"/>
  <c r="J976" i="17"/>
  <c r="J977" i="17"/>
  <c r="J978" i="17"/>
  <c r="J979" i="17"/>
  <c r="J980" i="17"/>
  <c r="J981" i="17"/>
  <c r="J982" i="17"/>
  <c r="J983" i="17"/>
  <c r="J984" i="17"/>
  <c r="J985" i="17"/>
  <c r="J986" i="17"/>
  <c r="J987" i="17"/>
  <c r="J988" i="17"/>
  <c r="J989" i="17"/>
  <c r="J990" i="17"/>
  <c r="J991" i="17"/>
  <c r="J992" i="17"/>
  <c r="J993" i="17"/>
  <c r="J994" i="17"/>
  <c r="J995" i="17"/>
  <c r="J996" i="17"/>
  <c r="J997" i="17"/>
  <c r="J998" i="17"/>
  <c r="J999" i="17"/>
  <c r="J1000" i="17"/>
  <c r="J1001" i="17"/>
  <c r="I3" i="17"/>
  <c r="I4" i="17"/>
  <c r="I5" i="17"/>
  <c r="I6" i="17"/>
  <c r="I7" i="17"/>
  <c r="I8" i="17"/>
  <c r="I9" i="17"/>
  <c r="I10" i="17"/>
  <c r="I11" i="17"/>
  <c r="I12" i="17"/>
  <c r="I13" i="17"/>
  <c r="I14" i="17"/>
  <c r="I15" i="17"/>
  <c r="I16" i="17"/>
  <c r="I17" i="17"/>
  <c r="I18" i="17"/>
  <c r="I19" i="17"/>
  <c r="I20" i="17"/>
  <c r="I21" i="17"/>
  <c r="I22" i="17"/>
  <c r="I23" i="17"/>
  <c r="I24" i="17"/>
  <c r="I25" i="17"/>
  <c r="I26" i="17"/>
  <c r="I27" i="17"/>
  <c r="I28" i="17"/>
  <c r="I29" i="17"/>
  <c r="I30" i="17"/>
  <c r="I31" i="17"/>
  <c r="I32" i="17"/>
  <c r="I33" i="17"/>
  <c r="I34" i="17"/>
  <c r="I35" i="17"/>
  <c r="I36" i="17"/>
  <c r="I37" i="17"/>
  <c r="I38" i="17"/>
  <c r="I39" i="17"/>
  <c r="I40" i="17"/>
  <c r="I41" i="17"/>
  <c r="I42" i="17"/>
  <c r="I43" i="17"/>
  <c r="I44" i="17"/>
  <c r="I45" i="17"/>
  <c r="I46" i="17"/>
  <c r="I47" i="17"/>
  <c r="I48" i="17"/>
  <c r="I49" i="17"/>
  <c r="I50" i="17"/>
  <c r="I51" i="17"/>
  <c r="I52" i="17"/>
  <c r="I53" i="17"/>
  <c r="I54" i="17"/>
  <c r="I55" i="17"/>
  <c r="I56" i="17"/>
  <c r="I57" i="17"/>
  <c r="I58" i="17"/>
  <c r="I59" i="17"/>
  <c r="I60" i="17"/>
  <c r="I61" i="17"/>
  <c r="I62" i="17"/>
  <c r="I63" i="17"/>
  <c r="I64" i="17"/>
  <c r="I65" i="17"/>
  <c r="I66" i="17"/>
  <c r="I67" i="17"/>
  <c r="I68" i="17"/>
  <c r="I69" i="17"/>
  <c r="I70" i="17"/>
  <c r="I71" i="17"/>
  <c r="I72" i="17"/>
  <c r="I73" i="17"/>
  <c r="I74" i="17"/>
  <c r="I75" i="17"/>
  <c r="I76" i="17"/>
  <c r="I77" i="17"/>
  <c r="I78" i="17"/>
  <c r="I79" i="17"/>
  <c r="I80" i="17"/>
  <c r="I81" i="17"/>
  <c r="I82" i="17"/>
  <c r="I83" i="17"/>
  <c r="I84" i="17"/>
  <c r="I85" i="17"/>
  <c r="I86" i="17"/>
  <c r="I87" i="17"/>
  <c r="I88" i="17"/>
  <c r="I89" i="17"/>
  <c r="I90" i="17"/>
  <c r="I91" i="17"/>
  <c r="I92" i="17"/>
  <c r="I93" i="17"/>
  <c r="I94" i="17"/>
  <c r="I95" i="17"/>
  <c r="I96" i="17"/>
  <c r="I97" i="17"/>
  <c r="I98" i="17"/>
  <c r="I99" i="17"/>
  <c r="I100" i="17"/>
  <c r="I101" i="17"/>
  <c r="I102" i="17"/>
  <c r="I103" i="17"/>
  <c r="I104" i="17"/>
  <c r="I105" i="17"/>
  <c r="I106" i="17"/>
  <c r="I107" i="17"/>
  <c r="I108" i="17"/>
  <c r="I109" i="17"/>
  <c r="I110" i="17"/>
  <c r="I111" i="17"/>
  <c r="I112" i="17"/>
  <c r="I113" i="17"/>
  <c r="I114" i="17"/>
  <c r="I115" i="17"/>
  <c r="I116" i="17"/>
  <c r="I117" i="17"/>
  <c r="I118" i="17"/>
  <c r="I119" i="17"/>
  <c r="I120" i="17"/>
  <c r="I121" i="17"/>
  <c r="I122" i="17"/>
  <c r="I123" i="17"/>
  <c r="I124" i="17"/>
  <c r="I125" i="17"/>
  <c r="I126" i="17"/>
  <c r="I127" i="17"/>
  <c r="I128" i="17"/>
  <c r="I129" i="17"/>
  <c r="I130" i="17"/>
  <c r="I131" i="17"/>
  <c r="I132" i="17"/>
  <c r="I133" i="17"/>
  <c r="I134" i="17"/>
  <c r="I135" i="17"/>
  <c r="I136" i="17"/>
  <c r="I137" i="17"/>
  <c r="I138" i="17"/>
  <c r="I139" i="17"/>
  <c r="I140" i="17"/>
  <c r="I141" i="17"/>
  <c r="I142" i="17"/>
  <c r="I143" i="17"/>
  <c r="I144" i="17"/>
  <c r="I145" i="17"/>
  <c r="I146" i="17"/>
  <c r="I147" i="17"/>
  <c r="I148" i="17"/>
  <c r="I149" i="17"/>
  <c r="I150" i="17"/>
  <c r="I151" i="17"/>
  <c r="I152" i="17"/>
  <c r="I153" i="17"/>
  <c r="I154" i="17"/>
  <c r="I155" i="17"/>
  <c r="I156" i="17"/>
  <c r="I157" i="17"/>
  <c r="I158" i="17"/>
  <c r="I159" i="17"/>
  <c r="I160" i="17"/>
  <c r="I161" i="17"/>
  <c r="I162" i="17"/>
  <c r="I163" i="17"/>
  <c r="I164" i="17"/>
  <c r="I165" i="17"/>
  <c r="I166" i="17"/>
  <c r="I167" i="17"/>
  <c r="I168" i="17"/>
  <c r="I169" i="17"/>
  <c r="I170" i="17"/>
  <c r="I171" i="17"/>
  <c r="I172" i="17"/>
  <c r="I173" i="17"/>
  <c r="I174" i="17"/>
  <c r="I175" i="17"/>
  <c r="I176" i="17"/>
  <c r="I177" i="17"/>
  <c r="I178" i="17"/>
  <c r="I179" i="17"/>
  <c r="I180" i="17"/>
  <c r="I181" i="17"/>
  <c r="I182" i="17"/>
  <c r="I183" i="17"/>
  <c r="I184" i="17"/>
  <c r="I185" i="17"/>
  <c r="I186" i="17"/>
  <c r="I187" i="17"/>
  <c r="I188" i="17"/>
  <c r="I189" i="17"/>
  <c r="I190" i="17"/>
  <c r="I191" i="17"/>
  <c r="I192" i="17"/>
  <c r="I193" i="17"/>
  <c r="I194" i="17"/>
  <c r="I195" i="17"/>
  <c r="I196" i="17"/>
  <c r="I197" i="17"/>
  <c r="I198" i="17"/>
  <c r="I199" i="17"/>
  <c r="I200" i="17"/>
  <c r="I201" i="17"/>
  <c r="I202" i="17"/>
  <c r="I203" i="17"/>
  <c r="I204" i="17"/>
  <c r="I205" i="17"/>
  <c r="I206" i="17"/>
  <c r="I207" i="17"/>
  <c r="I208" i="17"/>
  <c r="I209" i="17"/>
  <c r="I210" i="17"/>
  <c r="I211" i="17"/>
  <c r="I212" i="17"/>
  <c r="I213" i="17"/>
  <c r="I214" i="17"/>
  <c r="I215" i="17"/>
  <c r="I216" i="17"/>
  <c r="I217" i="17"/>
  <c r="I218" i="17"/>
  <c r="I219" i="17"/>
  <c r="I220" i="17"/>
  <c r="I221" i="17"/>
  <c r="I222" i="17"/>
  <c r="I223" i="17"/>
  <c r="I224" i="17"/>
  <c r="I225" i="17"/>
  <c r="I226" i="17"/>
  <c r="I227" i="17"/>
  <c r="I228" i="17"/>
  <c r="I229" i="17"/>
  <c r="I230" i="17"/>
  <c r="I231" i="17"/>
  <c r="I232" i="17"/>
  <c r="I233" i="17"/>
  <c r="I234" i="17"/>
  <c r="I235" i="17"/>
  <c r="I236" i="17"/>
  <c r="I237" i="17"/>
  <c r="I238" i="17"/>
  <c r="I239" i="17"/>
  <c r="I240" i="17"/>
  <c r="I241" i="17"/>
  <c r="I242" i="17"/>
  <c r="I243" i="17"/>
  <c r="I244" i="17"/>
  <c r="I245" i="17"/>
  <c r="I246" i="17"/>
  <c r="I247" i="17"/>
  <c r="I248" i="17"/>
  <c r="I249" i="17"/>
  <c r="I250" i="17"/>
  <c r="I251" i="17"/>
  <c r="I252" i="17"/>
  <c r="I253" i="17"/>
  <c r="I254" i="17"/>
  <c r="I255" i="17"/>
  <c r="I256" i="17"/>
  <c r="I257" i="17"/>
  <c r="I258" i="17"/>
  <c r="I259" i="17"/>
  <c r="I260" i="17"/>
  <c r="I261" i="17"/>
  <c r="I262" i="17"/>
  <c r="I263" i="17"/>
  <c r="I264" i="17"/>
  <c r="I265" i="17"/>
  <c r="I266" i="17"/>
  <c r="I267" i="17"/>
  <c r="I268" i="17"/>
  <c r="I269" i="17"/>
  <c r="I270" i="17"/>
  <c r="I271" i="17"/>
  <c r="I272" i="17"/>
  <c r="I273" i="17"/>
  <c r="I274" i="17"/>
  <c r="I275" i="17"/>
  <c r="I276" i="17"/>
  <c r="I277" i="17"/>
  <c r="I278" i="17"/>
  <c r="I279" i="17"/>
  <c r="I280" i="17"/>
  <c r="I281" i="17"/>
  <c r="I282" i="17"/>
  <c r="I283" i="17"/>
  <c r="I284" i="17"/>
  <c r="I285" i="17"/>
  <c r="I286" i="17"/>
  <c r="I287" i="17"/>
  <c r="I288" i="17"/>
  <c r="I289" i="17"/>
  <c r="I290" i="17"/>
  <c r="I291" i="17"/>
  <c r="I292" i="17"/>
  <c r="I293" i="17"/>
  <c r="I294" i="17"/>
  <c r="I295" i="17"/>
  <c r="I296" i="17"/>
  <c r="I297" i="17"/>
  <c r="I298" i="17"/>
  <c r="I299" i="17"/>
  <c r="I300" i="17"/>
  <c r="I301" i="17"/>
  <c r="I302" i="17"/>
  <c r="I303" i="17"/>
  <c r="I304" i="17"/>
  <c r="I305" i="17"/>
  <c r="I306" i="17"/>
  <c r="I307" i="17"/>
  <c r="I308" i="17"/>
  <c r="I309" i="17"/>
  <c r="I310" i="17"/>
  <c r="I311" i="17"/>
  <c r="I312" i="17"/>
  <c r="I313" i="17"/>
  <c r="I314" i="17"/>
  <c r="I315" i="17"/>
  <c r="I316" i="17"/>
  <c r="I317" i="17"/>
  <c r="I318" i="17"/>
  <c r="I319" i="17"/>
  <c r="I320" i="17"/>
  <c r="I321" i="17"/>
  <c r="I322" i="17"/>
  <c r="I323" i="17"/>
  <c r="I324" i="17"/>
  <c r="I325" i="17"/>
  <c r="I326" i="17"/>
  <c r="I327" i="17"/>
  <c r="I328" i="17"/>
  <c r="I329" i="17"/>
  <c r="I330" i="17"/>
  <c r="I331" i="17"/>
  <c r="I332" i="17"/>
  <c r="I333" i="17"/>
  <c r="I334" i="17"/>
  <c r="I335" i="17"/>
  <c r="I336" i="17"/>
  <c r="I337" i="17"/>
  <c r="I338" i="17"/>
  <c r="I339" i="17"/>
  <c r="I340" i="17"/>
  <c r="I341" i="17"/>
  <c r="I342" i="17"/>
  <c r="I343" i="17"/>
  <c r="I344" i="17"/>
  <c r="I345" i="17"/>
  <c r="I346" i="17"/>
  <c r="I347" i="17"/>
  <c r="I348" i="17"/>
  <c r="I349" i="17"/>
  <c r="I350" i="17"/>
  <c r="I351" i="17"/>
  <c r="I352" i="17"/>
  <c r="I353" i="17"/>
  <c r="I354" i="17"/>
  <c r="I355" i="17"/>
  <c r="I356" i="17"/>
  <c r="I357" i="17"/>
  <c r="I358" i="17"/>
  <c r="I359" i="17"/>
  <c r="I360" i="17"/>
  <c r="I361" i="17"/>
  <c r="I362" i="17"/>
  <c r="I363" i="17"/>
  <c r="I364" i="17"/>
  <c r="I365" i="17"/>
  <c r="I366" i="17"/>
  <c r="I367" i="17"/>
  <c r="I368" i="17"/>
  <c r="I369" i="17"/>
  <c r="I370" i="17"/>
  <c r="I371" i="17"/>
  <c r="I372" i="17"/>
  <c r="I373" i="17"/>
  <c r="I374" i="17"/>
  <c r="I375" i="17"/>
  <c r="I376" i="17"/>
  <c r="I377" i="17"/>
  <c r="I378" i="17"/>
  <c r="I379" i="17"/>
  <c r="I380" i="17"/>
  <c r="I381" i="17"/>
  <c r="I382" i="17"/>
  <c r="I383" i="17"/>
  <c r="I384" i="17"/>
  <c r="I385" i="17"/>
  <c r="I386" i="17"/>
  <c r="I387" i="17"/>
  <c r="I388" i="17"/>
  <c r="I389" i="17"/>
  <c r="I390" i="17"/>
  <c r="I391" i="17"/>
  <c r="I392" i="17"/>
  <c r="I393" i="17"/>
  <c r="I394" i="17"/>
  <c r="I395" i="17"/>
  <c r="I396" i="17"/>
  <c r="I397" i="17"/>
  <c r="I398" i="17"/>
  <c r="I399" i="17"/>
  <c r="I400" i="17"/>
  <c r="I401" i="17"/>
  <c r="I402" i="17"/>
  <c r="I403" i="17"/>
  <c r="I404" i="17"/>
  <c r="I405" i="17"/>
  <c r="I406" i="17"/>
  <c r="I407" i="17"/>
  <c r="I408" i="17"/>
  <c r="I409" i="17"/>
  <c r="I410" i="17"/>
  <c r="I411" i="17"/>
  <c r="I412" i="17"/>
  <c r="I413" i="17"/>
  <c r="I414" i="17"/>
  <c r="I415" i="17"/>
  <c r="I416" i="17"/>
  <c r="I417" i="17"/>
  <c r="I418" i="17"/>
  <c r="I419" i="17"/>
  <c r="I420" i="17"/>
  <c r="I421" i="17"/>
  <c r="I422" i="17"/>
  <c r="I423" i="17"/>
  <c r="I424" i="17"/>
  <c r="I425" i="17"/>
  <c r="I426" i="17"/>
  <c r="I427" i="17"/>
  <c r="I428" i="17"/>
  <c r="I429" i="17"/>
  <c r="I430" i="17"/>
  <c r="I431" i="17"/>
  <c r="I432" i="17"/>
  <c r="I433" i="17"/>
  <c r="I434" i="17"/>
  <c r="I435" i="17"/>
  <c r="I436" i="17"/>
  <c r="I437" i="17"/>
  <c r="I438" i="17"/>
  <c r="I439" i="17"/>
  <c r="I440" i="17"/>
  <c r="I441" i="17"/>
  <c r="I442" i="17"/>
  <c r="I443" i="17"/>
  <c r="I444" i="17"/>
  <c r="I445" i="17"/>
  <c r="I446" i="17"/>
  <c r="I447" i="17"/>
  <c r="I448" i="17"/>
  <c r="I449" i="17"/>
  <c r="I450" i="17"/>
  <c r="I451" i="17"/>
  <c r="I452" i="17"/>
  <c r="I453" i="17"/>
  <c r="I454" i="17"/>
  <c r="I455" i="17"/>
  <c r="I456" i="17"/>
  <c r="I457" i="17"/>
  <c r="I458" i="17"/>
  <c r="I459" i="17"/>
  <c r="I460" i="17"/>
  <c r="I461" i="17"/>
  <c r="I462" i="17"/>
  <c r="I463" i="17"/>
  <c r="I464" i="17"/>
  <c r="I465" i="17"/>
  <c r="I466" i="17"/>
  <c r="I467" i="17"/>
  <c r="I468" i="17"/>
  <c r="I469" i="17"/>
  <c r="I470" i="17"/>
  <c r="I471" i="17"/>
  <c r="I472" i="17"/>
  <c r="I473" i="17"/>
  <c r="I474" i="17"/>
  <c r="I475" i="17"/>
  <c r="I476" i="17"/>
  <c r="I477" i="17"/>
  <c r="I478" i="17"/>
  <c r="I479" i="17"/>
  <c r="I480" i="17"/>
  <c r="I481" i="17"/>
  <c r="I482" i="17"/>
  <c r="I483" i="17"/>
  <c r="I484" i="17"/>
  <c r="I485" i="17"/>
  <c r="I486" i="17"/>
  <c r="I487" i="17"/>
  <c r="I488" i="17"/>
  <c r="I489" i="17"/>
  <c r="I490" i="17"/>
  <c r="I491" i="17"/>
  <c r="I492" i="17"/>
  <c r="I493" i="17"/>
  <c r="I494" i="17"/>
  <c r="I495" i="17"/>
  <c r="I496" i="17"/>
  <c r="I497" i="17"/>
  <c r="I498" i="17"/>
  <c r="I499" i="17"/>
  <c r="I500" i="17"/>
  <c r="I501" i="17"/>
  <c r="I502" i="17"/>
  <c r="I503" i="17"/>
  <c r="I504" i="17"/>
  <c r="I505" i="17"/>
  <c r="I506" i="17"/>
  <c r="I507" i="17"/>
  <c r="I508" i="17"/>
  <c r="I509" i="17"/>
  <c r="I510" i="17"/>
  <c r="I511" i="17"/>
  <c r="I512" i="17"/>
  <c r="I513" i="17"/>
  <c r="I514" i="17"/>
  <c r="I515" i="17"/>
  <c r="I516" i="17"/>
  <c r="I517" i="17"/>
  <c r="I518" i="17"/>
  <c r="I519" i="17"/>
  <c r="I520" i="17"/>
  <c r="I521" i="17"/>
  <c r="I522" i="17"/>
  <c r="I523" i="17"/>
  <c r="I524" i="17"/>
  <c r="I525" i="17"/>
  <c r="I526" i="17"/>
  <c r="I527" i="17"/>
  <c r="I528" i="17"/>
  <c r="I529" i="17"/>
  <c r="I530" i="17"/>
  <c r="I531" i="17"/>
  <c r="I532" i="17"/>
  <c r="I533" i="17"/>
  <c r="I534" i="17"/>
  <c r="I535" i="17"/>
  <c r="I536" i="17"/>
  <c r="I537" i="17"/>
  <c r="I538" i="17"/>
  <c r="I539" i="17"/>
  <c r="I540" i="17"/>
  <c r="I541" i="17"/>
  <c r="I542" i="17"/>
  <c r="I543" i="17"/>
  <c r="I544" i="17"/>
  <c r="I545" i="17"/>
  <c r="I546" i="17"/>
  <c r="I547" i="17"/>
  <c r="I548" i="17"/>
  <c r="I549" i="17"/>
  <c r="I550" i="17"/>
  <c r="I551" i="17"/>
  <c r="I552" i="17"/>
  <c r="I553" i="17"/>
  <c r="I554" i="17"/>
  <c r="I555" i="17"/>
  <c r="I556" i="17"/>
  <c r="I557" i="17"/>
  <c r="I558" i="17"/>
  <c r="I559" i="17"/>
  <c r="I560" i="17"/>
  <c r="I561" i="17"/>
  <c r="I562" i="17"/>
  <c r="I563" i="17"/>
  <c r="I564" i="17"/>
  <c r="I565" i="17"/>
  <c r="I566" i="17"/>
  <c r="I567" i="17"/>
  <c r="I568" i="17"/>
  <c r="I569" i="17"/>
  <c r="I570" i="17"/>
  <c r="I571" i="17"/>
  <c r="I572" i="17"/>
  <c r="I573" i="17"/>
  <c r="I574" i="17"/>
  <c r="I575" i="17"/>
  <c r="I576" i="17"/>
  <c r="I577" i="17"/>
  <c r="I578" i="17"/>
  <c r="I579" i="17"/>
  <c r="I580" i="17"/>
  <c r="I581" i="17"/>
  <c r="I582" i="17"/>
  <c r="I583" i="17"/>
  <c r="I584" i="17"/>
  <c r="I585" i="17"/>
  <c r="I586" i="17"/>
  <c r="I587" i="17"/>
  <c r="I588" i="17"/>
  <c r="I589" i="17"/>
  <c r="I590" i="17"/>
  <c r="I591" i="17"/>
  <c r="I592" i="17"/>
  <c r="I593" i="17"/>
  <c r="I594" i="17"/>
  <c r="I595" i="17"/>
  <c r="I596" i="17"/>
  <c r="I597" i="17"/>
  <c r="I598" i="17"/>
  <c r="I599" i="17"/>
  <c r="I600" i="17"/>
  <c r="I601" i="17"/>
  <c r="I602" i="17"/>
  <c r="I603" i="17"/>
  <c r="I604" i="17"/>
  <c r="I605" i="17"/>
  <c r="I606" i="17"/>
  <c r="I607" i="17"/>
  <c r="I608" i="17"/>
  <c r="I609" i="17"/>
  <c r="I610" i="17"/>
  <c r="I611" i="17"/>
  <c r="I612" i="17"/>
  <c r="I613" i="17"/>
  <c r="I614" i="17"/>
  <c r="I615" i="17"/>
  <c r="I616" i="17"/>
  <c r="I617" i="17"/>
  <c r="I618" i="17"/>
  <c r="I619" i="17"/>
  <c r="I620" i="17"/>
  <c r="I621" i="17"/>
  <c r="I622" i="17"/>
  <c r="I623" i="17"/>
  <c r="I624" i="17"/>
  <c r="I625" i="17"/>
  <c r="I626" i="17"/>
  <c r="I627" i="17"/>
  <c r="I628" i="17"/>
  <c r="I629" i="17"/>
  <c r="I630" i="17"/>
  <c r="I631" i="17"/>
  <c r="I632" i="17"/>
  <c r="I633" i="17"/>
  <c r="I634" i="17"/>
  <c r="I635" i="17"/>
  <c r="I636" i="17"/>
  <c r="I637" i="17"/>
  <c r="I638" i="17"/>
  <c r="I639" i="17"/>
  <c r="I640" i="17"/>
  <c r="I641" i="17"/>
  <c r="I642" i="17"/>
  <c r="I643" i="17"/>
  <c r="I644" i="17"/>
  <c r="I645" i="17"/>
  <c r="I646" i="17"/>
  <c r="I647" i="17"/>
  <c r="I648" i="17"/>
  <c r="I649" i="17"/>
  <c r="I650" i="17"/>
  <c r="I651" i="17"/>
  <c r="I652" i="17"/>
  <c r="I653" i="17"/>
  <c r="I654" i="17"/>
  <c r="I655" i="17"/>
  <c r="I656" i="17"/>
  <c r="I657" i="17"/>
  <c r="I658" i="17"/>
  <c r="I659" i="17"/>
  <c r="I660" i="17"/>
  <c r="I661" i="17"/>
  <c r="I662" i="17"/>
  <c r="I663" i="17"/>
  <c r="I664" i="17"/>
  <c r="I665" i="17"/>
  <c r="I666" i="17"/>
  <c r="I667" i="17"/>
  <c r="I668" i="17"/>
  <c r="I669" i="17"/>
  <c r="I670" i="17"/>
  <c r="I671" i="17"/>
  <c r="I672" i="17"/>
  <c r="I673" i="17"/>
  <c r="I674" i="17"/>
  <c r="I675" i="17"/>
  <c r="I676" i="17"/>
  <c r="I677" i="17"/>
  <c r="I678" i="17"/>
  <c r="I679" i="17"/>
  <c r="I680" i="17"/>
  <c r="I681" i="17"/>
  <c r="I682" i="17"/>
  <c r="I683" i="17"/>
  <c r="I684" i="17"/>
  <c r="I685" i="17"/>
  <c r="I686" i="17"/>
  <c r="I687" i="17"/>
  <c r="I688" i="17"/>
  <c r="I689" i="17"/>
  <c r="I690" i="17"/>
  <c r="I691" i="17"/>
  <c r="I692" i="17"/>
  <c r="I693" i="17"/>
  <c r="I694" i="17"/>
  <c r="I695" i="17"/>
  <c r="I696" i="17"/>
  <c r="I697" i="17"/>
  <c r="I698" i="17"/>
  <c r="I699" i="17"/>
  <c r="I700" i="17"/>
  <c r="I701" i="17"/>
  <c r="I702" i="17"/>
  <c r="I703" i="17"/>
  <c r="I704" i="17"/>
  <c r="I705" i="17"/>
  <c r="I706" i="17"/>
  <c r="I707" i="17"/>
  <c r="I708" i="17"/>
  <c r="I709" i="17"/>
  <c r="I710" i="17"/>
  <c r="I711" i="17"/>
  <c r="I712" i="17"/>
  <c r="I713" i="17"/>
  <c r="I714" i="17"/>
  <c r="I715" i="17"/>
  <c r="I716" i="17"/>
  <c r="I717" i="17"/>
  <c r="I718" i="17"/>
  <c r="I719" i="17"/>
  <c r="I720" i="17"/>
  <c r="I721" i="17"/>
  <c r="I722" i="17"/>
  <c r="I723" i="17"/>
  <c r="I724" i="17"/>
  <c r="I725" i="17"/>
  <c r="I726" i="17"/>
  <c r="I727" i="17"/>
  <c r="I728" i="17"/>
  <c r="I729" i="17"/>
  <c r="I730" i="17"/>
  <c r="I731" i="17"/>
  <c r="I732" i="17"/>
  <c r="I733" i="17"/>
  <c r="I734" i="17"/>
  <c r="I735" i="17"/>
  <c r="I736" i="17"/>
  <c r="I737" i="17"/>
  <c r="I738" i="17"/>
  <c r="I739" i="17"/>
  <c r="I740" i="17"/>
  <c r="I741" i="17"/>
  <c r="I742" i="17"/>
  <c r="I743" i="17"/>
  <c r="I744" i="17"/>
  <c r="I745" i="17"/>
  <c r="I746" i="17"/>
  <c r="I747" i="17"/>
  <c r="I748" i="17"/>
  <c r="I749" i="17"/>
  <c r="I750" i="17"/>
  <c r="I751" i="17"/>
  <c r="I752" i="17"/>
  <c r="I753" i="17"/>
  <c r="I754" i="17"/>
  <c r="I755" i="17"/>
  <c r="I756" i="17"/>
  <c r="I757" i="17"/>
  <c r="I758" i="17"/>
  <c r="I759" i="17"/>
  <c r="I760" i="17"/>
  <c r="I761" i="17"/>
  <c r="I762" i="17"/>
  <c r="I763" i="17"/>
  <c r="I764" i="17"/>
  <c r="I765" i="17"/>
  <c r="I766" i="17"/>
  <c r="I767" i="17"/>
  <c r="I768" i="17"/>
  <c r="I769" i="17"/>
  <c r="I770" i="17"/>
  <c r="I771" i="17"/>
  <c r="I772" i="17"/>
  <c r="I773" i="17"/>
  <c r="I774" i="17"/>
  <c r="I775" i="17"/>
  <c r="I776" i="17"/>
  <c r="I777" i="17"/>
  <c r="I778" i="17"/>
  <c r="I779" i="17"/>
  <c r="I780" i="17"/>
  <c r="I781" i="17"/>
  <c r="I782" i="17"/>
  <c r="I783" i="17"/>
  <c r="I784" i="17"/>
  <c r="I785" i="17"/>
  <c r="I786" i="17"/>
  <c r="I787" i="17"/>
  <c r="I788" i="17"/>
  <c r="I789" i="17"/>
  <c r="I790" i="17"/>
  <c r="I791" i="17"/>
  <c r="I792" i="17"/>
  <c r="I793" i="17"/>
  <c r="I794" i="17"/>
  <c r="I795" i="17"/>
  <c r="I796" i="17"/>
  <c r="I797" i="17"/>
  <c r="I798" i="17"/>
  <c r="I799" i="17"/>
  <c r="I800" i="17"/>
  <c r="I801" i="17"/>
  <c r="I802" i="17"/>
  <c r="I803" i="17"/>
  <c r="I804" i="17"/>
  <c r="I805" i="17"/>
  <c r="I806" i="17"/>
  <c r="I807" i="17"/>
  <c r="I808" i="17"/>
  <c r="I809" i="17"/>
  <c r="I810" i="17"/>
  <c r="I811" i="17"/>
  <c r="I812" i="17"/>
  <c r="I813" i="17"/>
  <c r="I814" i="17"/>
  <c r="I815" i="17"/>
  <c r="I816" i="17"/>
  <c r="I817" i="17"/>
  <c r="I818" i="17"/>
  <c r="I819" i="17"/>
  <c r="I820" i="17"/>
  <c r="I821" i="17"/>
  <c r="I822" i="17"/>
  <c r="I823" i="17"/>
  <c r="I824" i="17"/>
  <c r="I825" i="17"/>
  <c r="I826" i="17"/>
  <c r="I827" i="17"/>
  <c r="I828" i="17"/>
  <c r="I829" i="17"/>
  <c r="I830" i="17"/>
  <c r="I831" i="17"/>
  <c r="I832" i="17"/>
  <c r="I833" i="17"/>
  <c r="I834" i="17"/>
  <c r="I835" i="17"/>
  <c r="I836" i="17"/>
  <c r="I837" i="17"/>
  <c r="I838" i="17"/>
  <c r="I839" i="17"/>
  <c r="I840" i="17"/>
  <c r="I841" i="17"/>
  <c r="I842" i="17"/>
  <c r="I843" i="17"/>
  <c r="I844" i="17"/>
  <c r="I845" i="17"/>
  <c r="I846" i="17"/>
  <c r="I847" i="17"/>
  <c r="I848" i="17"/>
  <c r="I849" i="17"/>
  <c r="I850" i="17"/>
  <c r="I851" i="17"/>
  <c r="I852" i="17"/>
  <c r="I853" i="17"/>
  <c r="I854" i="17"/>
  <c r="I855" i="17"/>
  <c r="I856" i="17"/>
  <c r="I857" i="17"/>
  <c r="I858" i="17"/>
  <c r="I859" i="17"/>
  <c r="I860" i="17"/>
  <c r="I861" i="17"/>
  <c r="I862" i="17"/>
  <c r="I863" i="17"/>
  <c r="I864" i="17"/>
  <c r="I865" i="17"/>
  <c r="I866" i="17"/>
  <c r="I867" i="17"/>
  <c r="I868" i="17"/>
  <c r="I869" i="17"/>
  <c r="I870" i="17"/>
  <c r="I871" i="17"/>
  <c r="I872" i="17"/>
  <c r="I873" i="17"/>
  <c r="I874" i="17"/>
  <c r="I875" i="17"/>
  <c r="I876" i="17"/>
  <c r="I877" i="17"/>
  <c r="I878" i="17"/>
  <c r="I879" i="17"/>
  <c r="I880" i="17"/>
  <c r="I881" i="17"/>
  <c r="I882" i="17"/>
  <c r="I883" i="17"/>
  <c r="I884" i="17"/>
  <c r="I885" i="17"/>
  <c r="I886" i="17"/>
  <c r="I887" i="17"/>
  <c r="I888" i="17"/>
  <c r="I889" i="17"/>
  <c r="I890" i="17"/>
  <c r="I891" i="17"/>
  <c r="I892" i="17"/>
  <c r="I893" i="17"/>
  <c r="I894" i="17"/>
  <c r="I895" i="17"/>
  <c r="I896" i="17"/>
  <c r="I897" i="17"/>
  <c r="I898" i="17"/>
  <c r="I899" i="17"/>
  <c r="I900" i="17"/>
  <c r="I901" i="17"/>
  <c r="I902" i="17"/>
  <c r="I903" i="17"/>
  <c r="I904" i="17"/>
  <c r="I905" i="17"/>
  <c r="I906" i="17"/>
  <c r="I907" i="17"/>
  <c r="I908" i="17"/>
  <c r="I909" i="17"/>
  <c r="I910" i="17"/>
  <c r="I911" i="17"/>
  <c r="I912" i="17"/>
  <c r="I913" i="17"/>
  <c r="I914" i="17"/>
  <c r="I915" i="17"/>
  <c r="I916" i="17"/>
  <c r="I917" i="17"/>
  <c r="I918" i="17"/>
  <c r="I919" i="17"/>
  <c r="I920" i="17"/>
  <c r="I921" i="17"/>
  <c r="I922" i="17"/>
  <c r="I923" i="17"/>
  <c r="I924" i="17"/>
  <c r="I925" i="17"/>
  <c r="I926" i="17"/>
  <c r="I927" i="17"/>
  <c r="I928" i="17"/>
  <c r="I929" i="17"/>
  <c r="I930" i="17"/>
  <c r="I931" i="17"/>
  <c r="I932" i="17"/>
  <c r="I933" i="17"/>
  <c r="I934" i="17"/>
  <c r="I935" i="17"/>
  <c r="I936" i="17"/>
  <c r="I937" i="17"/>
  <c r="I938" i="17"/>
  <c r="I939" i="17"/>
  <c r="I940" i="17"/>
  <c r="I941" i="17"/>
  <c r="I942" i="17"/>
  <c r="I943" i="17"/>
  <c r="I944" i="17"/>
  <c r="I945" i="17"/>
  <c r="I946" i="17"/>
  <c r="I947" i="17"/>
  <c r="I948" i="17"/>
  <c r="I949" i="17"/>
  <c r="I950" i="17"/>
  <c r="I951" i="17"/>
  <c r="I952" i="17"/>
  <c r="I953" i="17"/>
  <c r="I954" i="17"/>
  <c r="I955" i="17"/>
  <c r="I956" i="17"/>
  <c r="I957" i="17"/>
  <c r="I958" i="17"/>
  <c r="I959" i="17"/>
  <c r="I960" i="17"/>
  <c r="I961" i="17"/>
  <c r="I962" i="17"/>
  <c r="I963" i="17"/>
  <c r="I964" i="17"/>
  <c r="I965" i="17"/>
  <c r="I966" i="17"/>
  <c r="I967" i="17"/>
  <c r="I968" i="17"/>
  <c r="I969" i="17"/>
  <c r="I970" i="17"/>
  <c r="I971" i="17"/>
  <c r="I972" i="17"/>
  <c r="I973" i="17"/>
  <c r="I974" i="17"/>
  <c r="I975" i="17"/>
  <c r="I976" i="17"/>
  <c r="I977" i="17"/>
  <c r="I978" i="17"/>
  <c r="I979" i="17"/>
  <c r="I980" i="17"/>
  <c r="I981" i="17"/>
  <c r="I982" i="17"/>
  <c r="I983" i="17"/>
  <c r="I984" i="17"/>
  <c r="I985" i="17"/>
  <c r="I986" i="17"/>
  <c r="I987" i="17"/>
  <c r="I988" i="17"/>
  <c r="I989" i="17"/>
  <c r="I990" i="17"/>
  <c r="I991" i="17"/>
  <c r="I992" i="17"/>
  <c r="I993" i="17"/>
  <c r="I994" i="17"/>
  <c r="I995" i="17"/>
  <c r="I996" i="17"/>
  <c r="I997" i="17"/>
  <c r="I998" i="17"/>
  <c r="I999" i="17"/>
  <c r="I1000" i="17"/>
  <c r="I1001" i="17"/>
  <c r="J2" i="17"/>
  <c r="K2" i="17"/>
  <c r="L2" i="17"/>
  <c r="I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<sst xmlns="http://schemas.openxmlformats.org/spreadsheetml/2006/main" count="11128" uniqueCount="6222">
  <si>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</si>
  <si>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</si>
  <si>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</si>
  <si>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</si>
  <si>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</si>
  <si>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</si>
  <si>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</si>
  <si>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</si>
  <si>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</si>
  <si>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</si>
  <si>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</si>
  <si>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</si>
  <si>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</si>
  <si>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</si>
  <si>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</si>
  <si>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</si>
  <si>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</si>
  <si>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</si>
  <si>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</si>
  <si>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</si>
  <si>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</si>
  <si>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</si>
  <si>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</si>
  <si>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</si>
  <si>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</si>
  <si>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</si>
  <si>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</si>
  <si>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</si>
  <si>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</si>
  <si>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</si>
  <si>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</si>
  <si>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</si>
  <si>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</si>
  <si>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</si>
  <si>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</si>
  <si>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</si>
  <si>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</si>
  <si>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</si>
  <si>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</si>
  <si>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</si>
  <si>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</si>
  <si>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</si>
  <si>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</si>
  <si>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</si>
  <si>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</si>
  <si>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</si>
  <si>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</si>
  <si>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</si>
  <si>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</si>
  <si>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</si>
  <si>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</si>
  <si>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</si>
  <si>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</si>
  <si>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</si>
  <si>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</si>
  <si>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</si>
  <si>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</si>
  <si>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</si>
  <si>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</si>
  <si>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</si>
  <si>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</si>
  <si>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</si>
  <si>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</si>
  <si>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</si>
  <si>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</si>
  <si>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</si>
  <si>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</si>
  <si>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</si>
  <si>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</si>
  <si>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</si>
  <si>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</si>
  <si>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</si>
  <si>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</si>
  <si>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</si>
  <si>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</si>
  <si>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</si>
  <si>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</si>
  <si>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</si>
  <si>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</si>
  <si>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</si>
  <si>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</si>
  <si>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</si>
  <si>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</si>
  <si>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</si>
  <si>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</si>
  <si>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</si>
  <si>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</si>
  <si>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</si>
  <si>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</si>
  <si>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</si>
  <si>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</si>
  <si>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</si>
  <si>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</si>
  <si>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</si>
  <si>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</si>
  <si>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</si>
  <si>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</si>
  <si>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</si>
  <si>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</si>
  <si>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</si>
  <si>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</si>
  <si>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</si>
  <si>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</si>
  <si>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</si>
  <si>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</si>
  <si>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</si>
  <si>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</si>
  <si>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</si>
  <si>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</si>
  <si>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</si>
  <si>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</si>
  <si>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</si>
  <si>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</si>
  <si>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</si>
  <si>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</si>
  <si>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</si>
  <si>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</si>
  <si>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</si>
  <si>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</si>
  <si>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</si>
  <si>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</si>
  <si>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</si>
  <si>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</si>
  <si>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</si>
  <si>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</si>
  <si>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</si>
  <si>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</si>
  <si>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</si>
  <si>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</si>
  <si>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</si>
  <si>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</si>
  <si>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</si>
  <si>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</si>
  <si>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</si>
  <si>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</si>
  <si>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</si>
  <si>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</si>
  <si>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</si>
  <si>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</si>
  <si>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</si>
  <si>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</si>
  <si>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</si>
  <si>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</si>
  <si>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</si>
  <si>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</si>
  <si>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</si>
  <si>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</si>
  <si>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</si>
  <si>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</si>
  <si>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</si>
  <si>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</si>
  <si>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</si>
  <si>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</si>
  <si>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</si>
  <si>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</si>
  <si>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</si>
  <si>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</si>
  <si>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</si>
  <si>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</si>
  <si>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</si>
  <si>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</si>
  <si>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</si>
  <si>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</si>
  <si>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</si>
  <si>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</si>
  <si>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</si>
  <si>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</si>
  <si>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</si>
  <si>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</si>
  <si>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</si>
  <si>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</si>
  <si>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</si>
  <si>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</si>
  <si>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</si>
  <si>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</si>
  <si>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</si>
  <si>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</si>
  <si>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</si>
  <si>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</si>
  <si>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</si>
  <si>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</si>
  <si>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</si>
  <si>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</si>
  <si>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</si>
  <si>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</si>
  <si>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</si>
  <si>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</si>
  <si>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</si>
  <si>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</si>
  <si>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</si>
  <si>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</si>
  <si>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</si>
  <si>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</si>
  <si>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</si>
  <si>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</si>
  <si>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</si>
  <si>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</si>
  <si>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</si>
  <si>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</si>
  <si>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</si>
  <si>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</si>
  <si>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</si>
  <si>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</si>
  <si>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</si>
  <si>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</si>
  <si>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</si>
  <si>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</si>
  <si>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</si>
  <si>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</si>
  <si>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</si>
  <si>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</si>
  <si>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</si>
  <si>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</si>
  <si>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</si>
  <si>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</si>
  <si>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</si>
  <si>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</si>
  <si>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</si>
  <si>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</si>
  <si>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</si>
  <si>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</si>
  <si>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</si>
  <si>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</si>
  <si>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</si>
  <si>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</si>
  <si>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</si>
  <si>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</si>
  <si>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</si>
  <si>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</si>
  <si>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</si>
  <si>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</si>
  <si>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</si>
  <si>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</si>
  <si>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</si>
  <si>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</si>
  <si>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</si>
  <si>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</si>
  <si>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</si>
  <si>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</si>
  <si>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</si>
  <si>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</si>
  <si>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</si>
  <si>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</si>
  <si>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</si>
  <si>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</si>
  <si>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</si>
  <si>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</si>
  <si>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</si>
  <si>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</si>
  <si>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</si>
  <si>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</si>
  <si>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</si>
  <si>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</si>
  <si>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</si>
  <si>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</si>
  <si>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</si>
  <si>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</si>
  <si>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</si>
  <si>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</si>
  <si>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</si>
  <si>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</si>
  <si>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</si>
  <si>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</si>
  <si>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</si>
  <si>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</si>
  <si>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</si>
  <si>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</si>
  <si>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</si>
  <si>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</si>
  <si>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</si>
  <si>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</si>
  <si>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</si>
  <si>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</si>
  <si>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</si>
  <si>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</si>
  <si>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</si>
  <si>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</si>
  <si>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</si>
  <si>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</si>
  <si>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</si>
  <si>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</si>
  <si>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</si>
  <si>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</si>
  <si>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</si>
  <si>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</si>
  <si>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</si>
  <si>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</si>
  <si>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</si>
  <si>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</si>
  <si>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</si>
  <si>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</si>
  <si>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</si>
  <si>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</si>
  <si>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</si>
  <si>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</si>
  <si>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</si>
  <si>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</si>
  <si>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</si>
  <si>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</si>
  <si>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</si>
  <si>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</si>
  <si>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</si>
  <si>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</si>
  <si>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</si>
  <si>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</si>
  <si>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</si>
  <si>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</si>
  <si>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</si>
  <si>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</si>
  <si>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</si>
  <si>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</si>
  <si>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</si>
  <si>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</si>
  <si>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</si>
  <si>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</si>
  <si>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</si>
  <si>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</si>
  <si>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</si>
  <si>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</si>
  <si>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</si>
  <si>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</si>
  <si>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</si>
  <si>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</si>
  <si>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</si>
  <si>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</si>
  <si>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</si>
  <si>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</si>
  <si>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</si>
  <si>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</si>
  <si>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</si>
  <si>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</si>
  <si>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</si>
  <si>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</si>
  <si>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</si>
  <si>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</si>
  <si>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</si>
  <si>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</si>
  <si>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</si>
  <si>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</si>
  <si>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</si>
  <si>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</si>
  <si>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</si>
  <si>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</si>
  <si>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</si>
  <si>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</si>
  <si>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</si>
  <si>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</si>
  <si>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</si>
  <si>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</si>
  <si>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</si>
  <si>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</si>
  <si>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</si>
  <si>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</si>
  <si>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</si>
  <si>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</si>
  <si>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</si>
  <si>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</si>
  <si>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</si>
  <si>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</si>
  <si>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</si>
  <si>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</si>
  <si>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</si>
  <si>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</si>
  <si>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</si>
  <si>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</si>
  <si>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</si>
  <si>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</si>
  <si>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</si>
  <si>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</si>
  <si>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</si>
  <si>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</si>
  <si>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</si>
  <si>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</si>
  <si>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</si>
  <si>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</si>
  <si>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</si>
  <si>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</si>
  <si>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</si>
  <si>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</si>
  <si>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</si>
  <si>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</si>
  <si>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</si>
  <si>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</si>
  <si>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</si>
  <si>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</si>
  <si>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</si>
  <si>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</si>
  <si>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</si>
  <si>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</si>
  <si>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</si>
  <si>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</si>
  <si>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</si>
  <si>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</si>
  <si>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</si>
  <si>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</si>
  <si>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</si>
  <si>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</si>
  <si>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</si>
  <si>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</si>
  <si>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</si>
  <si>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</si>
  <si>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</si>
  <si>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</si>
  <si>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</si>
  <si>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</si>
  <si>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</si>
  <si>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</si>
  <si>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</si>
  <si>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</si>
  <si>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</si>
  <si>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</si>
  <si>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</si>
  <si>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</si>
  <si>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</si>
  <si>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</si>
  <si>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</si>
  <si>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</si>
  <si>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</si>
  <si>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</si>
  <si>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</si>
  <si>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</si>
  <si>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</si>
  <si>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</si>
  <si>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</si>
  <si>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</si>
  <si>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</si>
  <si>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</si>
  <si>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</si>
  <si>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</si>
  <si>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</si>
  <si>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</si>
  <si>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</si>
  <si>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</si>
  <si>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</si>
  <si>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</si>
  <si>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</si>
  <si>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</si>
  <si>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</si>
  <si>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</si>
  <si>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</si>
  <si>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</si>
  <si>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</si>
  <si>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</si>
  <si>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</si>
  <si>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</si>
  <si>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</si>
  <si>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</si>
  <si>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</si>
  <si>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</si>
  <si>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</si>
  <si>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</si>
  <si>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</si>
  <si>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</si>
  <si>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</si>
  <si>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</si>
  <si>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</si>
  <si>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</si>
  <si>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</si>
  <si>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</si>
  <si>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</si>
  <si>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</si>
  <si>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</si>
  <si>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</si>
  <si>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</si>
  <si>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</si>
  <si>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</si>
  <si>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</si>
  <si>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</si>
  <si>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</si>
  <si>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</si>
  <si>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</si>
  <si>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</si>
  <si>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</si>
  <si>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</si>
  <si>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</si>
  <si>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</si>
  <si>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</si>
  <si>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</si>
  <si>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</si>
  <si>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</si>
  <si>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</si>
  <si>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</si>
  <si>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</si>
  <si>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</si>
  <si>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</si>
  <si>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</si>
  <si>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</si>
  <si>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</si>
  <si>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</si>
  <si>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</si>
  <si>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</si>
  <si>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</si>
  <si>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</si>
  <si>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</si>
  <si>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</si>
  <si>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</si>
  <si>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</si>
  <si>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</si>
  <si>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</si>
  <si>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</si>
  <si>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</si>
  <si>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</si>
  <si>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</si>
  <si>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</si>
  <si>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</si>
  <si>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</si>
  <si>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</si>
  <si>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</si>
  <si>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</si>
  <si>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</si>
  <si>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</si>
  <si>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</si>
  <si>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</si>
  <si>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</si>
  <si>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</si>
  <si>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</si>
  <si>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</si>
  <si>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</si>
  <si>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</si>
  <si>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</si>
  <si>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</si>
  <si>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</si>
  <si>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</si>
  <si>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</si>
  <si>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</si>
  <si>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</si>
  <si>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</si>
  <si>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</si>
  <si>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</si>
  <si>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</si>
  <si>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</si>
  <si>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</si>
  <si>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</si>
  <si>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</si>
  <si>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</si>
  <si>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</si>
  <si>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</si>
  <si>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</si>
  <si>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</si>
  <si>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</si>
  <si>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</si>
  <si>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</si>
  <si>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</si>
  <si>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</si>
  <si>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</si>
  <si>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</si>
  <si>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</si>
  <si>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</si>
  <si>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</si>
  <si>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</si>
  <si>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</si>
  <si>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</si>
  <si>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</si>
  <si>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</si>
  <si>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</si>
  <si>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</si>
  <si>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</si>
  <si>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</si>
  <si>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</si>
  <si>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</si>
  <si>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</si>
  <si>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</si>
  <si>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</si>
  <si>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</si>
  <si>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</si>
  <si>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</si>
  <si>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</si>
  <si>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</si>
  <si>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</si>
  <si>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</si>
  <si>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</si>
  <si>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</si>
  <si>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</si>
  <si>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</si>
  <si>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</si>
  <si>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</si>
  <si>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</si>
  <si>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</si>
  <si>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</si>
  <si>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</si>
  <si>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</si>
  <si>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</si>
  <si>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</si>
  <si>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</si>
  <si>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</si>
  <si>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</si>
  <si>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</si>
  <si>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</si>
  <si>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</si>
  <si>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</si>
  <si>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</si>
  <si>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</si>
  <si>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</si>
  <si>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</si>
  <si>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</si>
  <si>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</si>
  <si>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</si>
  <si>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</si>
  <si>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</si>
  <si>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</si>
  <si>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</si>
  <si>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</si>
  <si>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</si>
  <si>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</si>
  <si>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</si>
  <si>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</si>
  <si>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</si>
  <si>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</si>
  <si>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</si>
  <si>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</si>
  <si>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</si>
  <si>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</si>
  <si>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</si>
  <si>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</si>
  <si>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</si>
  <si>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</si>
  <si>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</si>
  <si>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</si>
  <si>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</si>
  <si>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</si>
  <si>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</si>
  <si>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</si>
  <si>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</si>
  <si>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</si>
  <si>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</si>
  <si>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</si>
  <si>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</si>
  <si>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</si>
  <si>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</si>
  <si>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</si>
  <si>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</si>
  <si>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</si>
  <si>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</si>
  <si>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</si>
  <si>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</si>
  <si>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</si>
  <si>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</si>
  <si>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</si>
  <si>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</si>
  <si>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</si>
  <si>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</si>
  <si>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</si>
  <si>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</si>
  <si>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</si>
  <si>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</si>
  <si>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</si>
  <si>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</si>
  <si>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</si>
  <si>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</si>
  <si>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</si>
  <si>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</si>
  <si>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</si>
  <si>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</si>
  <si>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</si>
  <si>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</si>
  <si>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</si>
  <si>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</si>
  <si>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</si>
  <si>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</si>
  <si>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</si>
  <si>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</si>
  <si>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</si>
  <si>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</si>
  <si>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</si>
  <si>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</si>
  <si>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</si>
  <si>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</si>
  <si>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</si>
  <si>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</si>
  <si>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</si>
  <si>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</si>
  <si>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</si>
  <si>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</si>
  <si>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</si>
  <si>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</si>
  <si>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</si>
  <si>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</si>
  <si>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</si>
  <si>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</si>
  <si>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</si>
  <si>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</si>
  <si>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</si>
  <si>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</si>
  <si>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</si>
  <si>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</si>
  <si>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</si>
  <si>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</si>
  <si>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</si>
  <si>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</si>
  <si>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</si>
  <si>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</si>
  <si>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</si>
  <si>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</si>
  <si>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</si>
  <si>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</si>
  <si>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</si>
  <si>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</si>
  <si>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</si>
  <si>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</si>
  <si>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</si>
  <si>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</si>
  <si>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</si>
  <si>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</si>
  <si>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</si>
  <si>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</si>
  <si>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</si>
  <si>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</si>
  <si>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</si>
  <si>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</si>
  <si>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</si>
  <si>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</si>
  <si>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</si>
  <si>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</si>
  <si>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</si>
  <si>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</si>
  <si>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</si>
  <si>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</si>
  <si>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</si>
  <si>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</si>
  <si>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</si>
  <si>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</si>
  <si>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</si>
  <si>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</si>
  <si>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</si>
  <si>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</si>
  <si>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</si>
  <si>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</si>
  <si>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</si>
  <si>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</si>
  <si>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</si>
  <si>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</si>
  <si>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</si>
  <si>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</si>
  <si>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</si>
  <si>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</si>
  <si>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</si>
  <si>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</si>
  <si>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</si>
  <si>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</si>
  <si>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</si>
  <si>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</si>
  <si>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</si>
  <si>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</si>
  <si>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</si>
  <si>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</si>
  <si>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</si>
  <si>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</si>
  <si>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</si>
  <si>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</si>
  <si>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</si>
  <si>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</si>
  <si>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</si>
  <si>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</si>
  <si>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</si>
  <si>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</si>
  <si>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</si>
  <si>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</si>
  <si>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</si>
  <si>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</si>
  <si>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</si>
  <si>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</si>
  <si>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</si>
  <si>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</si>
  <si>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</si>
  <si>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</si>
  <si>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</si>
  <si>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</si>
  <si>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</si>
  <si>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</si>
  <si>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</si>
  <si>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</si>
  <si>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</si>
  <si>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</si>
  <si>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</si>
  <si>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</si>
  <si>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</si>
  <si>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</si>
  <si>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</si>
  <si>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</si>
  <si>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</si>
  <si>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</si>
  <si>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</si>
  <si>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</si>
  <si>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</si>
  <si>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</si>
  <si>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</si>
  <si>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</si>
  <si>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</si>
  <si>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</si>
  <si>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</si>
  <si>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</si>
  <si>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</si>
  <si>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</si>
  <si>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</si>
  <si>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</si>
  <si>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</si>
  <si>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</si>
  <si>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</si>
  <si>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</si>
  <si>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</si>
  <si>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</si>
  <si>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</si>
  <si>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</si>
  <si>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</si>
  <si>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</si>
  <si>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</si>
  <si>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</si>
  <si>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</si>
  <si>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</si>
  <si>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</si>
  <si>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</si>
  <si>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</si>
  <si>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</si>
  <si>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</si>
  <si>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</si>
  <si>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</si>
  <si>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</si>
  <si>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</si>
  <si>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</si>
  <si>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</si>
  <si>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</si>
  <si>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</si>
  <si>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</si>
  <si>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</si>
  <si>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</si>
  <si>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</si>
  <si>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</si>
  <si>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</si>
  <si>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</si>
  <si>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</si>
  <si>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</si>
  <si>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</si>
  <si>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</si>
  <si>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</si>
  <si>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</si>
  <si>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</si>
  <si>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</si>
  <si>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</si>
  <si>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</si>
  <si>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</si>
  <si>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</si>
  <si>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</si>
  <si>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</si>
  <si>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</si>
  <si>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</si>
  <si>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</si>
  <si>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</si>
  <si>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</si>
  <si>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</si>
  <si>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</si>
  <si>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</si>
  <si>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</si>
  <si>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</si>
  <si>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</si>
  <si>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</si>
  <si>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</si>
  <si>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</si>
  <si>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</si>
  <si>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</si>
  <si>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</si>
  <si>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</si>
  <si>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</si>
  <si>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</si>
  <si>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</si>
  <si>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</si>
  <si>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</si>
  <si>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</si>
  <si>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</si>
  <si>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</si>
  <si>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</si>
  <si>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</si>
  <si>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</si>
  <si>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</si>
  <si>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</si>
  <si>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</si>
  <si>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</si>
  <si>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</si>
  <si>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</si>
  <si>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</si>
  <si>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</si>
  <si>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</si>
  <si>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</si>
  <si>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</si>
  <si>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</si>
  <si>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</si>
  <si>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</si>
  <si>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</si>
  <si>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</si>
  <si>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</si>
  <si>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</si>
  <si>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</si>
  <si>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</si>
  <si>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</si>
  <si>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</si>
  <si>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</si>
  <si>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</si>
  <si>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</si>
  <si>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</si>
  <si>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</si>
  <si>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</si>
  <si>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</si>
  <si>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</si>
  <si>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</si>
  <si>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</si>
  <si>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</si>
  <si>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</si>
  <si>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</si>
  <si>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</si>
  <si>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</si>
  <si>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</si>
  <si>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</si>
  <si>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</si>
  <si>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</si>
  <si>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</si>
  <si>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</si>
  <si>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</si>
  <si>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</si>
  <si>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</si>
  <si>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</si>
  <si>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</si>
  <si>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</si>
  <si>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</si>
  <si>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</si>
  <si>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</si>
  <si>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</si>
  <si>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</si>
  <si>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</si>
  <si>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</si>
  <si>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</si>
  <si>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</si>
  <si>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</si>
  <si>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</si>
  <si>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</si>
  <si>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</si>
  <si>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</si>
  <si>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</si>
  <si>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</si>
  <si>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</si>
  <si>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</si>
  <si>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</si>
  <si>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</si>
  <si>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</si>
  <si>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</si>
  <si>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</si>
  <si>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</si>
  <si>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</si>
  <si>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</si>
  <si>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</si>
  <si>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</si>
  <si>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</si>
  <si>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</si>
  <si>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</si>
  <si>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</si>
  <si>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</si>
  <si>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</si>
  <si>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</si>
  <si>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</si>
  <si>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</si>
  <si>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</si>
  <si>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</si>
  <si>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</si>
  <si>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</si>
  <si>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</si>
  <si>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</si>
  <si>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</si>
  <si>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</si>
  <si>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</si>
  <si>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</si>
  <si>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</si>
  <si>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</si>
  <si>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</si>
  <si>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</si>
  <si>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</si>
  <si>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</si>
  <si>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</si>
  <si>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</si>
  <si>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</si>
  <si>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</si>
  <si>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</si>
  <si>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</si>
  <si>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</si>
  <si>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</si>
  <si>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</si>
  <si>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</si>
  <si>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</si>
  <si>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</si>
  <si>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</si>
  <si>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</si>
  <si>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</si>
  <si>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</si>
  <si>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</si>
  <si>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</si>
  <si>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</si>
  <si>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</si>
  <si>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</si>
  <si>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</si>
  <si>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</si>
  <si>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</si>
  <si>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</si>
  <si>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</si>
  <si>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</si>
  <si>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</si>
  <si>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</si>
  <si>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</si>
  <si>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</si>
  <si>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</si>
  <si>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</si>
  <si>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</si>
  <si>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</si>
  <si>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</si>
  <si>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</si>
  <si>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</si>
  <si>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</si>
  <si>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</si>
  <si>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</si>
  <si>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</si>
  <si>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</si>
  <si>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</si>
  <si>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</si>
  <si>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</si>
  <si>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</si>
  <si>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</si>
  <si>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</si>
  <si>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</si>
  <si>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</si>
  <si>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</si>
  <si>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</si>
  <si>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</si>
  <si>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</si>
  <si>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</si>
  <si>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</si>
  <si>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</si>
  <si>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</si>
  <si>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</si>
  <si>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</si>
  <si>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</si>
  <si>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</si>
  <si>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</si>
  <si>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</si>
  <si>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</si>
  <si>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</si>
  <si>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</si>
  <si>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</si>
  <si>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</si>
  <si>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</si>
  <si>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</si>
  <si>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</si>
  <si>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</si>
  <si>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</si>
  <si>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</si>
  <si>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</si>
  <si>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</si>
  <si>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</si>
  <si>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</si>
  <si>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</si>
  <si>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</si>
  <si>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</si>
  <si>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</si>
  <si>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</si>
  <si>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</si>
  <si>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</si>
  <si>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</si>
  <si>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</si>
  <si>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</si>
  <si>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</si>
  <si>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</si>
  <si>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</si>
  <si>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</si>
  <si>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</si>
  <si>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</si>
  <si>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</si>
  <si>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</si>
  <si>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</si>
  <si>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</si>
  <si>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</si>
  <si>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</si>
  <si>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</si>
  <si>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</si>
  <si>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</si>
  <si>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</si>
  <si>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</si>
  <si>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</si>
  <si>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</si>
  <si>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</si>
  <si>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</si>
  <si>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</si>
  <si>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</si>
  <si>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</si>
  <si>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</si>
  <si>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</si>
  <si>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</si>
  <si>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</si>
  <si>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</si>
  <si>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</si>
  <si>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</si>
  <si>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</si>
  <si>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</si>
  <si>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</si>
  <si>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</si>
  <si>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</si>
  <si>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</si>
  <si>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</si>
  <si>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</si>
  <si>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</si>
  <si>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</si>
  <si>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</si>
  <si>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</si>
  <si>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</si>
  <si>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</si>
  <si>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</si>
  <si>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</si>
  <si>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</si>
  <si>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</si>
  <si>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</si>
  <si>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</si>
  <si>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</si>
  <si>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</si>
  <si>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</si>
  <si>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</si>
  <si>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</si>
  <si>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</si>
  <si>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</si>
  <si>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</si>
  <si>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</si>
  <si>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</si>
  <si>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</si>
  <si>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</si>
  <si>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</si>
  <si>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</si>
  <si>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</si>
  <si>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</si>
  <si>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</si>
  <si>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</si>
  <si>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</si>
  <si>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</si>
  <si>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</si>
  <si>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</si>
  <si>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</si>
  <si>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</si>
  <si>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</si>
  <si>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</si>
  <si>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</si>
  <si>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</si>
  <si>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</si>
  <si>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</si>
  <si>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</si>
  <si>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</si>
  <si>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</si>
  <si>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</si>
  <si>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</si>
  <si>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</si>
  <si>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</si>
  <si>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</si>
  <si>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</si>
  <si>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</si>
  <si>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</si>
  <si>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</si>
  <si>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</si>
  <si>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</si>
  <si>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</si>
  <si>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</si>
  <si>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</si>
  <si>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</si>
  <si>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</si>
  <si>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</si>
  <si>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</si>
  <si>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</si>
  <si>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</si>
  <si>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</si>
  <si>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</si>
  <si>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</si>
  <si>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</si>
  <si>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</si>
  <si>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</si>
  <si>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</si>
  <si>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</si>
  <si>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</si>
  <si>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</si>
  <si>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</si>
  <si>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</si>
  <si>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</si>
  <si>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</si>
  <si>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</si>
  <si>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</si>
  <si>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</si>
  <si>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</si>
  <si>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</si>
  <si>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</si>
  <si>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</si>
  <si>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</si>
  <si>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</si>
  <si>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</si>
  <si>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</si>
  <si>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</si>
  <si>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</si>
  <si>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</si>
  <si>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</si>
  <si>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</si>
  <si>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</si>
  <si>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</si>
  <si>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</si>
  <si>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</si>
  <si>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</si>
  <si>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</si>
  <si>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</si>
  <si>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</si>
  <si>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</si>
  <si>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</si>
  <si>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</si>
  <si>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</si>
  <si>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</si>
  <si>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</si>
  <si>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</si>
  <si>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</si>
  <si>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</si>
  <si>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</si>
  <si>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</si>
  <si>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</si>
  <si>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</si>
  <si>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</si>
  <si>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</si>
  <si>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</si>
  <si>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</si>
  <si>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</si>
  <si>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</si>
  <si>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</si>
  <si>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</si>
  <si>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</si>
  <si>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</si>
  <si>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</si>
  <si>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</si>
  <si>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</si>
  <si>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</si>
  <si>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</si>
  <si>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</si>
  <si>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</si>
  <si>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</si>
  <si>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</si>
  <si>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</si>
  <si>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</si>
  <si>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</si>
  <si>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</si>
  <si>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</si>
  <si>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</si>
  <si>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</si>
  <si>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</si>
  <si>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</si>
  <si>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</si>
  <si>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</si>
  <si>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</si>
  <si>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</si>
  <si>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</si>
  <si>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</si>
  <si>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</si>
  <si>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</si>
  <si>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</si>
  <si>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</si>
  <si>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</si>
  <si>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</si>
  <si>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</si>
  <si>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</si>
  <si>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</si>
  <si>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</si>
  <si>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</si>
  <si>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</si>
  <si>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</si>
  <si>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</si>
  <si>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</si>
  <si>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</si>
  <si>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</si>
  <si>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</si>
  <si>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</si>
  <si>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</si>
  <si>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</si>
  <si>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</si>
  <si>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</si>
  <si>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</si>
  <si>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</si>
  <si>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</si>
  <si>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</si>
  <si>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</si>
  <si>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</si>
  <si>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</si>
  <si>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</si>
  <si>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</si>
  <si>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</si>
  <si>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</si>
  <si>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</si>
  <si>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</si>
  <si>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</si>
  <si>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</si>
  <si>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</si>
  <si>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</si>
  <si>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</si>
  <si>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</si>
  <si>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</si>
  <si>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</si>
  <si>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</si>
  <si>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</si>
  <si>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</si>
  <si>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</si>
  <si>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</si>
  <si>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</si>
  <si>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</si>
  <si>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</si>
  <si>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</si>
  <si>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</si>
  <si>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</si>
  <si>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</si>
  <si>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</si>
  <si>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</si>
  <si>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</si>
  <si>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</si>
  <si>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</si>
  <si>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</si>
  <si>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</si>
  <si>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</si>
  <si>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</si>
  <si>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</si>
  <si>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</si>
  <si>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</si>
  <si>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</si>
  <si>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</si>
  <si>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</si>
  <si>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</si>
  <si>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</si>
  <si>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</si>
  <si>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</si>
  <si>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</si>
  <si>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</si>
  <si>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</si>
  <si>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</si>
  <si>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</si>
  <si>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</si>
  <si>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</si>
  <si>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</si>
  <si>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</si>
  <si>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</si>
  <si>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</si>
  <si>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</si>
  <si>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</si>
  <si>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</si>
  <si>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</si>
  <si>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</si>
  <si>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</si>
  <si>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</si>
  <si>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</si>
  <si>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</si>
  <si>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</si>
  <si>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</si>
  <si>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</si>
  <si>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</si>
  <si>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</si>
  <si>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</si>
  <si>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</si>
  <si>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</si>
  <si>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</si>
  <si>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</si>
  <si>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</si>
  <si>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</si>
  <si>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</si>
  <si>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</si>
  <si>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</si>
  <si>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</si>
  <si>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</si>
  <si>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</si>
  <si>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</si>
  <si>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</si>
  <si>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</si>
  <si>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</si>
  <si>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</si>
  <si>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</si>
  <si>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</si>
  <si>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</si>
  <si>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</si>
  <si>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</si>
  <si>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</si>
  <si>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</si>
  <si>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</si>
  <si>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</si>
  <si>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</si>
  <si>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</si>
  <si>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</si>
  <si>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</si>
  <si>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</si>
  <si>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</si>
  <si>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</si>
  <si>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</si>
  <si>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</si>
  <si>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</si>
  <si>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</si>
  <si>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</si>
  <si>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</si>
  <si>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</si>
  <si>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</si>
  <si>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</si>
  <si>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</si>
  <si>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</si>
  <si>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</si>
  <si>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</si>
  <si>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</si>
  <si>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</si>
  <si>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</si>
  <si>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</si>
  <si>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</si>
  <si>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</si>
  <si>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</si>
  <si>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</si>
  <si>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</si>
  <si>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</si>
  <si>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</si>
  <si>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</si>
  <si>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</si>
  <si>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</si>
  <si>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</si>
  <si>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</si>
  <si>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</si>
  <si>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</si>
  <si>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</si>
  <si>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</si>
  <si>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</si>
  <si>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</si>
  <si>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</si>
  <si>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</si>
  <si>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</si>
  <si>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</si>
  <si>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</si>
  <si>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</si>
  <si>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</si>
  <si>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</si>
  <si>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</si>
  <si>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</si>
  <si>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</si>
  <si>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</si>
  <si>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</si>
  <si>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</si>
  <si>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</si>
  <si>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</si>
  <si>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</si>
  <si>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</si>
  <si>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</si>
  <si>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</si>
  <si>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</si>
  <si>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</si>
  <si>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</si>
  <si>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</si>
  <si>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</si>
  <si>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</si>
  <si>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</si>
  <si>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</si>
  <si>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</si>
  <si>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</si>
  <si>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</si>
  <si>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</si>
  <si>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</si>
  <si>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</si>
  <si>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</si>
  <si>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</si>
  <si>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</si>
  <si>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</si>
  <si>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</si>
  <si>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</si>
  <si>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</si>
  <si>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</si>
  <si>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</si>
  <si>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</si>
  <si>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</si>
  <si>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</si>
  <si>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</si>
  <si>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</si>
  <si>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</si>
  <si>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</si>
  <si>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</si>
  <si>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</si>
  <si>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</si>
  <si>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</si>
  <si>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</si>
  <si>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</si>
  <si>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</si>
  <si>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</si>
  <si>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</si>
  <si>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</si>
  <si>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</si>
  <si>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</si>
  <si>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</si>
  <si>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</si>
  <si>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</si>
  <si>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</si>
  <si>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</si>
  <si>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</si>
  <si>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</si>
  <si>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</si>
  <si>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</si>
  <si>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</si>
  <si>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</si>
  <si>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</si>
  <si>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</si>
  <si>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</si>
  <si>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</si>
  <si>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</si>
  <si>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</si>
  <si>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</si>
  <si>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</si>
  <si>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</si>
  <si>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</si>
  <si>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</si>
  <si>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</si>
  <si>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</si>
  <si>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</si>
  <si>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</si>
  <si>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</si>
  <si>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</si>
  <si>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</si>
  <si>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</si>
  <si>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</si>
  <si>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</si>
  <si>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</si>
  <si>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</si>
  <si>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</si>
  <si>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</si>
  <si>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</si>
  <si>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</si>
  <si>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</si>
  <si>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</si>
  <si>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</si>
  <si>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</si>
  <si>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</si>
  <si>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</si>
  <si>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</si>
  <si>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</si>
  <si>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</si>
  <si>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</si>
  <si>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</si>
  <si>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</si>
  <si>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</si>
  <si>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</si>
  <si>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</si>
  <si>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</si>
  <si>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</si>
  <si>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</si>
  <si>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</si>
  <si>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</si>
  <si>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</si>
  <si>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</si>
  <si>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</si>
  <si>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</si>
  <si>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</si>
  <si>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</si>
  <si>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</si>
  <si>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</si>
  <si>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</si>
  <si>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</si>
  <si>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</si>
  <si>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</si>
  <si>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</si>
  <si>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</si>
  <si>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</si>
  <si>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</si>
  <si>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</si>
  <si>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</si>
  <si>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</si>
  <si>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</si>
  <si>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</si>
  <si>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</si>
  <si>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</si>
  <si>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</si>
  <si>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</si>
  <si>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</si>
  <si>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</si>
  <si>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</si>
  <si>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</si>
  <si>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</si>
  <si>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</si>
  <si>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</si>
  <si>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</si>
  <si>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</si>
  <si>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</si>
  <si>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</si>
  <si>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</si>
  <si>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</si>
  <si>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</si>
  <si>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</si>
  <si>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</si>
  <si>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</si>
  <si>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</si>
  <si>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</si>
  <si>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</si>
  <si>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</si>
  <si>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</si>
  <si>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</si>
  <si>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</si>
  <si>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</si>
  <si>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</si>
  <si>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</si>
  <si>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</si>
  <si>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</si>
  <si>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</si>
  <si>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</si>
  <si>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</si>
  <si>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</si>
  <si>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</si>
  <si>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</si>
  <si>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</si>
  <si>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</si>
  <si>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</si>
  <si>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</si>
  <si>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</si>
  <si>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</si>
  <si>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</si>
  <si>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</si>
  <si>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</si>
  <si>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</si>
  <si>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</si>
  <si>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</si>
  <si>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</si>
  <si>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</si>
  <si>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</si>
  <si>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</si>
  <si>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</si>
  <si>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</si>
  <si>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</si>
  <si>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</si>
  <si>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</si>
  <si>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</si>
  <si>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</si>
  <si>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</si>
  <si>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</si>
  <si>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</si>
  <si>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</si>
  <si>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</si>
  <si>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</si>
  <si>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</si>
  <si>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</si>
  <si>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</si>
  <si>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</si>
  <si>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</si>
  <si>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</si>
  <si>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</si>
  <si>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</si>
  <si>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</si>
  <si>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</si>
  <si>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</si>
  <si>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</si>
  <si>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</si>
  <si>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</si>
  <si>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</si>
  <si>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</si>
  <si>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</si>
  <si>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</si>
  <si>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</si>
  <si>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</si>
  <si>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</si>
  <si>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</si>
  <si>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</si>
  <si>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</si>
  <si>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</si>
  <si>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</si>
  <si>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</si>
  <si>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</si>
  <si>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</si>
  <si>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</si>
  <si>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</si>
  <si>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</si>
  <si>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</si>
  <si>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</si>
  <si>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</si>
  <si>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</si>
  <si>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</si>
  <si>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</si>
  <si>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</si>
  <si>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</si>
  <si>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</si>
  <si>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</si>
  <si>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</si>
  <si>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</si>
  <si>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</si>
  <si>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</si>
  <si>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</si>
  <si>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</si>
  <si>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</si>
  <si>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</si>
  <si>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</si>
  <si>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</si>
  <si>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</si>
  <si>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</si>
  <si>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</si>
  <si>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</si>
  <si>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</si>
  <si>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</si>
  <si>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</si>
  <si>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</si>
  <si>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</si>
  <si>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</si>
  <si>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</si>
  <si>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</si>
  <si>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</si>
  <si>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</si>
  <si>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</si>
  <si>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</si>
  <si>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</si>
  <si>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</si>
  <si>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</si>
  <si>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</si>
  <si>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</si>
  <si>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</si>
  <si>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</si>
  <si>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</si>
  <si>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</si>
  <si>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</si>
  <si>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</si>
  <si>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</si>
  <si>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</si>
  <si>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</si>
  <si>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</si>
  <si>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</si>
  <si>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</si>
  <si>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</si>
  <si>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</si>
  <si>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</si>
  <si>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</si>
  <si>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</si>
  <si>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</si>
  <si>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</si>
  <si>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</si>
  <si>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</si>
  <si>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</si>
  <si>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</si>
  <si>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</si>
  <si>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</si>
  <si>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</si>
  <si>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</si>
  <si>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</si>
  <si>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</si>
  <si>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</si>
  <si>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</si>
  <si>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</si>
  <si>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</si>
  <si>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</si>
  <si>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</si>
  <si>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</si>
  <si>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</si>
  <si>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</si>
  <si>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</si>
  <si>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</si>
  <si>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</si>
  <si>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</si>
  <si>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</si>
  <si>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</si>
  <si>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</si>
  <si>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</si>
  <si>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</si>
  <si>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</si>
  <si>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</si>
  <si>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</si>
  <si>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</si>
  <si>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</si>
  <si>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</si>
  <si>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</si>
  <si>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</si>
  <si>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</si>
  <si>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</si>
  <si>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</si>
  <si>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</si>
  <si>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</si>
  <si>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</si>
  <si>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</si>
  <si>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</si>
  <si>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</si>
  <si>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</si>
  <si>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</si>
  <si>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</si>
  <si>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</si>
  <si>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</si>
  <si>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</si>
  <si>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</si>
  <si>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</si>
  <si>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</si>
  <si>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</si>
  <si>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</si>
  <si>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</si>
  <si>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</si>
  <si>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</si>
  <si>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</si>
  <si>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</si>
  <si>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</si>
  <si>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</si>
  <si>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</si>
  <si>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</si>
  <si>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</si>
  <si>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</si>
  <si>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</si>
  <si>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</si>
  <si>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</si>
  <si>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</si>
  <si>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</si>
  <si>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</si>
  <si>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</si>
  <si>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</si>
  <si>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</si>
  <si>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</si>
  <si>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</si>
  <si>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</si>
  <si>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</si>
  <si>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</si>
  <si>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</si>
  <si>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</si>
  <si>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</si>
  <si>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</si>
  <si>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</si>
  <si>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</si>
  <si>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</si>
  <si>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</si>
  <si>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</si>
  <si>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</si>
  <si>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</si>
  <si>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</si>
  <si>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</si>
  <si>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</si>
  <si>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</si>
  <si>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</si>
  <si>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</si>
  <si>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</si>
  <si>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</si>
  <si>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</si>
  <si>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</si>
  <si>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</si>
  <si>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</si>
  <si>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</si>
  <si>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</si>
  <si>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</si>
  <si>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</si>
  <si>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</si>
  <si>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</si>
  <si>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</si>
  <si>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</si>
  <si>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</si>
  <si>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</si>
  <si>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</si>
  <si>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</si>
  <si>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</si>
  <si>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</si>
  <si>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</si>
  <si>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</si>
  <si>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</si>
  <si>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</si>
  <si>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</si>
  <si>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</si>
  <si>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</si>
  <si>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</si>
  <si>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</si>
  <si>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</si>
  <si>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</si>
  <si>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</si>
  <si>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</si>
  <si>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</si>
  <si>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</si>
  <si>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</si>
  <si>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</si>
  <si>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</si>
  <si>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</si>
  <si>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</si>
  <si>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</si>
  <si>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</si>
  <si>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</si>
  <si>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</si>
  <si>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</si>
  <si>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</si>
  <si>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</si>
  <si>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</si>
  <si>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</si>
  <si>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</si>
  <si>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</si>
  <si>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</si>
  <si>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</si>
  <si>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</si>
  <si>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</si>
  <si>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</si>
  <si>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</si>
  <si>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</si>
  <si>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</si>
  <si>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</si>
  <si>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</si>
  <si>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</si>
  <si>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</si>
  <si>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</si>
  <si>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</si>
  <si>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</si>
  <si>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</si>
  <si>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</si>
  <si>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</si>
  <si>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</si>
  <si>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</si>
  <si>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</si>
  <si>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</si>
  <si>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</si>
  <si>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</si>
  <si>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</si>
  <si>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</si>
  <si>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</si>
  <si>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</si>
  <si>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</si>
  <si>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</si>
  <si>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</si>
  <si>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</si>
  <si>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</si>
  <si>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</si>
  <si>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</si>
  <si>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</si>
  <si>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</si>
  <si>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</si>
  <si>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</si>
  <si>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</si>
  <si>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</si>
  <si>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</si>
  <si>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</si>
  <si>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</si>
  <si>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</si>
  <si>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</si>
  <si>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</si>
  <si>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</si>
  <si>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</si>
  <si>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</si>
  <si>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</si>
  <si>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</si>
  <si>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</si>
  <si>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</si>
  <si>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</si>
  <si>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</si>
  <si>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</si>
  <si>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</si>
  <si>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</si>
  <si>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</si>
  <si>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</si>
  <si>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</si>
  <si>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</si>
  <si>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</si>
  <si>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</si>
  <si>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</si>
  <si>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</si>
  <si>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</si>
  <si>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</si>
  <si>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</si>
  <si>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</si>
  <si>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</si>
  <si>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</si>
  <si>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</si>
  <si>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</si>
  <si>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</si>
  <si>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</si>
  <si>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</si>
  <si>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</si>
  <si>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</si>
  <si>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</si>
  <si>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</si>
  <si>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</si>
  <si>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</si>
  <si>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</si>
  <si>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</si>
  <si>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</si>
  <si>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</si>
  <si>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</si>
  <si>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</si>
  <si>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</si>
  <si>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</si>
  <si>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</si>
  <si>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</si>
  <si>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</si>
  <si>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</si>
  <si>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</si>
  <si>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</si>
  <si>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</si>
  <si>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</si>
  <si>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</si>
  <si>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</si>
  <si>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</si>
  <si>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</si>
  <si>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</si>
  <si>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</si>
  <si>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</si>
  <si>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</si>
  <si>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</si>
  <si>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</si>
  <si>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</si>
  <si>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</si>
  <si>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</si>
  <si>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</si>
  <si>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</si>
  <si>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</si>
  <si>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</si>
  <si>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</si>
  <si>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</si>
  <si>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</si>
  <si>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</si>
  <si>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</si>
  <si>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</si>
  <si>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</si>
  <si>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</si>
  <si>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</si>
  <si>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</si>
  <si>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</si>
  <si>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</si>
  <si>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</si>
  <si>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</si>
  <si>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</si>
  <si>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</si>
  <si>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</si>
  <si>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</si>
  <si>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</si>
  <si>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</si>
  <si>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</si>
  <si>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</si>
  <si>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</si>
  <si>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</si>
  <si>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</si>
  <si>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</si>
  <si>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</si>
  <si>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</si>
  <si>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</si>
  <si>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</si>
  <si>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</si>
  <si>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</si>
  <si>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</si>
  <si>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</si>
  <si>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</si>
  <si>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</si>
  <si>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</si>
  <si>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</si>
  <si>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</si>
  <si>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</si>
  <si>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</si>
  <si>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</si>
  <si>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</si>
  <si>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</si>
  <si>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</si>
  <si>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</si>
  <si>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</si>
  <si>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</si>
  <si>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</si>
  <si>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</si>
  <si>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</si>
  <si>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</si>
  <si>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</si>
  <si>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</si>
  <si>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</si>
  <si>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</si>
  <si>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</si>
  <si>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</si>
  <si>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</si>
  <si>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</si>
  <si>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</si>
  <si>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</si>
  <si>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</si>
  <si>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</si>
  <si>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</si>
  <si>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</si>
  <si>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</si>
  <si>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</si>
  <si>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</si>
  <si>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</si>
  <si>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</si>
  <si>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</si>
  <si>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</si>
  <si>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</si>
  <si>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</si>
  <si>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</si>
  <si>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</si>
  <si>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</si>
  <si>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</si>
  <si>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</si>
  <si>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</si>
  <si>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</si>
  <si>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</si>
  <si>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</si>
  <si>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</si>
  <si>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</si>
  <si>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</si>
  <si>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</si>
  <si>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</si>
  <si>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</si>
  <si>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</si>
  <si>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</si>
  <si>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</si>
  <si>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</si>
  <si>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</si>
  <si>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</si>
  <si>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</si>
  <si>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</si>
  <si>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</si>
  <si>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</si>
  <si>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</si>
  <si>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</si>
  <si>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</si>
  <si>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</si>
  <si>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</si>
  <si>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</si>
  <si>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</si>
  <si>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</si>
  <si>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</si>
  <si>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</si>
  <si>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</si>
  <si>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</si>
  <si>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</si>
  <si>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</si>
  <si>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</si>
  <si>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</si>
  <si>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</si>
  <si>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</si>
  <si>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</si>
  <si>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</si>
  <si>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</si>
  <si>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</si>
  <si>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</si>
  <si>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</si>
  <si>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</si>
  <si>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</si>
  <si>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</si>
  <si>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</si>
  <si>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</si>
  <si>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</si>
  <si>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</si>
  <si>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</si>
  <si>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</si>
  <si>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</si>
  <si>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</si>
  <si>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</si>
  <si>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</si>
  <si>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</si>
  <si>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</si>
  <si>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</si>
  <si>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</si>
  <si>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</si>
  <si>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</si>
  <si>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</si>
  <si>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</si>
  <si>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</si>
  <si>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</si>
  <si>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</si>
  <si>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</si>
  <si>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</si>
  <si>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</si>
  <si>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</si>
  <si>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</si>
  <si>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</si>
  <si>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</si>
  <si>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</si>
  <si>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</si>
  <si>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</si>
  <si>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</si>
  <si>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</si>
  <si>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</si>
  <si>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</si>
  <si>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</si>
  <si>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</si>
  <si>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</si>
  <si>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</si>
  <si>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</si>
  <si>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</si>
  <si>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</si>
  <si>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</si>
  <si>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</si>
  <si>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</si>
  <si>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</si>
  <si>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</si>
  <si>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</si>
  <si>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</si>
  <si>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</si>
  <si>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</si>
  <si>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</si>
  <si>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</si>
  <si>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</si>
  <si>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</si>
  <si>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</si>
  <si>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</si>
  <si>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</si>
  <si>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</si>
  <si>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</si>
  <si>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</si>
  <si>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</si>
  <si>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</si>
  <si>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</si>
  <si>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</si>
  <si>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</si>
  <si>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</si>
  <si>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</si>
  <si>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</si>
  <si>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</si>
  <si>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</si>
  <si>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</si>
  <si>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</si>
  <si>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</si>
  <si>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</si>
  <si>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</si>
  <si>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</si>
  <si>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</si>
  <si>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</si>
  <si>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</si>
  <si>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</si>
  <si>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</si>
  <si>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</si>
  <si>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</si>
  <si>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</si>
  <si>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</si>
  <si>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</si>
  <si>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</si>
  <si>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</si>
  <si>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</si>
  <si>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</si>
  <si>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</si>
  <si>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</si>
  <si>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</si>
  <si>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</si>
  <si>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</si>
  <si>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</si>
  <si>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</si>
  <si>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</si>
  <si>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</si>
  <si>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</si>
  <si>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</si>
  <si>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</si>
  <si>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</si>
  <si>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</si>
  <si>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</si>
  <si>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</si>
  <si>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</si>
  <si>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</si>
  <si>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</si>
  <si>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</si>
  <si>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</si>
  <si>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</si>
  <si>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</si>
  <si>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</si>
  <si>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</si>
  <si>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</si>
  <si>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</si>
  <si>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</si>
  <si>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</si>
  <si>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</si>
  <si>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</si>
  <si>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</si>
  <si>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</si>
  <si>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</si>
  <si>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</si>
  <si>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</si>
  <si>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</si>
  <si>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</si>
  <si>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</si>
  <si>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</si>
  <si>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</si>
  <si>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</si>
  <si>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</si>
  <si>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</si>
  <si>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</si>
  <si>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</si>
  <si>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</si>
  <si>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</si>
  <si>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</si>
  <si>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</si>
  <si>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</si>
  <si>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</si>
  <si>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</si>
  <si>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</si>
  <si>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</si>
  <si>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</si>
  <si>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</si>
  <si>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</si>
  <si>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</si>
  <si>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</si>
  <si>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</si>
  <si>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</si>
  <si>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</si>
  <si>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</si>
  <si>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</si>
  <si>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</si>
  <si>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</si>
  <si>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</si>
  <si>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</si>
  <si>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</si>
  <si>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</si>
  <si>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</si>
  <si>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</si>
  <si>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</si>
  <si>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</si>
  <si>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</si>
  <si>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</si>
  <si>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</si>
  <si>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</si>
  <si>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</si>
  <si>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</si>
  <si>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</si>
  <si>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</si>
  <si>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</si>
  <si>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</si>
  <si>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</si>
  <si>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</si>
  <si>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</si>
  <si>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</si>
  <si>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</si>
  <si>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</si>
  <si>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</si>
  <si>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</si>
  <si>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</si>
  <si>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</si>
  <si>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</si>
  <si>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</si>
  <si>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</si>
  <si>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</si>
  <si>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</si>
  <si>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</si>
  <si>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</si>
  <si>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</si>
  <si>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</si>
  <si>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</si>
  <si>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</si>
  <si>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</si>
  <si>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</si>
  <si>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</si>
  <si>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</si>
  <si>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</si>
  <si>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</si>
  <si>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</si>
  <si>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</si>
  <si>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</si>
  <si>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</si>
  <si>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</si>
  <si>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</si>
  <si>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</si>
  <si>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</si>
  <si>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</si>
  <si>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</si>
  <si>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</si>
  <si>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</si>
  <si>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</si>
  <si>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</si>
  <si>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</si>
  <si>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</si>
  <si>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</si>
  <si>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</si>
  <si>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</si>
  <si>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</si>
  <si>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</si>
  <si>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</si>
  <si>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</si>
  <si>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</si>
  <si>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</si>
  <si>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</si>
  <si>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</si>
  <si>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</si>
  <si>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</si>
  <si>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</si>
  <si>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</si>
  <si>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</si>
  <si>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</si>
  <si>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</si>
  <si>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</si>
  <si>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</si>
  <si>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</si>
  <si>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</si>
  <si>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</si>
  <si>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</si>
  <si>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</si>
  <si>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</si>
  <si>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</si>
  <si>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</si>
  <si>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</si>
  <si>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</si>
  <si>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</si>
  <si>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</si>
  <si>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</si>
  <si>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</si>
  <si>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</si>
  <si>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</si>
  <si>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</si>
  <si>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</si>
  <si>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</si>
  <si>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</si>
  <si>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</si>
  <si>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</si>
  <si>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</si>
  <si>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</si>
  <si>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</si>
  <si>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</si>
  <si>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</si>
  <si>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</si>
  <si>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</si>
  <si>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</si>
  <si>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</si>
  <si>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</si>
  <si>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</si>
  <si>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</si>
  <si>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</si>
  <si>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</si>
  <si>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</si>
  <si>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</si>
  <si>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</si>
  <si>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</si>
  <si>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</si>
  <si>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</si>
  <si>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</si>
  <si>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</si>
  <si>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</si>
  <si>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</si>
  <si>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</si>
  <si>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</si>
  <si>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</si>
  <si>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</si>
  <si>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</si>
  <si>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</si>
  <si>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</si>
  <si>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</si>
  <si>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</si>
  <si>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</si>
  <si>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</si>
  <si>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</si>
  <si>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</si>
  <si>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</si>
  <si>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</si>
  <si>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</si>
  <si>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</si>
  <si>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</si>
  <si>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</si>
  <si>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</si>
  <si>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</si>
  <si>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</si>
  <si>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</si>
  <si>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</si>
  <si>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</si>
  <si>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</si>
  <si>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</si>
  <si>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</si>
  <si>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</si>
  <si>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</si>
  <si>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</si>
  <si>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</si>
  <si>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</si>
  <si>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</si>
  <si>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</si>
  <si>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</si>
  <si>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</si>
  <si>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</si>
  <si>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</si>
  <si>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</si>
  <si>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</si>
  <si>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</si>
  <si>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</si>
  <si>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</si>
  <si>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</si>
  <si>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</si>
  <si>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</si>
  <si>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</si>
  <si>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</si>
  <si>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</si>
  <si>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</si>
  <si>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</si>
  <si>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</si>
  <si>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</si>
  <si>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</si>
  <si>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</si>
  <si>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</si>
  <si>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</si>
  <si>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</si>
  <si>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</si>
  <si>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</si>
  <si>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</si>
  <si>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</si>
  <si>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</si>
  <si>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</si>
  <si>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</si>
  <si>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</si>
  <si>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</si>
  <si>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</si>
  <si>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</si>
  <si>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</si>
  <si>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</si>
  <si>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</si>
  <si>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</si>
  <si>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</si>
  <si>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</si>
  <si>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</si>
  <si>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</si>
  <si>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</si>
  <si>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</si>
  <si>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</si>
  <si>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</si>
  <si>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</si>
  <si>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</si>
  <si>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</si>
  <si>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</si>
  <si>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</si>
  <si>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</si>
  <si>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</si>
  <si>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</si>
  <si>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</si>
  <si>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</si>
  <si>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</si>
  <si>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</si>
  <si>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</si>
  <si>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</si>
  <si>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</si>
  <si>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</si>
  <si>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</si>
  <si>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</si>
  <si>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</si>
  <si>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</si>
  <si>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</si>
  <si>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</si>
  <si>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</si>
  <si>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</si>
  <si>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</si>
  <si>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</si>
  <si>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</si>
  <si>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</si>
  <si>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</si>
  <si>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</si>
  <si>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</si>
  <si>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</si>
  <si>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</si>
  <si>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</si>
  <si>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</si>
  <si>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</si>
  <si>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</si>
  <si>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</si>
  <si>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</si>
  <si>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</si>
  <si>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</si>
  <si>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</si>
  <si>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</si>
  <si>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</si>
  <si>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</si>
  <si>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</si>
  <si>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</si>
  <si>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</si>
  <si>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</si>
  <si>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</si>
  <si>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</si>
  <si>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</si>
  <si>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</si>
  <si>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</si>
  <si>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</si>
  <si>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</si>
  <si>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</si>
  <si>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</si>
  <si>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</si>
  <si>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</si>
  <si>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</si>
  <si>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</si>
  <si>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</si>
  <si>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</si>
  <si>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</si>
  <si>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</si>
  <si>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</si>
  <si>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</si>
  <si>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</si>
  <si>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</si>
  <si>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</si>
  <si>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</si>
  <si>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</si>
  <si>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</si>
  <si>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</si>
  <si>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</si>
  <si>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</si>
  <si>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</si>
  <si>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</si>
  <si>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</si>
  <si>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</si>
  <si>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</si>
  <si>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</si>
  <si>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</si>
  <si>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</si>
  <si>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</si>
  <si>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</si>
  <si>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</si>
  <si>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</si>
  <si>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</si>
  <si>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</si>
  <si>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</si>
  <si>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</si>
  <si>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</si>
  <si>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</si>
  <si>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</si>
  <si>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</si>
  <si>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</si>
  <si>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</si>
  <si>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</si>
  <si>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</si>
  <si>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</si>
  <si>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</si>
  <si>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</si>
  <si>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</si>
  <si>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</si>
  <si>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</si>
  <si>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</si>
  <si>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</si>
  <si>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</si>
  <si>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</si>
  <si>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</si>
  <si>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</si>
  <si>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</si>
  <si>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</si>
  <si>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</si>
  <si>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</si>
  <si>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</si>
  <si>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</si>
  <si>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</si>
  <si>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</si>
  <si>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</si>
  <si>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</si>
  <si>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</si>
  <si>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</si>
  <si>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</si>
  <si>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</si>
  <si>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</si>
  <si>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</si>
  <si>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</si>
  <si>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</si>
  <si>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</si>
  <si>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</si>
  <si>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</si>
  <si>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</si>
  <si>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</si>
  <si>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</si>
  <si>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</si>
  <si>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</si>
  <si>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</si>
  <si>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</si>
  <si>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</si>
  <si>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</si>
  <si>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</si>
  <si>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</si>
  <si>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</si>
  <si>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</si>
  <si>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</si>
  <si>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</si>
  <si>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</si>
  <si>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</si>
  <si>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</si>
  <si>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</si>
  <si>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</si>
  <si>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</si>
  <si>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</si>
  <si>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</si>
  <si>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</si>
  <si>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</si>
  <si>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</si>
  <si>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</si>
  <si>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</si>
  <si>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</si>
  <si>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</si>
  <si>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</si>
  <si>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</si>
  <si>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</si>
  <si>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</si>
  <si>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</si>
  <si>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</si>
  <si>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</si>
  <si>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</si>
  <si>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</si>
  <si>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</si>
  <si>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</si>
  <si>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</si>
  <si>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</si>
  <si>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</si>
  <si>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</si>
  <si>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</si>
  <si>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</si>
  <si>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</si>
  <si>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</si>
  <si>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</si>
  <si>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</si>
  <si>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</si>
  <si>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</si>
  <si>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</si>
  <si>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</si>
  <si>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</si>
  <si>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</si>
  <si>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</si>
  <si>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</si>
  <si>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</si>
  <si>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</si>
  <si>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</si>
  <si>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</si>
  <si>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</si>
  <si>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</si>
  <si>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</si>
  <si>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</si>
  <si>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</si>
  <si>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</si>
  <si>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</si>
  <si>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</si>
  <si>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</si>
  <si>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</si>
  <si>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</si>
  <si>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</si>
  <si>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</si>
  <si>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</si>
  <si>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</si>
  <si>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</si>
  <si>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</si>
  <si>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</si>
  <si>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</si>
  <si>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</si>
  <si>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</si>
  <si>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</si>
  <si>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</si>
  <si>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</si>
  <si>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</si>
  <si>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</si>
  <si>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</si>
  <si>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</si>
  <si>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</si>
  <si>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</si>
  <si>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</si>
  <si>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</si>
  <si>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</si>
  <si>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</si>
  <si>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</si>
  <si>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</si>
  <si>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</si>
  <si>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</si>
  <si>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</si>
  <si>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</si>
  <si>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</si>
  <si>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</si>
  <si>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</si>
  <si>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</si>
  <si>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</si>
  <si>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</si>
  <si>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</si>
  <si>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</si>
  <si>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</si>
  <si>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</si>
  <si>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</si>
  <si>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</si>
  <si>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</si>
  <si>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</si>
  <si>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</si>
  <si>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</si>
  <si>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</si>
  <si>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</si>
  <si>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</si>
  <si>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</si>
  <si>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</si>
  <si>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</si>
  <si>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</si>
  <si>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</si>
  <si>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</si>
  <si>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</si>
  <si>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</si>
  <si>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</si>
  <si>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</si>
  <si>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</si>
  <si>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</si>
  <si>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</si>
  <si>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</si>
  <si>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</si>
  <si>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</si>
  <si>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</si>
  <si>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</si>
  <si>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</si>
  <si>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</si>
  <si>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</si>
  <si>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</si>
  <si>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</si>
  <si>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</si>
  <si>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</si>
  <si>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</si>
  <si>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</si>
  <si>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</si>
  <si>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</si>
  <si>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</si>
  <si>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</si>
  <si>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</si>
  <si>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</si>
  <si>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</si>
  <si>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</si>
  <si>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</si>
  <si>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</si>
  <si>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</si>
  <si>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</si>
  <si>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</si>
  <si>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</si>
  <si>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</si>
  <si>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</si>
  <si>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</si>
  <si>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</si>
  <si>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</si>
  <si>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</si>
  <si>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</si>
  <si>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</si>
  <si>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</si>
  <si>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</si>
  <si>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</si>
  <si>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</si>
  <si>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</si>
  <si>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</si>
  <si>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</si>
  <si>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</si>
  <si>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</si>
  <si>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</si>
  <si>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</si>
  <si>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</si>
  <si>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</si>
  <si>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</si>
  <si>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</si>
  <si>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</si>
  <si>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</si>
  <si>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</si>
  <si>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</si>
  <si>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</si>
  <si>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</si>
  <si>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</si>
  <si>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</si>
  <si>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</si>
  <si>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</si>
  <si>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</si>
  <si>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</si>
  <si>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</si>
  <si>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</si>
  <si>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</si>
  <si>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</si>
  <si>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</si>
  <si>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</si>
  <si>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</si>
  <si>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</si>
  <si>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</si>
  <si>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</si>
  <si>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</si>
  <si>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</si>
  <si>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</si>
  <si>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</si>
  <si>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</si>
  <si>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</si>
  <si>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</si>
  <si>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</si>
  <si>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</si>
  <si>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</si>
  <si>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</si>
  <si>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</si>
  <si>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</si>
  <si>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</si>
  <si>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</si>
  <si>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</si>
  <si>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</si>
  <si>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</si>
  <si>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</si>
  <si>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</si>
  <si>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</si>
  <si>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</si>
  <si>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</si>
  <si>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</si>
  <si>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</si>
  <si>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</si>
  <si>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</si>
  <si>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</si>
  <si>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</si>
  <si>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</si>
  <si>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</si>
  <si>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</si>
  <si>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</si>
  <si>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</si>
  <si>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</si>
  <si>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</si>
  <si>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</si>
  <si>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</si>
  <si>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</si>
  <si>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</si>
  <si>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</si>
  <si>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</si>
  <si>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</si>
  <si>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</si>
  <si>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</si>
  <si>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</si>
  <si>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</si>
  <si>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</si>
  <si>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</si>
  <si>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</si>
  <si>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</si>
  <si>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</si>
  <si>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</si>
  <si>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</si>
  <si>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</si>
  <si>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</si>
  <si>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</si>
  <si>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</si>
  <si>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</si>
  <si>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</si>
  <si>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</si>
  <si>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</si>
  <si>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</si>
  <si>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</si>
  <si>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</si>
  <si>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</si>
  <si>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</si>
  <si>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</si>
  <si>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</si>
  <si>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</si>
  <si>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</si>
  <si>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</si>
  <si>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</si>
  <si>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</si>
  <si>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</si>
  <si>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</si>
  <si>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</si>
  <si>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</si>
  <si>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</si>
  <si>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</si>
  <si>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</si>
  <si>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</si>
  <si>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</si>
  <si>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</si>
  <si>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</si>
  <si>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</si>
  <si>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</si>
  <si>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</si>
  <si>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</si>
  <si>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</si>
  <si>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</si>
  <si>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</si>
  <si>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</si>
  <si>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</si>
  <si>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</si>
  <si>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</si>
  <si>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</si>
  <si>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</si>
  <si>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</si>
  <si>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</si>
  <si>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</si>
  <si>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</si>
  <si>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</si>
  <si>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</si>
  <si>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</si>
  <si>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</si>
  <si>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</si>
  <si>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</si>
  <si>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</si>
  <si>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</si>
  <si>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</si>
  <si>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</si>
  <si>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</si>
  <si>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</si>
  <si>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</si>
  <si>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</si>
  <si>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</si>
  <si>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</si>
  <si>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</si>
  <si>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</si>
  <si>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</si>
  <si>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</si>
  <si>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</si>
  <si>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</si>
  <si>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</si>
  <si>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</si>
  <si>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</si>
  <si>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</si>
  <si>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</si>
  <si>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</si>
  <si>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</si>
  <si>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</si>
  <si>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</si>
  <si>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</si>
  <si>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</si>
  <si>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</si>
  <si>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</si>
  <si>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</si>
  <si>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</si>
  <si>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</si>
  <si>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</si>
  <si>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</si>
  <si>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</si>
  <si>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</si>
  <si>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</si>
  <si>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</si>
  <si>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</si>
  <si>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</si>
  <si>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</si>
  <si>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</si>
  <si>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</si>
  <si>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</si>
  <si>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</si>
  <si>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</si>
  <si>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</si>
  <si>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</si>
  <si>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</si>
  <si>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</si>
  <si>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</si>
  <si>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</si>
  <si>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</si>
  <si>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</si>
  <si>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</si>
  <si>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</si>
  <si>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</si>
  <si>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</si>
  <si>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</si>
  <si>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</si>
  <si>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</si>
  <si>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</si>
  <si>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</si>
  <si>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</si>
  <si>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</si>
  <si>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</si>
  <si>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</si>
  <si>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</si>
  <si>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</si>
  <si>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</si>
  <si>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</si>
  <si>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</si>
  <si>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</si>
  <si>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</si>
  <si>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</si>
  <si>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</si>
  <si>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</si>
  <si>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</si>
  <si>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</si>
  <si>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</si>
  <si>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</si>
  <si>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</si>
  <si>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</si>
  <si>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</si>
  <si>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</si>
  <si>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</si>
  <si>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</si>
  <si>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</si>
  <si>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</si>
  <si>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</si>
  <si>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</si>
  <si>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</si>
  <si>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</si>
  <si>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</si>
  <si>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</si>
  <si>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</si>
  <si>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</si>
  <si>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</si>
  <si>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</si>
  <si>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</si>
  <si>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</si>
  <si>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</si>
  <si>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</si>
  <si>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</si>
  <si>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</si>
  <si>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</si>
  <si>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</si>
  <si>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</si>
  <si>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</si>
  <si>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</si>
  <si>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</si>
  <si>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</si>
  <si>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</si>
  <si>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</si>
  <si>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</si>
  <si>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</si>
  <si>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</si>
  <si>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</si>
  <si>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</si>
  <si>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</si>
  <si>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</si>
  <si>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</si>
  <si>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</si>
  <si>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</si>
  <si>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</si>
  <si>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</si>
  <si>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</si>
  <si>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</si>
  <si>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</si>
  <si>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</si>
  <si>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</si>
  <si>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</si>
  <si>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</si>
  <si>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</si>
  <si>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</si>
  <si>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</si>
  <si>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</si>
  <si>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</si>
  <si>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</si>
  <si>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</si>
  <si>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</si>
  <si>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</si>
  <si>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</si>
  <si>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</si>
  <si>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</si>
  <si>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</si>
  <si>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</si>
  <si>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</si>
  <si>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</si>
  <si>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</si>
  <si>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</si>
  <si>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</si>
  <si>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</si>
  <si>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</si>
  <si>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</si>
  <si>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</si>
  <si>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</si>
  <si>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</si>
  <si>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</si>
  <si>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</si>
  <si>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</si>
  <si>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</si>
  <si>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</si>
  <si>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</si>
  <si>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</si>
  <si>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</si>
  <si>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</si>
  <si>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</si>
  <si>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</si>
  <si>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</si>
  <si>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</si>
  <si>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</si>
  <si>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</si>
  <si>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</si>
  <si>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</si>
  <si>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</si>
  <si>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</si>
  <si>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</si>
  <si>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</si>
  <si>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</si>
  <si>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</si>
  <si>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</si>
  <si>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</si>
  <si>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</si>
  <si>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</si>
  <si>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</si>
  <si>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</si>
  <si>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</si>
  <si>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</si>
  <si>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</si>
  <si>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</si>
  <si>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</si>
  <si>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</si>
  <si>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</si>
  <si>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</si>
  <si>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</si>
  <si>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</si>
  <si>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</si>
  <si>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</si>
  <si>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</si>
  <si>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</si>
  <si>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</si>
  <si>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</si>
  <si>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</si>
  <si>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</si>
  <si>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</si>
  <si>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</si>
  <si>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</si>
  <si>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</si>
  <si>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</si>
  <si>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</si>
  <si>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</si>
  <si>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</si>
  <si>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</si>
  <si>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</si>
  <si>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</si>
  <si>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</si>
  <si>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</si>
  <si>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</si>
  <si>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</si>
  <si>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</si>
  <si>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</si>
  <si>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</si>
  <si>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</si>
  <si>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</si>
  <si>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</si>
  <si>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</si>
  <si>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</si>
  <si>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</si>
  <si>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</si>
  <si>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</si>
  <si>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</si>
  <si>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</si>
  <si>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</si>
  <si>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</si>
  <si>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</si>
  <si>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</si>
  <si>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</si>
  <si>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</si>
  <si>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</si>
  <si>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</si>
  <si>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</si>
  <si>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</si>
  <si>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</si>
  <si>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</si>
  <si>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</si>
  <si>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</si>
  <si>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</si>
  <si>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</si>
  <si>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</si>
  <si>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</si>
  <si>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</si>
  <si>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</si>
  <si>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</si>
  <si>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</si>
  <si>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</si>
  <si>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</si>
  <si>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</si>
  <si>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</si>
  <si>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</si>
  <si>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</si>
  <si>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</si>
  <si>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</si>
  <si>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</si>
  <si>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</si>
  <si>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</si>
  <si>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</si>
  <si>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</si>
  <si>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</si>
  <si>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</si>
  <si>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</si>
  <si>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</si>
  <si>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</si>
  <si>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</si>
  <si>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</si>
  <si>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</si>
  <si>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</si>
  <si>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</si>
  <si>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</si>
  <si>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</si>
  <si>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</si>
  <si>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</si>
  <si>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</si>
  <si>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</si>
  <si>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</si>
  <si>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</si>
  <si>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</si>
  <si>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</si>
  <si>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</si>
  <si>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</si>
  <si>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</si>
  <si>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</si>
  <si>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</si>
  <si>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</si>
  <si>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</si>
  <si>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</si>
  <si>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</si>
  <si>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</si>
  <si>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</si>
  <si>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</si>
  <si>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</si>
  <si>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</si>
  <si>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</si>
  <si>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</si>
  <si>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</si>
  <si>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</si>
  <si>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</si>
  <si>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</si>
  <si>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</si>
  <si>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</si>
  <si>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</si>
  <si>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</si>
  <si>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</si>
  <si>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</si>
  <si>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</si>
  <si>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</si>
  <si>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</si>
  <si>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</si>
  <si>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</si>
  <si>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</si>
  <si>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</si>
  <si>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</si>
  <si>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</si>
  <si>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</si>
  <si>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</si>
  <si>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</si>
  <si>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</si>
  <si>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</si>
  <si>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</si>
  <si>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</si>
  <si>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</si>
  <si>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</si>
  <si>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</si>
  <si>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</si>
  <si>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</si>
  <si>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</si>
  <si>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</si>
  <si>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</si>
  <si>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</si>
  <si>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</si>
  <si>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</si>
  <si>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</si>
  <si>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</si>
  <si>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</si>
  <si>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</si>
  <si>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</si>
  <si>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</si>
  <si>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</si>
  <si>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</si>
  <si>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</si>
  <si>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</si>
  <si>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</si>
  <si>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</si>
  <si>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</si>
  <si>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</si>
  <si>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</si>
  <si>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</si>
  <si>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</si>
  <si>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</si>
  <si>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</si>
  <si>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</si>
  <si>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</si>
  <si>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</si>
  <si>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</si>
  <si>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</si>
  <si>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</si>
  <si>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</si>
  <si>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</si>
  <si>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</si>
  <si>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</si>
  <si>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</si>
  <si>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</si>
  <si>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</si>
  <si>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</si>
  <si>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</si>
  <si>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</si>
  <si>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</si>
  <si>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</si>
  <si>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</si>
  <si>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</si>
  <si>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</si>
  <si>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</si>
  <si>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</si>
  <si>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</si>
  <si>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</si>
  <si>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</si>
  <si>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</si>
  <si>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</si>
  <si>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</si>
  <si>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</si>
  <si>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</si>
  <si>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</si>
  <si>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</si>
  <si>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</si>
  <si>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</si>
  <si>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</si>
  <si>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</si>
  <si>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</si>
  <si>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</si>
  <si>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</si>
  <si>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</si>
  <si>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</si>
  <si>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</si>
  <si>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</si>
  <si>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</si>
  <si>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</si>
  <si>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</si>
  <si>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</si>
  <si>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</si>
  <si>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</si>
  <si>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</si>
  <si>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</si>
  <si>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</si>
  <si>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</si>
  <si>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</si>
  <si>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</si>
  <si>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</si>
  <si>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</si>
  <si>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</si>
  <si>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</si>
  <si>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</si>
  <si>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</si>
  <si>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</si>
  <si>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</si>
  <si>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</si>
  <si>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</si>
  <si>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</si>
  <si>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</si>
  <si>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</si>
  <si>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</si>
  <si>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</si>
  <si>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</si>
  <si>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</si>
  <si>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</si>
  <si>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</si>
  <si>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</si>
  <si>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</si>
  <si>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</si>
  <si>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</si>
  <si>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</si>
  <si>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</si>
  <si>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</si>
  <si>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</si>
  <si>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</si>
  <si>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</si>
  <si>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</si>
  <si>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</si>
  <si>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</si>
  <si>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</si>
  <si>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</si>
  <si>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</si>
  <si>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</si>
  <si>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</si>
  <si>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</si>
  <si>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</si>
  <si>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</si>
  <si>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</si>
  <si>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</si>
  <si>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</si>
  <si>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</si>
  <si>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</si>
  <si>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</si>
  <si>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</si>
  <si>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</si>
  <si>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</si>
  <si>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</si>
  <si>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</si>
  <si>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</si>
  <si>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</si>
  <si>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</si>
  <si>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</si>
  <si>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</si>
  <si>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</si>
  <si>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</si>
  <si>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</si>
  <si>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</si>
  <si>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</si>
  <si>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</si>
  <si>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</si>
  <si>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</si>
  <si>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</si>
  <si>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</si>
  <si>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</si>
  <si>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</si>
  <si>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</si>
  <si>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</si>
  <si>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</si>
  <si>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</si>
  <si>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</si>
  <si>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</si>
  <si>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</si>
  <si>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</si>
  <si>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</si>
  <si>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</si>
  <si>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</si>
  <si>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</si>
  <si>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</si>
  <si>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</si>
  <si>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</si>
  <si>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</si>
  <si>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</si>
  <si>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</si>
  <si>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</si>
  <si>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</si>
  <si>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</si>
  <si>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</si>
  <si>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</si>
  <si>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</si>
  <si>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</si>
  <si>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</si>
  <si>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</si>
  <si>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</si>
  <si>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</si>
  <si>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</si>
  <si>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</si>
  <si>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</si>
  <si>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</si>
  <si>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</si>
  <si>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</si>
  <si>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</si>
  <si>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</si>
  <si>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</si>
  <si>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</si>
  <si>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</si>
  <si>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</si>
  <si>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</si>
  <si>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</si>
  <si>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</si>
  <si>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</si>
  <si>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</si>
  <si>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</si>
  <si>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</si>
  <si>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</si>
  <si>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</si>
  <si>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</si>
  <si>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</si>
  <si>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</si>
  <si>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</si>
  <si>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</si>
  <si>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</si>
  <si>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</si>
  <si>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</si>
  <si>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</si>
  <si>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</si>
  <si>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</si>
  <si>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</si>
  <si>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</si>
  <si>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</si>
  <si>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</si>
  <si>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</si>
  <si>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</si>
  <si>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</si>
  <si>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</si>
  <si>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</si>
  <si>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</si>
  <si>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</si>
  <si>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</si>
  <si>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</si>
  <si>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</si>
  <si>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</si>
  <si>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</si>
  <si>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</si>
  <si>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</si>
  <si>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</si>
  <si>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</si>
  <si>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</si>
  <si>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</si>
  <si>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</si>
  <si>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</si>
  <si>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</si>
  <si>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</si>
  <si>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</si>
  <si>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</si>
  <si>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</si>
  <si>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</si>
  <si>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</si>
  <si>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</si>
  <si>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</si>
  <si>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</si>
  <si>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</si>
  <si>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</si>
  <si>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</si>
  <si>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</si>
  <si>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</si>
  <si>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</si>
  <si>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</si>
  <si>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</si>
  <si>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</si>
  <si>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</si>
  <si>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</si>
  <si>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</si>
  <si>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</si>
  <si>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</si>
  <si>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</si>
  <si>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</si>
  <si>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</si>
  <si>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</si>
  <si>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</si>
  <si>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</si>
  <si>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</si>
  <si>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</si>
  <si>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</si>
  <si>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</si>
  <si>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</si>
  <si>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</si>
  <si>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</si>
  <si>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</si>
  <si>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</si>
  <si>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</si>
  <si>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</si>
  <si>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</si>
  <si>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</si>
  <si>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</si>
  <si>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</si>
  <si>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</si>
  <si>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</si>
  <si>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</si>
  <si>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</si>
  <si>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</si>
  <si>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</si>
  <si>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</si>
  <si>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</si>
  <si>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</si>
  <si>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</si>
  <si>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</si>
  <si>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</si>
  <si>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</si>
  <si>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</si>
  <si>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</si>
  <si>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</si>
  <si>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</si>
  <si>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</si>
  <si>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</si>
  <si>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</si>
  <si>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</si>
  <si>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</si>
  <si>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</si>
  <si>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</si>
  <si>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</si>
  <si>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</si>
  <si>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</si>
  <si>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</si>
  <si>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</si>
  <si>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</si>
  <si>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</si>
  <si>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</si>
  <si>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</si>
  <si>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</si>
  <si>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</si>
  <si>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</si>
  <si>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</si>
  <si>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</si>
  <si>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</si>
  <si>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</si>
  <si>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</si>
  <si>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</si>
  <si>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</si>
  <si>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</si>
  <si>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</si>
  <si>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</si>
  <si>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</si>
  <si>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</si>
  <si>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</si>
  <si>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</si>
  <si>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</si>
  <si>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</si>
  <si>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</si>
  <si>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</si>
  <si>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</si>
  <si>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</si>
  <si>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</si>
  <si>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</si>
  <si>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</si>
  <si>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</si>
  <si>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</si>
  <si>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</si>
  <si>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</si>
  <si>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</si>
  <si>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</si>
  <si>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</si>
  <si>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</si>
  <si>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</si>
  <si>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</si>
  <si>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</si>
  <si>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</si>
  <si>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</si>
  <si>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</si>
  <si>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</si>
  <si>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</si>
  <si>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</si>
  <si>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</si>
  <si>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</si>
  <si>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</si>
  <si>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</si>
  <si>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</si>
  <si>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</si>
  <si>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</si>
  <si>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</si>
  <si>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</si>
  <si>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</si>
  <si>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</si>
  <si>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</si>
  <si>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</si>
  <si>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</si>
  <si>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</si>
  <si>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</si>
  <si>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</si>
  <si>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</si>
  <si>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</si>
  <si>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</si>
  <si>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</si>
  <si>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</si>
  <si>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</si>
  <si>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</si>
  <si>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</si>
  <si>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</si>
  <si>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</si>
  <si>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</si>
  <si>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</si>
  <si>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</si>
  <si>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</si>
  <si>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</si>
  <si>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</si>
  <si>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</si>
  <si>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</si>
  <si>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</si>
  <si>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</si>
  <si>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</si>
  <si>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</si>
  <si>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</si>
  <si>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</si>
  <si>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</si>
  <si>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</si>
  <si>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</si>
  <si>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</si>
  <si>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</si>
  <si>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</si>
  <si>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</si>
  <si>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</si>
  <si>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</si>
  <si>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</si>
  <si>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</si>
  <si>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</si>
  <si>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</si>
  <si>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</si>
  <si>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</si>
  <si>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</si>
  <si>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</si>
  <si>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</si>
  <si>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</si>
  <si>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</si>
  <si>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</si>
  <si>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</si>
  <si>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</si>
  <si>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</si>
  <si>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</si>
  <si>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</si>
  <si>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</si>
  <si>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</si>
  <si>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</si>
  <si>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</si>
  <si>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</si>
  <si>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</si>
  <si>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</si>
  <si>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</si>
  <si>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</si>
  <si>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</si>
  <si>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</si>
  <si>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</si>
  <si>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</si>
  <si>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</si>
  <si>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</si>
  <si>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</si>
  <si>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</si>
  <si>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</si>
  <si>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</si>
  <si>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</si>
  <si>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</si>
  <si>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</si>
  <si>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</si>
  <si>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</si>
  <si>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</si>
  <si>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</si>
  <si>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</si>
  <si>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</si>
  <si>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</si>
  <si>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</si>
  <si>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</si>
  <si>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</si>
  <si>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</si>
  <si>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</si>
  <si>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</si>
  <si>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</si>
  <si>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</si>
  <si>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</si>
  <si>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</si>
  <si>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</si>
  <si>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</si>
  <si>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</si>
  <si>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</si>
  <si>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</si>
  <si>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</si>
  <si>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</si>
  <si>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</si>
  <si>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</si>
  <si>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</si>
  <si>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</si>
  <si>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</si>
  <si>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</si>
  <si>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</si>
  <si>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</si>
  <si>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</si>
  <si>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</si>
  <si>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</si>
  <si>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</si>
  <si>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</si>
  <si>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</si>
  <si>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</si>
  <si>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</si>
  <si>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</si>
  <si>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</si>
  <si>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</si>
  <si>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</si>
  <si>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</si>
  <si>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</si>
  <si>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</si>
  <si>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</si>
  <si>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</si>
  <si>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</si>
  <si>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</si>
  <si>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</si>
  <si>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</si>
  <si>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</si>
  <si>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</si>
  <si>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</si>
  <si>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</si>
  <si>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</si>
  <si>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</si>
  <si>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</si>
  <si>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</si>
  <si>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</si>
  <si>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</si>
  <si>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</si>
  <si>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</si>
  <si>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</si>
  <si>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</si>
  <si>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</si>
  <si>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</si>
  <si>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</si>
  <si>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</si>
  <si>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</si>
  <si>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</si>
  <si>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</si>
  <si>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</si>
  <si>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</si>
  <si>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</si>
  <si>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</si>
  <si>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</si>
  <si>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</si>
  <si>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</si>
  <si>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</si>
  <si>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</si>
  <si>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</si>
  <si>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</si>
  <si>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</si>
  <si>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</si>
  <si>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</si>
  <si>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</si>
  <si>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</si>
  <si>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</si>
  <si>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</si>
  <si>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</si>
  <si>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</si>
  <si>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</si>
  <si>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</si>
  <si>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</si>
  <si>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</si>
  <si>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</si>
  <si>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</si>
  <si>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</si>
  <si>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</si>
  <si>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</si>
  <si>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</si>
  <si>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</si>
  <si>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</si>
  <si>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</si>
  <si>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</si>
  <si>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</si>
  <si>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</si>
  <si>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</si>
  <si>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</si>
  <si>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</si>
  <si>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</si>
  <si>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</si>
  <si>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</si>
  <si>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</si>
  <si>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</si>
  <si>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</si>
  <si>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</si>
  <si>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</si>
  <si>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</si>
  <si>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</si>
  <si>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</si>
  <si>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</si>
  <si>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</si>
  <si>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</si>
  <si>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</si>
  <si>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</si>
  <si>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</si>
  <si>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</si>
  <si>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</si>
  <si>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</si>
  <si>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</si>
  <si>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</si>
  <si>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</si>
  <si>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</si>
  <si>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</si>
  <si>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</si>
  <si>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</si>
  <si>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</si>
  <si>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</si>
  <si>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</si>
  <si>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</si>
  <si>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</si>
  <si>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</si>
  <si>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</si>
  <si>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</si>
  <si>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</si>
  <si>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</si>
  <si>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</si>
  <si>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</si>
  <si>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</si>
  <si>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</si>
  <si>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</si>
  <si>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</si>
  <si>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</si>
  <si>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</si>
  <si>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</si>
  <si>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</si>
  <si>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</si>
  <si>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</si>
  <si>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</si>
  <si>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</si>
  <si>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</si>
  <si>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</si>
  <si>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</si>
  <si>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</si>
  <si>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</si>
  <si>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</si>
  <si>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</si>
  <si>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</si>
  <si>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</si>
  <si>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</si>
  <si>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</si>
  <si>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</si>
  <si>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</si>
  <si>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</si>
  <si>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</si>
  <si>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</si>
  <si>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</si>
  <si>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</si>
  <si>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</si>
  <si>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</si>
  <si>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</si>
  <si>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</si>
  <si>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</si>
  <si>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</si>
  <si>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</si>
  <si>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</si>
  <si>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</si>
  <si>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</si>
  <si>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</si>
  <si>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</si>
  <si>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</si>
  <si>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</si>
  <si>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</si>
  <si>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</si>
  <si>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</si>
  <si>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</si>
  <si>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</si>
  <si>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</si>
  <si>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</si>
  <si>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</si>
  <si>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</si>
  <si>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</si>
  <si>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</si>
  <si>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</si>
  <si>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</si>
  <si>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</si>
  <si>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</si>
  <si>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</si>
  <si>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</si>
  <si>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</si>
  <si>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</si>
  <si>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</si>
  <si>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</si>
  <si>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</si>
  <si>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</si>
  <si>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</si>
  <si>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</si>
  <si>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</si>
  <si>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</si>
  <si>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</si>
  <si>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</si>
  <si>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</si>
  <si>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</si>
  <si>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</si>
  <si>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</si>
  <si>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</si>
  <si>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</si>
  <si>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</si>
  <si>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</si>
  <si>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</si>
  <si>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</si>
  <si>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</si>
  <si>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</si>
  <si>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</si>
  <si>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</si>
  <si>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</si>
  <si>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</si>
  <si>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</si>
  <si>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</si>
  <si>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</si>
  <si>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</si>
  <si>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</si>
  <si>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</si>
  <si>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</si>
  <si>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</si>
  <si>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</si>
  <si>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</si>
  <si>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</si>
  <si>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</si>
  <si>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</si>
  <si>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</si>
  <si>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</si>
  <si>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</si>
  <si>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</si>
  <si>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</si>
  <si>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</si>
  <si>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</si>
  <si>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</si>
  <si>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</si>
  <si>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</si>
  <si>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</si>
  <si>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</si>
  <si>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</si>
  <si>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</si>
  <si>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</si>
  <si>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</si>
  <si>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</si>
  <si>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</si>
  <si>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</si>
  <si>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</si>
  <si>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</si>
  <si>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</si>
  <si>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</si>
  <si>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</si>
  <si>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</si>
  <si>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</si>
  <si>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</si>
  <si>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</si>
  <si>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</si>
  <si>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</si>
  <si>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</si>
  <si>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</si>
  <si>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</si>
  <si>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</si>
  <si>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</si>
  <si>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</si>
  <si>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</si>
  <si>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</si>
  <si>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</si>
  <si>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</si>
  <si>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</si>
  <si>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</si>
  <si>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</si>
  <si>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</si>
  <si>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</si>
  <si>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</si>
  <si>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</si>
  <si>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</si>
  <si>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</si>
  <si>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</si>
  <si>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</si>
  <si>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</si>
  <si>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</si>
  <si>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</si>
  <si>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</si>
  <si>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</si>
  <si>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</si>
  <si>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</si>
  <si>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</si>
  <si>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</si>
  <si>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</si>
  <si>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</si>
  <si>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</si>
  <si>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</si>
  <si>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</si>
  <si>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</si>
  <si>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</si>
  <si>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</si>
  <si>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</si>
  <si>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</si>
  <si>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</si>
  <si>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</si>
  <si>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</si>
  <si>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</si>
  <si>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</si>
  <si>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</si>
  <si>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</si>
  <si>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</si>
  <si>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</si>
  <si>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</si>
  <si>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</si>
  <si>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</si>
  <si>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</si>
  <si>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</si>
  <si>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</si>
  <si>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</si>
  <si>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</si>
  <si>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</si>
  <si>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</si>
  <si>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</si>
  <si>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</si>
  <si>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</si>
  <si>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</si>
  <si>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</si>
  <si>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</si>
  <si>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</si>
  <si>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</si>
  <si>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</si>
  <si>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</si>
  <si>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</si>
  <si>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</si>
  <si>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</si>
  <si>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</si>
  <si>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</si>
  <si>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</si>
  <si>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</si>
  <si>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</si>
  <si>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</si>
  <si>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</si>
  <si>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</si>
  <si>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</si>
  <si>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</si>
  <si>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</si>
  <si>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</si>
  <si>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</si>
  <si>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</si>
  <si>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</si>
  <si>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</si>
  <si>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</si>
  <si>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</si>
  <si>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</si>
  <si>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</si>
  <si>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</si>
  <si>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</si>
  <si>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</si>
  <si>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</si>
  <si>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</si>
  <si>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</si>
  <si>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</si>
  <si>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</si>
  <si>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</si>
  <si>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</si>
  <si>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</si>
  <si>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</si>
  <si>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</si>
  <si>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</si>
  <si>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</si>
  <si>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</si>
  <si>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</si>
  <si>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</si>
  <si>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</si>
  <si>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</si>
  <si>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</si>
  <si>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</si>
  <si>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</si>
  <si>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</si>
  <si>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</si>
  <si>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</si>
  <si>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</si>
  <si>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</si>
  <si>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</si>
  <si>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</si>
  <si>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</si>
  <si>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</si>
  <si>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</si>
  <si>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</si>
  <si>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</si>
  <si>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</si>
  <si>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</si>
  <si>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</si>
  <si>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</si>
  <si>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</si>
  <si>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</si>
  <si>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</si>
  <si>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</si>
  <si>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</si>
  <si>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</si>
  <si>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</si>
  <si>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</si>
  <si>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</si>
  <si>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</si>
  <si>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</si>
  <si>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</si>
  <si>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</si>
  <si>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</si>
  <si>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</si>
  <si>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</si>
  <si>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</si>
  <si>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</si>
  <si>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</si>
  <si>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</si>
  <si>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</si>
  <si>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</si>
  <si>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</si>
  <si>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</si>
  <si>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</si>
  <si>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</si>
  <si>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</si>
  <si>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</si>
  <si>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</si>
  <si>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</si>
  <si>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</si>
  <si>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</si>
  <si>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</si>
  <si>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</si>
  <si>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</si>
  <si>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</si>
  <si>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</si>
  <si>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</si>
  <si>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</si>
  <si>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</si>
  <si>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</si>
  <si>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</si>
  <si>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</si>
  <si>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</si>
  <si>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</si>
  <si>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</si>
  <si>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</si>
  <si>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</si>
  <si>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</si>
  <si>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</si>
  <si>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</si>
  <si>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</si>
  <si>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</si>
  <si>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</si>
  <si>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</si>
  <si>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</si>
  <si>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</si>
  <si>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</si>
  <si>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</si>
  <si>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</si>
  <si>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</si>
  <si>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</si>
  <si>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</si>
  <si>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</si>
  <si>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</si>
  <si>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</si>
  <si>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</si>
  <si>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</si>
  <si>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</si>
  <si>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</si>
  <si>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</si>
  <si>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</si>
  <si>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</si>
  <si>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</si>
  <si>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</si>
  <si>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</si>
  <si>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</si>
  <si>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</si>
  <si>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</si>
  <si>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</si>
  <si>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</si>
  <si>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</si>
  <si>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</si>
  <si>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</si>
  <si>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</si>
  <si>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</si>
  <si>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</si>
  <si>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</si>
  <si>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</si>
  <si>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</si>
  <si>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</si>
  <si>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</si>
  <si>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</si>
  <si>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</si>
  <si>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</si>
  <si>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</si>
  <si>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</si>
  <si>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</si>
  <si>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</si>
  <si>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</si>
  <si>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</si>
  <si>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</si>
  <si>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</si>
  <si>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</si>
  <si>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</si>
  <si>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</si>
  <si>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</si>
  <si>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</si>
  <si>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</si>
  <si>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</si>
  <si>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</si>
  <si>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</si>
  <si>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</si>
  <si>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</si>
  <si>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</si>
  <si>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</si>
  <si>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</si>
  <si>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</si>
  <si>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</si>
  <si>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</si>
  <si>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</si>
  <si>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</si>
  <si>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</si>
  <si>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</si>
  <si>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</si>
  <si>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</si>
  <si>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</si>
  <si>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</si>
  <si>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</si>
  <si>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</si>
  <si>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</si>
  <si>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</si>
  <si>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</si>
  <si>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</si>
  <si>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</si>
  <si>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</si>
  <si>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</si>
  <si>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</si>
  <si>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</si>
  <si>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</si>
  <si>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</si>
  <si>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</si>
  <si>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</si>
  <si>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</si>
  <si>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</si>
  <si>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</si>
  <si>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</si>
  <si>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</si>
  <si>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</si>
  <si>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</si>
  <si>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</si>
  <si>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</si>
  <si>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</si>
  <si>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</si>
  <si>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</si>
  <si>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</si>
  <si>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</si>
  <si>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</si>
  <si>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</si>
  <si>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</si>
  <si>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</si>
  <si>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</si>
  <si>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</si>
  <si>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</si>
  <si>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</si>
  <si>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</si>
  <si>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</si>
  <si>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</si>
  <si>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</si>
  <si>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</si>
  <si>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</si>
  <si>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</si>
  <si>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</si>
  <si>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</si>
  <si>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</si>
  <si>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</si>
  <si>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</si>
  <si>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</si>
  <si>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</si>
  <si>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</si>
  <si>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</si>
  <si>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</si>
  <si>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</si>
  <si>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</si>
  <si>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</si>
  <si>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</si>
  <si>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</si>
  <si>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</si>
  <si>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</si>
  <si>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</si>
  <si>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</si>
  <si>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</si>
  <si>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</si>
  <si>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</si>
  <si>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</si>
  <si>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</si>
  <si>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</si>
  <si>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</si>
  <si>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</si>
  <si>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</si>
  <si>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</si>
  <si>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</si>
  <si>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</si>
  <si>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</si>
  <si>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</si>
  <si>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</si>
  <si>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</si>
  <si>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</si>
  <si>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</si>
  <si>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</si>
  <si>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</si>
  <si>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</si>
  <si>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</si>
  <si>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</si>
  <si>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</si>
  <si>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</si>
  <si>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</si>
  <si>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</si>
  <si>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</si>
  <si>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</si>
  <si>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</si>
  <si>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</si>
  <si>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</si>
  <si>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</si>
  <si>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</si>
  <si>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</si>
  <si>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</si>
  <si>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</si>
  <si>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</si>
  <si>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</si>
  <si>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</si>
  <si>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</si>
  <si>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</si>
  <si>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</si>
  <si>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</si>
  <si>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</si>
  <si>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</si>
  <si>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</si>
  <si>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</si>
  <si>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</si>
  <si>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</si>
  <si>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</si>
  <si>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</si>
  <si>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</si>
  <si>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</si>
  <si>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</si>
  <si>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</si>
  <si>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</si>
  <si>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</si>
  <si>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</si>
  <si>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</si>
  <si>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</si>
  <si>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</si>
  <si>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</si>
  <si>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</si>
  <si>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</si>
  <si>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</si>
  <si>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</si>
  <si>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</si>
  <si>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</si>
  <si>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</si>
  <si>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</si>
  <si>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</si>
  <si>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</si>
  <si>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</si>
  <si>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</si>
  <si>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</si>
  <si>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</si>
  <si>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</si>
  <si>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</si>
  <si>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</si>
  <si>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</si>
  <si>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</si>
  <si>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</si>
  <si>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</si>
  <si>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</si>
  <si>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</si>
  <si>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</si>
  <si>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</si>
  <si>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</si>
  <si>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</si>
  <si>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</si>
  <si>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</si>
  <si>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</si>
  <si>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</si>
  <si>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</si>
  <si>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</si>
  <si>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</si>
  <si>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</si>
  <si>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</si>
  <si>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</si>
  <si>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</si>
  <si>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</si>
  <si>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</si>
  <si>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</si>
  <si>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</si>
  <si>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</si>
  <si>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</si>
  <si>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</si>
  <si>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</si>
  <si>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</si>
  <si>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</si>
  <si>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</si>
  <si>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</si>
  <si>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</si>
  <si>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</si>
  <si>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</si>
  <si>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</si>
  <si>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</si>
  <si>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</si>
  <si>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</si>
  <si>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</si>
  <si>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</si>
  <si>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</si>
  <si>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</si>
  <si>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</si>
  <si>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</si>
  <si>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</si>
  <si>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</si>
  <si>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</si>
  <si>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</si>
  <si>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</si>
  <si>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</si>
  <si>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</si>
  <si>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</si>
  <si>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</si>
  <si>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</si>
  <si>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</si>
  <si>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</si>
  <si>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</si>
  <si>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</si>
  <si>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</si>
  <si>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</si>
  <si>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</si>
  <si>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</si>
  <si>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</si>
  <si>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</si>
  <si>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</si>
  <si>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</si>
  <si>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</si>
  <si>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</si>
  <si>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</si>
  <si>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</si>
  <si>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</si>
  <si>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</si>
  <si>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</si>
  <si>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</si>
  <si>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</si>
  <si>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</si>
  <si>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</si>
  <si>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</si>
  <si>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</si>
  <si>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</si>
  <si>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</si>
  <si>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</si>
  <si>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</si>
  <si>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</si>
  <si>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</si>
  <si>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</si>
  <si>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</si>
  <si>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</si>
  <si>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</si>
  <si>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</si>
  <si>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</si>
  <si>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</si>
  <si>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</si>
  <si>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</si>
  <si>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</si>
  <si>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</si>
  <si>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</si>
  <si>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</si>
  <si>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</si>
  <si>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</si>
  <si>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</si>
  <si>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</si>
  <si>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</si>
  <si>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</si>
  <si>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</si>
  <si>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</si>
  <si>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</si>
  <si>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</si>
  <si>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</si>
  <si>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</si>
  <si>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</si>
  <si>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</si>
  <si>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</si>
  <si>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</si>
  <si>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</si>
  <si>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</si>
  <si>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</si>
  <si>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</si>
  <si>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</si>
  <si>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</si>
  <si>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</si>
  <si>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</si>
  <si>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</si>
  <si>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</si>
  <si>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</si>
  <si>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</si>
  <si>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</si>
  <si>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</si>
  <si>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</si>
  <si>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</si>
  <si>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</si>
  <si>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</si>
  <si>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</si>
  <si>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</si>
  <si>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</si>
  <si>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</si>
  <si>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</si>
  <si>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</si>
  <si>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</si>
  <si>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</si>
  <si>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</si>
  <si>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</si>
  <si>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</si>
  <si>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</si>
  <si>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</si>
  <si>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</si>
  <si>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</si>
  <si>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</si>
  <si>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</si>
  <si>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</si>
  <si>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</si>
  <si>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</si>
  <si>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</si>
  <si>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</si>
  <si>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</si>
  <si>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</si>
  <si>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</si>
  <si>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</si>
  <si>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</si>
  <si>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</si>
  <si>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</si>
  <si>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</si>
  <si>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</si>
  <si>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</si>
  <si>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</si>
  <si>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</si>
  <si>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</si>
  <si>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</si>
  <si>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</si>
  <si>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</si>
  <si>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</si>
  <si>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</si>
  <si>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</si>
  <si>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</si>
  <si>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</si>
  <si>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</si>
  <si>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</si>
  <si>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</si>
  <si>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</si>
  <si>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</si>
  <si>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</si>
  <si>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</si>
  <si>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</si>
  <si>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</si>
  <si>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</si>
  <si>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</si>
  <si>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</si>
  <si>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</si>
  <si>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</si>
  <si>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</si>
  <si>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</si>
  <si>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</si>
  <si>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</si>
  <si>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</si>
  <si>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</si>
  <si>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</si>
  <si>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</si>
  <si>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</si>
  <si>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</si>
  <si>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</si>
  <si>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</si>
  <si>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</si>
  <si>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</si>
  <si>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</si>
  <si>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</si>
  <si>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</si>
  <si>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</si>
  <si>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</si>
  <si>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</si>
  <si>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</si>
  <si>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</si>
  <si>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</si>
  <si>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</si>
  <si>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</si>
  <si>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</si>
  <si>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</si>
  <si>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</si>
  <si>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</si>
  <si>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</si>
  <si>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</si>
  <si>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</si>
  <si>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</si>
  <si>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</si>
  <si>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</si>
  <si>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</si>
  <si>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</si>
  <si>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</si>
  <si>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</si>
  <si>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</si>
  <si>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</si>
  <si>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</si>
  <si>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</si>
  <si>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</si>
  <si>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</si>
  <si>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</si>
  <si>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</si>
  <si>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</si>
  <si>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</si>
  <si>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</si>
  <si>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</si>
  <si>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</si>
  <si>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</si>
  <si>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</si>
  <si>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</si>
  <si>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</si>
  <si>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</si>
  <si>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</si>
  <si>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</si>
  <si>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</si>
  <si>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</si>
  <si>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</si>
  <si>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</si>
  <si>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</si>
  <si>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</si>
  <si>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</si>
  <si>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</si>
  <si>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</si>
  <si>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</si>
  <si>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</si>
  <si>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</si>
  <si>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</si>
  <si>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</si>
  <si>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</si>
  <si>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</si>
  <si>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</si>
  <si>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</si>
  <si>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</si>
  <si>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</si>
  <si>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</si>
  <si>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</si>
  <si>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</si>
  <si>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</si>
  <si>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</si>
  <si>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</si>
  <si>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</si>
  <si>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</si>
  <si>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</si>
  <si>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</si>
  <si>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</si>
  <si>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</si>
  <si>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</si>
  <si>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</si>
  <si>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</si>
  <si>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</si>
  <si>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</si>
  <si>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</si>
  <si>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</si>
  <si>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</si>
  <si>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</si>
  <si>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</si>
  <si>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</si>
  <si>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</si>
  <si>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</si>
  <si>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</si>
  <si>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</si>
  <si>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</si>
  <si>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</si>
  <si>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</si>
  <si>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</si>
  <si>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</si>
  <si>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</si>
  <si>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</si>
  <si>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</si>
  <si>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</si>
  <si>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</si>
  <si>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</si>
  <si>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</si>
  <si>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</si>
  <si>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</si>
  <si>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</si>
  <si>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</si>
  <si>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</si>
  <si>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</si>
  <si>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</si>
  <si>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</si>
  <si>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</si>
  <si>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</si>
  <si>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</si>
  <si>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</si>
  <si>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</si>
  <si>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</si>
  <si>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</si>
  <si>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</si>
  <si>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</si>
  <si>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</si>
  <si>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</si>
  <si>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</si>
  <si>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</si>
  <si>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</si>
  <si>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</si>
  <si>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</si>
  <si>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</si>
  <si>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</si>
  <si>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</si>
  <si>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</si>
  <si>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</si>
  <si>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</si>
  <si>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</si>
  <si>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</si>
  <si>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</si>
  <si>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</si>
  <si>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</si>
  <si>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</si>
  <si>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</si>
  <si>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</si>
  <si>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</si>
  <si>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</si>
  <si>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</si>
  <si>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</si>
  <si>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</si>
  <si>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</si>
  <si>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</si>
  <si>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</si>
  <si>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</si>
  <si>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</si>
  <si>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</si>
  <si>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</si>
  <si>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</si>
  <si>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</si>
  <si>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</si>
  <si>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</si>
  <si>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</si>
  <si>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</si>
  <si>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</si>
  <si>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</si>
  <si>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</si>
  <si>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</si>
  <si>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</si>
  <si>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</si>
  <si>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</si>
  <si>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</si>
  <si>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</si>
  <si>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</si>
  <si>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</si>
  <si>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</si>
  <si>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</si>
  <si>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</si>
  <si>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</si>
  <si>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</si>
  <si>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</si>
  <si>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</si>
  <si>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</si>
  <si>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</si>
  <si>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</si>
  <si>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</si>
  <si>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</si>
  <si>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</si>
  <si>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</si>
  <si>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</si>
  <si>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</si>
  <si>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</si>
  <si>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</si>
  <si>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</si>
  <si>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</si>
  <si>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</si>
  <si>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</si>
  <si>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</si>
  <si>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</si>
  <si>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</si>
  <si>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</si>
  <si>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</si>
  <si>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</si>
  <si>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</si>
  <si>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</si>
  <si>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</si>
  <si>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</si>
  <si>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</si>
  <si>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</si>
  <si>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</si>
  <si>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</si>
  <si>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</si>
  <si>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</si>
  <si>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</si>
  <si>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</si>
  <si>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</si>
  <si>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</si>
  <si>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</si>
  <si>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</si>
  <si>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</si>
  <si>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</si>
  <si>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</si>
  <si>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</si>
  <si>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</si>
  <si>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</si>
  <si>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</si>
  <si>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</si>
  <si>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</si>
  <si>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</si>
  <si>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</si>
  <si>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</si>
  <si>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</si>
  <si>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</si>
  <si>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</si>
  <si>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</si>
  <si>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</si>
  <si>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</si>
  <si>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</si>
  <si>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</si>
  <si>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</si>
  <si>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</si>
  <si>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</si>
  <si>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</si>
  <si>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</si>
  <si>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</si>
  <si>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</si>
  <si>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</si>
  <si>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</si>
  <si>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</si>
  <si>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</si>
  <si>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</si>
  <si>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</si>
  <si>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</si>
  <si>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</si>
  <si>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</si>
  <si>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</si>
  <si>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</si>
  <si>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</si>
  <si>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</si>
  <si>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</si>
  <si>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</si>
  <si>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</si>
  <si>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</si>
  <si>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</si>
  <si>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</si>
  <si>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</si>
  <si>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</si>
  <si>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</si>
  <si>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</si>
  <si>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</si>
  <si>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</si>
  <si>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</si>
  <si>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</si>
  <si>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</si>
  <si>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</si>
  <si>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</si>
  <si>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</si>
  <si>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</si>
  <si>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</si>
  <si>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</si>
  <si>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</si>
  <si>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</si>
  <si>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</si>
  <si>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</si>
  <si>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</si>
  <si>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</si>
  <si>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</si>
  <si>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</si>
  <si>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</si>
  <si>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</si>
  <si>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</si>
  <si>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</si>
  <si>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</si>
  <si>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</si>
  <si>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</si>
  <si>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</si>
  <si>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</si>
  <si>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</si>
  <si>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</si>
  <si>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</si>
  <si>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</si>
  <si>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</si>
  <si>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</si>
  <si>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</si>
  <si>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</si>
  <si>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</si>
  <si>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</si>
  <si>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</si>
  <si>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</si>
  <si>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</si>
  <si>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</si>
  <si>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</si>
  <si>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</si>
  <si>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</si>
  <si>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</si>
  <si>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</si>
  <si>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</si>
  <si>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</si>
  <si>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</si>
  <si>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</si>
  <si>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</si>
  <si>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</si>
  <si>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</si>
  <si>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</si>
  <si>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</si>
  <si>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</si>
  <si>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</si>
  <si>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</si>
  <si>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</si>
  <si>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</si>
  <si>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</si>
  <si>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</si>
  <si>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</si>
  <si>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</si>
  <si>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</si>
  <si>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</si>
  <si>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</si>
  <si>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</si>
  <si>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</si>
  <si>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</si>
  <si>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</si>
  <si>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</si>
  <si>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</si>
  <si>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</si>
  <si>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</si>
  <si>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</si>
  <si>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</si>
  <si>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</si>
  <si>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</si>
  <si>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</si>
  <si>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</si>
  <si>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</si>
  <si>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</si>
  <si>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</si>
  <si>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</si>
  <si>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</si>
  <si>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</si>
  <si>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</si>
  <si>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</si>
  <si>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</si>
  <si>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</si>
  <si>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</si>
  <si>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</si>
  <si>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</si>
  <si>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</si>
  <si>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</si>
  <si>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</si>
  <si>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</si>
  <si>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</si>
  <si>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</si>
  <si>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</si>
  <si>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</si>
  <si>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</si>
  <si>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</si>
  <si>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</si>
  <si>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</si>
  <si>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</si>
  <si>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</si>
  <si>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</si>
  <si>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</si>
  <si>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</si>
  <si>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</si>
  <si>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</si>
  <si>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</si>
  <si>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</si>
  <si>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</si>
  <si>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</si>
  <si>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</si>
  <si>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</si>
  <si>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</si>
  <si>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</si>
  <si>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</si>
  <si>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</si>
  <si>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</si>
  <si>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</si>
  <si>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</si>
  <si>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</si>
  <si>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</si>
  <si>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</si>
  <si>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</si>
  <si>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</si>
  <si>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</si>
  <si>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</si>
  <si>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</si>
  <si>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</si>
  <si>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</si>
  <si>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</si>
  <si>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</si>
  <si>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</si>
  <si>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</si>
  <si>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</si>
  <si>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</si>
  <si>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</si>
  <si>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</si>
  <si>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</si>
  <si>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</si>
  <si>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</si>
  <si>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</si>
  <si>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</si>
  <si>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</si>
  <si>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</si>
  <si>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</si>
  <si>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</si>
  <si>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</si>
  <si>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</si>
  <si>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</si>
  <si>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</si>
  <si>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</si>
  <si>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</si>
  <si>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</si>
  <si>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</si>
  <si>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</si>
  <si>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</si>
  <si>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</si>
  <si>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</si>
  <si>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</si>
  <si>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</si>
  <si>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</si>
  <si>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</si>
  <si>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</si>
  <si>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</si>
  <si>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</si>
  <si>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</si>
  <si>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</si>
  <si>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</si>
  <si>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</si>
  <si>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</si>
  <si>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</si>
  <si>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</si>
  <si>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</si>
  <si>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</si>
  <si>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</si>
  <si>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</si>
  <si>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</si>
  <si>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</si>
  <si>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</si>
  <si>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</si>
  <si>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</si>
  <si>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</si>
  <si>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</si>
  <si>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</si>
  <si>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</si>
  <si>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</si>
  <si>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</si>
  <si>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</si>
  <si>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</si>
  <si>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</si>
  <si>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</si>
  <si>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</si>
  <si>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</si>
  <si>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</si>
  <si>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</si>
  <si>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</si>
  <si>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</si>
  <si>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</si>
  <si>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</si>
  <si>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</si>
  <si>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</si>
  <si>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</si>
  <si>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</si>
  <si>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</si>
  <si>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</si>
  <si>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</si>
  <si>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</si>
  <si>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</si>
  <si>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</si>
  <si>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</si>
  <si>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</si>
  <si>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</si>
  <si>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</si>
  <si>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</si>
  <si>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</si>
  <si>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</si>
  <si>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</si>
  <si>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</si>
  <si>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</si>
  <si>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</si>
  <si>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</si>
  <si>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</si>
  <si>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</si>
  <si>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</si>
  <si>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</si>
  <si>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</si>
  <si>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</si>
  <si>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</si>
  <si>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</si>
  <si>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</si>
  <si>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</si>
  <si>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</si>
  <si>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</si>
  <si>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</si>
  <si>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</si>
  <si>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</si>
  <si>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</si>
  <si>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</si>
  <si>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</si>
  <si>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</si>
  <si>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</si>
  <si>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</si>
  <si>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</si>
  <si>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</si>
  <si>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</si>
  <si>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</si>
  <si>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</si>
  <si>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</si>
  <si>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</si>
  <si>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</si>
  <si>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</si>
  <si>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</si>
  <si>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</si>
  <si>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</si>
  <si>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</si>
  <si>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</si>
  <si>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</si>
  <si>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</si>
  <si>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</si>
  <si>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</si>
  <si>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</si>
  <si>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</si>
  <si>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</si>
  <si>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</si>
  <si>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</si>
  <si>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</si>
  <si>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</si>
  <si>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</si>
  <si>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</si>
  <si>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</si>
  <si>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</si>
  <si>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</si>
  <si>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</si>
  <si>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</si>
  <si>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</si>
  <si>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</si>
  <si>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</si>
  <si>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</si>
  <si>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</si>
  <si>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</si>
  <si>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</si>
  <si>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</si>
  <si>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</si>
  <si>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</si>
  <si>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</si>
  <si>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</si>
  <si>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</si>
  <si>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</si>
  <si>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</si>
  <si>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</si>
  <si>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</si>
  <si>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</si>
  <si>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</si>
  <si>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</si>
  <si>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</si>
  <si>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</si>
  <si>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</si>
  <si>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</si>
  <si>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</si>
  <si>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</si>
  <si>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</si>
  <si>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</si>
  <si>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</si>
  <si>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</si>
  <si>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</si>
  <si>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</si>
  <si>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</si>
  <si>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</si>
  <si>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</si>
  <si>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</si>
  <si>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</si>
  <si>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</si>
  <si>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</si>
  <si>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</si>
  <si>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</si>
  <si>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</si>
  <si>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</si>
  <si>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</si>
  <si>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</si>
  <si>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</si>
  <si>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</si>
  <si>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</si>
  <si>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</si>
  <si>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</si>
  <si>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</si>
  <si>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</si>
  <si>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</si>
  <si>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</si>
  <si>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</si>
  <si>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</si>
  <si>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</si>
  <si>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</si>
  <si>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</si>
  <si>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</si>
  <si>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</si>
  <si>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</si>
  <si>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</si>
  <si>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</si>
  <si>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</si>
  <si>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</si>
  <si>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</si>
  <si>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</si>
  <si>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</si>
  <si>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</si>
  <si>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</si>
  <si>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</si>
  <si>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</si>
  <si>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</si>
  <si>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</si>
  <si>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</si>
  <si>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</si>
  <si>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</si>
  <si>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</si>
  <si>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</si>
  <si>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</si>
  <si>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</si>
  <si>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</si>
  <si>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</si>
  <si>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</si>
  <si>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</si>
  <si>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</si>
  <si>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</si>
  <si>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</si>
  <si>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</si>
  <si>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</si>
  <si>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</si>
  <si>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</si>
  <si>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</si>
  <si>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</si>
  <si>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</si>
  <si>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</si>
  <si>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</si>
  <si>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</si>
  <si>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</si>
  <si>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</si>
  <si>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</si>
  <si>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</si>
  <si>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</si>
  <si>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</si>
  <si>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</si>
  <si>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</si>
  <si>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</si>
  <si>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</si>
  <si>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</si>
  <si>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</si>
  <si>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</si>
  <si>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</si>
  <si>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</si>
  <si>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</si>
  <si>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</si>
  <si>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</si>
  <si>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</si>
  <si>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</si>
  <si>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</si>
  <si>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</si>
  <si>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</si>
  <si>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</si>
  <si>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</si>
  <si>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</si>
  <si>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</si>
  <si>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</si>
  <si>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</si>
  <si>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</si>
  <si>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</si>
  <si>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</si>
  <si>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</si>
  <si>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</si>
  <si>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</si>
  <si>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</si>
  <si>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</si>
  <si>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</si>
  <si>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</si>
  <si>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</si>
  <si>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</si>
  <si>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</si>
  <si>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</si>
  <si>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</si>
  <si>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</si>
  <si>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</si>
  <si>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</si>
  <si>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</si>
  <si>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</si>
  <si>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</si>
  <si>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</si>
  <si>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</si>
  <si>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</si>
  <si>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</si>
  <si>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</si>
  <si>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</si>
  <si>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</si>
  <si>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</si>
  <si>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</si>
  <si>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</si>
  <si>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</si>
  <si>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</si>
  <si>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</si>
  <si>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</si>
  <si>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</si>
  <si>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</si>
  <si>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</si>
  <si>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</si>
  <si>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</si>
  <si>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</si>
  <si>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</si>
  <si>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</si>
  <si>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</si>
  <si>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</si>
  <si>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</si>
  <si>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</si>
  <si>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</si>
  <si>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</si>
  <si>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</si>
  <si>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</si>
  <si>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</si>
  <si>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</si>
  <si>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</si>
  <si>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</si>
  <si>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</si>
  <si>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</si>
  <si>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</si>
  <si>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</si>
  <si>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</si>
  <si>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</si>
  <si>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</si>
  <si>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</si>
  <si>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</si>
  <si>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</si>
  <si>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</si>
  <si>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</si>
  <si>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</si>
  <si>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</si>
  <si>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</si>
  <si>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</si>
  <si>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</si>
  <si>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</si>
  <si>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</si>
  <si>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</si>
  <si>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</si>
  <si>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</si>
  <si>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</si>
  <si>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</si>
  <si>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</si>
  <si>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</si>
  <si>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</si>
  <si>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</si>
  <si>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</si>
  <si>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</si>
  <si>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</si>
  <si>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</si>
  <si>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</si>
  <si>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</si>
  <si>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</si>
  <si>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</si>
  <si>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</si>
  <si>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</si>
  <si>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</si>
  <si>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</si>
  <si>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</si>
  <si>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</si>
  <si>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</si>
  <si>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</si>
  <si>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</si>
  <si>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</si>
  <si>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</si>
  <si>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</si>
  <si>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</si>
  <si>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</si>
  <si>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</si>
  <si>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</si>
  <si>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</si>
  <si>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</si>
  <si>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</si>
  <si>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</si>
  <si>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</si>
  <si>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</si>
  <si>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</si>
  <si>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</si>
  <si>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</si>
  <si>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</si>
  <si>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</si>
  <si>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</si>
  <si>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</si>
  <si>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</si>
  <si>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</si>
  <si>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</si>
  <si>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</si>
  <si>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</si>
  <si>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</si>
  <si>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</si>
  <si>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</si>
  <si>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</si>
  <si>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</si>
  <si>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</si>
  <si>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</si>
  <si>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</si>
  <si>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</si>
  <si>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</si>
  <si>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</si>
  <si>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</si>
  <si>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</si>
  <si>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</si>
  <si>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</si>
  <si>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</si>
  <si>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</si>
  <si>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</si>
  <si>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</si>
  <si>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</si>
  <si>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</si>
  <si>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</si>
  <si>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</si>
  <si>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</si>
  <si>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</si>
  <si>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</si>
  <si>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</si>
  <si>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</si>
  <si>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</si>
  <si>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</si>
  <si>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</si>
  <si>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</si>
  <si>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</si>
  <si>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</si>
  <si>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</si>
  <si>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</si>
  <si>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</si>
  <si>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</si>
  <si>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</si>
  <si>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</si>
  <si>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</si>
  <si>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</si>
  <si>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</si>
  <si>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</si>
  <si>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</si>
  <si>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</si>
  <si>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</si>
  <si>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</si>
  <si>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</si>
  <si>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</si>
  <si>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</si>
  <si>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</si>
  <si>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</si>
  <si>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</si>
  <si>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</si>
  <si>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</si>
  <si>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</si>
  <si>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</si>
  <si>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</si>
  <si>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</si>
  <si>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</si>
  <si>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</si>
  <si>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</si>
  <si>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</si>
  <si>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</si>
  <si>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</si>
  <si>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</si>
  <si>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</si>
  <si>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</si>
  <si>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</si>
  <si>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</si>
  <si>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</si>
  <si>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</si>
  <si>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</si>
  <si>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</si>
  <si>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</si>
  <si>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</si>
  <si>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</si>
  <si>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</si>
  <si>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</si>
  <si>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</si>
  <si>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</si>
  <si>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</si>
  <si>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</si>
  <si>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</si>
  <si>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</si>
  <si>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</si>
  <si>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</si>
  <si>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</si>
  <si>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</si>
  <si>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</si>
  <si>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</si>
  <si>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</si>
  <si>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</si>
  <si>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</si>
  <si>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</si>
  <si>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</si>
  <si>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</si>
  <si>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</si>
  <si>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</si>
  <si>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</si>
  <si>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</si>
  <si>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</si>
  <si>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</si>
  <si>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</si>
  <si>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</si>
  <si>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</si>
  <si>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</si>
  <si>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</si>
  <si>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</si>
  <si>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</si>
  <si>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</si>
  <si>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</si>
  <si>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</si>
  <si>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</si>
  <si>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</si>
  <si>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</si>
  <si>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</si>
  <si>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</si>
  <si>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</si>
  <si>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</si>
  <si>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</si>
  <si>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</si>
  <si>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</si>
  <si>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</si>
  <si>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</si>
  <si>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</si>
  <si>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</si>
  <si>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</si>
  <si>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</si>
  <si>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</si>
  <si>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</si>
  <si>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</si>
  <si>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</si>
  <si>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</si>
  <si>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</si>
  <si>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</si>
  <si>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</si>
  <si>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</si>
  <si>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</si>
  <si>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</si>
  <si>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</si>
  <si>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</si>
  <si>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</si>
  <si>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</si>
  <si>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</si>
  <si>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</si>
  <si>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</si>
  <si>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</si>
  <si>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</si>
  <si>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</si>
  <si>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</si>
  <si>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</si>
  <si>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</si>
  <si>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</si>
  <si>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</si>
  <si>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</si>
  <si>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</si>
  <si>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</si>
  <si>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</si>
  <si>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</si>
  <si>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</si>
  <si>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</si>
  <si>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</si>
  <si>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</si>
  <si>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</si>
  <si>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</si>
  <si>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</si>
  <si>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</si>
  <si>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</si>
  <si>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</si>
  <si>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</si>
  <si>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</si>
  <si>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</si>
  <si>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</si>
  <si>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</si>
  <si>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</si>
  <si>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</si>
  <si>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</si>
  <si>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</si>
  <si>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</si>
  <si>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</si>
  <si>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</si>
  <si>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</si>
  <si>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</si>
  <si>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</si>
  <si>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</si>
  <si>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</si>
  <si>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</si>
  <si>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</si>
  <si>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</si>
  <si>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</si>
  <si>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</si>
  <si>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</si>
  <si>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</si>
  <si>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</si>
  <si>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</si>
  <si>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</si>
  <si>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</si>
  <si>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</si>
  <si>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</si>
  <si>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</si>
  <si>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</si>
  <si>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</si>
  <si>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</si>
  <si>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</si>
  <si>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</si>
  <si>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</si>
  <si>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</si>
  <si>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</si>
  <si>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</si>
  <si>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</si>
  <si>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</si>
  <si>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</si>
  <si>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</si>
  <si>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</si>
  <si>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</si>
  <si>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</si>
  <si>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</si>
  <si>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</si>
  <si>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</si>
  <si>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</si>
  <si>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</si>
  <si>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</si>
  <si>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</si>
  <si>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</si>
  <si>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</si>
  <si>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</si>
  <si>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</si>
  <si>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</si>
  <si>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</si>
  <si>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</si>
  <si>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</si>
  <si>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</si>
  <si>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</si>
  <si>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</si>
  <si>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</si>
  <si>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</si>
  <si>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</si>
  <si>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</si>
  <si>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</si>
  <si>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</si>
  <si>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</si>
  <si>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</si>
  <si>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</si>
  <si>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</si>
  <si>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</si>
  <si>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</si>
  <si>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</si>
  <si>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</si>
  <si>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</si>
  <si>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</si>
  <si>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</si>
  <si>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</si>
  <si>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</si>
  <si>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</si>
  <si>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</si>
  <si>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</si>
  <si>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</si>
  <si>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</si>
  <si>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</si>
  <si>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</si>
  <si>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</si>
  <si>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</si>
  <si>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</si>
  <si>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</si>
  <si>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</si>
  <si>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</si>
  <si>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</si>
  <si>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</si>
  <si>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</si>
  <si>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</si>
  <si>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</si>
  <si>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</si>
  <si>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</si>
  <si>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</si>
  <si>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</si>
  <si>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</si>
  <si>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</si>
  <si>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</si>
  <si>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</si>
  <si>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</si>
  <si>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</si>
  <si>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</si>
  <si>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</si>
  <si>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</si>
  <si>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</si>
  <si>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</si>
  <si>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</si>
  <si>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</si>
  <si>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</si>
  <si>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</si>
  <si>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</si>
  <si>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</si>
  <si>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</si>
  <si>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</si>
  <si>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</si>
  <si>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</si>
  <si>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</si>
  <si>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</si>
  <si>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</si>
  <si>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</si>
  <si>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</si>
  <si>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</si>
  <si>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</si>
  <si>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</si>
  <si>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</si>
  <si>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</si>
  <si>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</si>
  <si>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</si>
  <si>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</si>
  <si>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</si>
  <si>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</si>
  <si>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</si>
  <si>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</si>
  <si>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</si>
  <si>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</si>
  <si>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</si>
  <si>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</si>
  <si>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</si>
  <si>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</si>
  <si>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</si>
  <si>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</si>
  <si>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</si>
  <si>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</si>
  <si>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</si>
  <si>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</si>
  <si>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</si>
  <si>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</si>
  <si>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</si>
  <si>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</si>
  <si>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</si>
  <si>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</si>
  <si>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</si>
  <si>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</si>
  <si>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</si>
  <si>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</si>
  <si>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</si>
  <si>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</si>
  <si>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</si>
  <si>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</si>
  <si>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</si>
  <si>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</si>
  <si>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</si>
  <si>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</si>
  <si>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</si>
  <si>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</si>
  <si>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</si>
  <si>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</si>
  <si>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</si>
  <si>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</si>
  <si>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</si>
  <si>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</si>
  <si>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</si>
  <si>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</si>
  <si>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</si>
  <si>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</si>
  <si>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</si>
  <si>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</si>
  <si>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</si>
  <si>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</si>
  <si>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</si>
  <si>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</si>
  <si>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</si>
  <si>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</si>
  <si>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</si>
  <si>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</si>
  <si>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</si>
  <si>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</si>
  <si>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</si>
  <si>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</si>
  <si>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</si>
  <si>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</si>
  <si>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</si>
  <si>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</si>
  <si>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</si>
  <si>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</si>
  <si>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</si>
  <si>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</si>
  <si>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</si>
  <si>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</si>
  <si>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</si>
  <si>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</si>
  <si>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</si>
  <si>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</si>
  <si>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</si>
  <si>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</si>
  <si>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</si>
  <si>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</si>
  <si>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</si>
  <si>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</si>
  <si>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</si>
  <si>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</si>
  <si>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</si>
  <si>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</si>
  <si>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</si>
  <si>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</si>
  <si>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</si>
  <si>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</si>
  <si>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</si>
  <si>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</si>
  <si>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</si>
  <si>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</si>
  <si>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</si>
  <si>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</si>
  <si>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</si>
  <si>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</si>
  <si>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</si>
  <si>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</si>
  <si>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</si>
  <si>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</si>
  <si>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</si>
  <si>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</si>
  <si>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</si>
  <si>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</si>
  <si>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</si>
  <si>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</si>
  <si>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</si>
  <si>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</si>
  <si>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</si>
  <si>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</si>
  <si>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</si>
  <si>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</si>
  <si>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</si>
  <si>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</si>
  <si>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</si>
  <si>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</si>
  <si>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</si>
  <si>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</si>
  <si>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</si>
  <si>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</si>
  <si>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</si>
  <si>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</si>
  <si>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</si>
  <si>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</si>
  <si>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</si>
  <si>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</si>
  <si>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</si>
  <si>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</si>
  <si>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</si>
  <si>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</si>
  <si>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</si>
  <si>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</si>
  <si>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</si>
  <si>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</si>
  <si>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</si>
  <si>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</si>
  <si>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</si>
  <si>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</si>
  <si>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</si>
  <si>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</si>
  <si>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</si>
  <si>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</si>
  <si>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</si>
  <si>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</si>
  <si>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</si>
  <si>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</si>
  <si>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</si>
  <si>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</si>
  <si>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</si>
  <si>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</si>
  <si>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</si>
  <si>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</si>
  <si>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</si>
  <si>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</si>
  <si>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</si>
  <si>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</si>
  <si>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</si>
  <si>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</si>
  <si>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</si>
  <si>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</si>
  <si>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</si>
  <si>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</si>
  <si>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</si>
  <si>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</si>
  <si>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</si>
  <si>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</si>
  <si>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</si>
  <si>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</si>
  <si>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</si>
  <si>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</si>
  <si>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</si>
  <si>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</si>
  <si>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</si>
  <si>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</si>
  <si>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</si>
  <si>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</si>
  <si>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</si>
  <si>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</si>
  <si>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</si>
  <si>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</si>
  <si>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</si>
  <si>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</si>
  <si>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</si>
  <si>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</si>
  <si>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</si>
  <si>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</si>
  <si>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</si>
  <si>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</si>
  <si>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</si>
  <si>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</si>
  <si>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</si>
  <si>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</si>
  <si>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</si>
  <si>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</si>
  <si>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</si>
  <si>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</si>
  <si>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</si>
  <si>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</si>
  <si>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</si>
  <si>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</si>
  <si>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</si>
  <si>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</si>
  <si>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</si>
  <si>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</si>
  <si>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</si>
  <si>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</si>
  <si>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</si>
  <si>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</si>
  <si>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</si>
  <si>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</si>
  <si>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</si>
  <si>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</si>
  <si>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</si>
  <si>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</si>
  <si>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</si>
  <si>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</si>
  <si>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</si>
  <si>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</si>
  <si>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</si>
  <si>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</si>
  <si>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</si>
  <si>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</si>
  <si>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</si>
  <si>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</si>
  <si>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</si>
  <si>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</si>
  <si>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</si>
  <si>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</si>
  <si>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</si>
  <si>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</si>
  <si>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</si>
  <si>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</si>
  <si>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</si>
  <si>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</si>
  <si>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</si>
  <si>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</si>
  <si>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</si>
  <si>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</si>
  <si>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</si>
  <si>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</si>
  <si>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</si>
  <si>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</si>
  <si>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</si>
  <si>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</si>
  <si>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</si>
  <si>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</si>
  <si>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</si>
  <si>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</si>
  <si>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</si>
  <si>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</si>
  <si>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</si>
  <si>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</si>
  <si>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</si>
  <si>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</si>
  <si>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</si>
  <si>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</si>
  <si>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</si>
  <si>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</si>
  <si>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</si>
  <si>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</si>
  <si>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</si>
  <si>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</si>
  <si>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</si>
  <si>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</si>
  <si>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</si>
  <si>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</si>
  <si>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</si>
  <si>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</si>
  <si>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</si>
  <si>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</si>
  <si>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</si>
  <si>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</si>
  <si>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</si>
  <si>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</si>
  <si>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</si>
  <si>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</si>
  <si>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</si>
  <si>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</si>
  <si>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</si>
  <si>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</si>
  <si>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</si>
  <si>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</si>
  <si>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</si>
  <si>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</si>
  <si>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</si>
  <si>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</si>
  <si>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</si>
  <si>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</si>
  <si>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</si>
  <si>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</si>
  <si>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</si>
  <si>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</si>
  <si>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</si>
  <si>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</si>
  <si>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</si>
  <si>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</si>
  <si>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</si>
  <si>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</si>
  <si>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</si>
  <si>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</si>
  <si>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</si>
  <si>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</si>
  <si>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</si>
  <si>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</si>
  <si>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</si>
  <si>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</si>
  <si>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</si>
  <si>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</si>
  <si>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</si>
  <si>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</si>
  <si>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</si>
  <si>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</si>
  <si>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</si>
  <si>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</si>
  <si>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</si>
  <si>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</si>
  <si>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</si>
  <si>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</si>
  <si>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</si>
  <si>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</si>
  <si>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</si>
  <si>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</si>
  <si>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</si>
  <si>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</si>
  <si>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</si>
  <si>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</si>
  <si>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</si>
  <si>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</si>
  <si>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</si>
  <si>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</si>
  <si>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</si>
  <si>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</si>
  <si>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</si>
  <si>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</si>
  <si>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</si>
  <si>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</si>
  <si>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</si>
  <si>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</si>
  <si>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</si>
  <si>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</si>
  <si>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</si>
  <si>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</si>
  <si>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</si>
  <si>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</si>
  <si>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</si>
  <si>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</si>
  <si>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</si>
  <si>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</si>
  <si>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</si>
  <si>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</si>
  <si>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</si>
  <si>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</si>
  <si>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</si>
  <si>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</si>
  <si>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</si>
  <si>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</si>
  <si>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</si>
  <si>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</si>
  <si>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</si>
  <si>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</si>
  <si>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</si>
  <si>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</si>
  <si>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</si>
  <si>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</si>
  <si>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</si>
  <si>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</si>
  <si>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</si>
  <si>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</si>
  <si>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</si>
  <si>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</si>
  <si>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</si>
  <si>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</si>
  <si>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</si>
  <si>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</si>
  <si>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</si>
  <si>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</si>
  <si>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</si>
  <si>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</si>
  <si>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</si>
  <si>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</si>
  <si>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</si>
  <si>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</si>
  <si>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</si>
  <si>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</si>
  <si>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</si>
  <si>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</si>
  <si>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</si>
  <si>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</si>
  <si>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</si>
  <si>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</si>
  <si>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</si>
  <si>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</si>
  <si>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</si>
  <si>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</si>
  <si>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</si>
  <si>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</si>
  <si>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</si>
  <si>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</si>
  <si>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</si>
  <si>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</si>
  <si>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</si>
  <si>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</si>
  <si>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</si>
  <si>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</si>
  <si>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</si>
  <si>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</si>
  <si>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</si>
  <si>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</si>
  <si>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</si>
  <si>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</si>
  <si>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</si>
  <si>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</si>
  <si>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</si>
  <si>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</si>
  <si>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</si>
  <si>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</si>
  <si>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</si>
  <si>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</si>
  <si>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</si>
  <si>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</si>
  <si>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</si>
  <si>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</si>
  <si>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</si>
  <si>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</si>
  <si>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</si>
  <si>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</si>
  <si>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</si>
  <si>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</si>
  <si>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</si>
  <si>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</si>
  <si>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</si>
  <si>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</si>
  <si>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</si>
  <si>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</si>
  <si>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</si>
  <si>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</si>
  <si>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</si>
  <si>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</si>
  <si>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</si>
  <si>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</si>
  <si>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</si>
  <si>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</si>
  <si>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</si>
  <si>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</si>
  <si>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</si>
  <si>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</si>
  <si>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</si>
  <si>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</si>
  <si>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</si>
  <si>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</si>
  <si>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</si>
  <si>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</si>
  <si>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</si>
  <si>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</si>
  <si>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</si>
  <si>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</si>
  <si>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</si>
  <si>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</si>
  <si>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</si>
  <si>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</si>
  <si>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</si>
  <si>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</si>
  <si>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</si>
  <si>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</si>
  <si>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</si>
  <si>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</si>
  <si>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</si>
  <si>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</si>
  <si>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</si>
  <si>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</si>
  <si>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</si>
  <si>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</si>
  <si>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</si>
  <si>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</si>
  <si>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</si>
  <si>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</si>
  <si>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</si>
  <si>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</si>
  <si>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</si>
  <si>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</si>
  <si>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</si>
  <si>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</si>
  <si>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</si>
  <si>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</si>
  <si>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Loyalty card</t>
  </si>
  <si>
    <t>Sum of Sales</t>
  </si>
  <si>
    <t>2019</t>
  </si>
  <si>
    <t>2020</t>
  </si>
  <si>
    <t>2021</t>
  </si>
  <si>
    <t>2022</t>
  </si>
  <si>
    <t>sty</t>
  </si>
  <si>
    <t>lut</t>
  </si>
  <si>
    <t>mar</t>
  </si>
  <si>
    <t>kwi</t>
  </si>
  <si>
    <t>maj</t>
  </si>
  <si>
    <t>cze</t>
  </si>
  <si>
    <t>lip</t>
  </si>
  <si>
    <t>sie</t>
  </si>
  <si>
    <t>wrz</t>
  </si>
  <si>
    <t>paź</t>
  </si>
  <si>
    <t>lis</t>
  </si>
  <si>
    <t>gru</t>
  </si>
  <si>
    <t>Years (Order Date)</t>
  </si>
  <si>
    <t>Months (Order Date)</t>
  </si>
  <si>
    <t>Arabica</t>
  </si>
  <si>
    <t>Excelsa</t>
  </si>
  <si>
    <t>Liberica</t>
  </si>
  <si>
    <t>Robusta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</si>
</sst>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0.0"/>
    <numFmt numFmtId="165" formatCode="0.0&quot; kg&quot;"/>
    <numFmt numFmtId="166" formatCode="dd/mmm/yyyy"/>
    <numFmt numFmtId="167" formatCode="_-[$$-409]* #,##0.00_ ;_-[$$-409]* \-#,##0.00\ ;_-[$$-409]* &quot;-&quot;??_ ;_-@_ "/>
    <numFmt numFmtId="168" formatCode="#,##0_ ;\-#,##0\ "/>
    <numFmt numFmtId="169" formatCode="[$$-409]#,##0_ ;\-[$$-409]#,##0\ "/>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0" fillId="0" borderId="0" xfId="0" applyNumberFormat="1"/>
    <xf numFmtId="166" fontId="1" fillId="0" borderId="0" xfId="0" applyNumberFormat="1" applyFont="1" applyAlignment="1">
      <alignment vertical="center"/>
    </xf>
    <xf numFmtId="167" fontId="0" fillId="0" borderId="0" xfId="0" applyNumberFormat="1"/>
    <xf numFmtId="0" fontId="0" fillId="0" borderId="0" xfId="0" pivotButton="1"/>
    <xf numFmtId="168" fontId="0" fillId="0" borderId="0" xfId="0" applyNumberFormat="1"/>
    <xf numFmtId="169" fontId="0" fillId="0" borderId="0" xfId="0" applyNumberFormat="1"/>
  </cellXfs>
  <cellStyles count="1">
    <cellStyle name="Normal" xfId="0" builtinId="0"/>
  </cellStyles>
  <dxfs count="16">
    <dxf>
      <font>
        <b/>
        <color theme="1"/>
      </font>
      <border>
        <bottom style="thick">
          <color theme="9"/>
        </bottom>
        <vertical/>
        <horizontal/>
      </border>
    </dxf>
    <dxf>
      <font>
        <b/>
        <i val="0"/>
        <color theme="1"/>
        <name val="Calibri"/>
        <family val="2"/>
        <charset val="238"/>
        <scheme val="minor"/>
      </font>
      <border>
        <left style="thin">
          <color theme="9"/>
        </left>
        <right style="thin">
          <color theme="9"/>
        </right>
        <top style="thin">
          <color theme="9"/>
        </top>
        <bottom style="thin">
          <color theme="9"/>
        </bottom>
        <vertical/>
        <horizontal/>
      </border>
    </dxf>
    <dxf>
      <numFmt numFmtId="0" formatCode="General"/>
    </dxf>
    <dxf>
      <numFmt numFmtId="167" formatCode="_-[$$-409]* #,##0.00_ ;_-[$$-409]* \-#,##0.00\ ;_-[$$-409]* &quot;-&quot;??_ ;_-@_ "/>
    </dxf>
    <dxf>
      <numFmt numFmtId="167" formatCode="_-[$$-409]* #,##0.00_ ;_-[$$-409]* \-#,##0.00\ ;_-[$$-409]* &quot;-&quot;??_ ;_-@_ "/>
    </dxf>
    <dxf>
      <numFmt numFmtId="165" formatCode="0.0&quot; 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2"/>
        <color theme="1"/>
        <name val="Calibri"/>
        <family val="2"/>
        <charset val="238"/>
        <scheme val="minor"/>
      </font>
      <border>
        <vertical/>
        <horizontal/>
      </border>
    </dxf>
    <dxf>
      <font>
        <color theme="1"/>
      </font>
      <border>
        <left style="thin">
          <color theme="9"/>
        </left>
        <right style="thin">
          <color theme="9"/>
        </right>
        <top style="thin">
          <color theme="9"/>
        </top>
        <bottom style="thin">
          <color theme="9"/>
        </bottom>
        <vertical/>
        <horizontal/>
      </border>
    </dxf>
  </dxfs>
  <tableStyles count="2" defaultTableStyle="TableStyleMedium2" defaultPivotStyle="PivotStyleMedium9">
    <tableStyle name="CiemnoZielony" pivot="0" table="0" count="9" xr9:uid="{7BCFED90-D209-4193-9558-95A9040BF0FE}">
      <tableStyleElement type="wholeTable" dxfId="15"/>
      <tableStyleElement type="headerRow" dxfId="14"/>
    </tableStyle>
    <tableStyle name="SlicerStyleDark6 2" pivot="0" table="0" count="10" xr9:uid="{6D596F64-16C9-4FFF-A16C-4F956558407B}">
      <tableStyleElement type="wholeTable" dxfId="1"/>
      <tableStyleElement type="headerRow" dxfId="0"/>
    </tableStyle>
  </tableStyles>
  <colors>
    <mruColors>
      <color rgb="FF7AB751"/>
      <color rgb="FF8BC167"/>
      <color rgb="FF7CB854"/>
      <color rgb="FF73B149"/>
      <color rgb="FF71AE48"/>
      <color rgb="FF5C8E3A"/>
      <color rgb="FF6AA343"/>
      <color rgb="FF649B3F"/>
      <color rgb="FF9ECB7F"/>
      <color rgb="FF87BF61"/>
    </mruColors>
  </colors>
  <extLst>
    <ext xmlns:x14="http://schemas.microsoft.com/office/spreadsheetml/2009/9/main" uri="{46F421CA-312F-682f-3DD2-61675219B42D}">
      <x14:dxfs count="16">
        <dxf>
          <font>
            <color rgb="FF000000"/>
          </font>
          <fill>
            <patternFill patternType="solid">
              <fgColor theme="9" tint="0.59996337778862885"/>
              <bgColor theme="9" tint="0.39994506668294322"/>
            </patternFill>
          </fill>
          <border diagonalUp="0" diagonalDown="0">
            <left/>
            <right/>
            <top/>
            <bottom/>
            <vertical/>
            <horizontal/>
          </border>
        </dxf>
        <dxf>
          <font>
            <color rgb="FF000000"/>
          </font>
          <fill>
            <patternFill patternType="solid">
              <fgColor theme="9" tint="0.59996337778862885"/>
              <bgColor theme="9" tint="0.59996337778862885"/>
            </patternFill>
          </fill>
          <border diagonalUp="0" diagonalDown="0">
            <left/>
            <right/>
            <top/>
            <bottom/>
            <vertical/>
            <horizontal/>
          </border>
        </dxf>
        <dxf>
          <font>
            <color rgb="FF000000"/>
          </font>
          <fill>
            <patternFill patternType="solid">
              <fgColor auto="1"/>
              <bgColor theme="9" tint="0.39994506668294322"/>
            </patternFill>
          </fill>
          <border diagonalUp="0" diagonalDown="0">
            <left/>
            <right/>
            <top/>
            <bottom/>
            <vertical/>
            <horizontal/>
          </border>
        </dxf>
        <dxf>
          <font>
            <color rgb="FF000000"/>
          </font>
          <fill>
            <patternFill patternType="solid">
              <fgColor theme="9" tint="0.59996337778862885"/>
              <bgColor theme="9" tint="0.59996337778862885"/>
            </patternFill>
          </fill>
          <border diagonalUp="0" diagonalDown="0">
            <left/>
            <right/>
            <top/>
            <bottom/>
            <vertical/>
            <horizontal/>
          </border>
        </dxf>
        <dxf>
          <font>
            <strike val="0"/>
            <color theme="9" tint="-0.249977111117893"/>
          </font>
          <fill>
            <patternFill patternType="solid">
              <fgColor theme="9" tint="0.59999389629810485"/>
              <bgColor theme="9" tint="0.59999389629810485"/>
            </patternFill>
          </fill>
          <border diagonalUp="0" diagonalDown="0">
            <left/>
            <right/>
            <top/>
            <bottom/>
            <vertical/>
            <horizontal/>
          </border>
        </dxf>
        <dxf>
          <font>
            <color theme="0"/>
          </font>
          <fill>
            <patternFill patternType="solid">
              <fgColor theme="9"/>
              <bgColor theme="9"/>
            </patternFill>
          </fill>
          <border diagonalUp="0" diagonalDown="0">
            <left/>
            <right/>
            <top/>
            <bottom/>
            <vertical/>
            <horizontal/>
          </border>
        </dxf>
        <dxf>
          <font>
            <color rgb="FF959595"/>
          </font>
          <fill>
            <patternFill patternType="solid">
              <fgColor rgb="FFDFDFDF"/>
              <bgColor theme="9" tint="0.79998168889431442"/>
            </patternFill>
          </fill>
          <border diagonalUp="0" diagonalDown="0">
            <left style="thin">
              <color theme="9" tint="0.39994506668294322"/>
            </left>
            <right style="thin">
              <color theme="9" tint="0.39994506668294322"/>
            </right>
            <top style="thin">
              <color theme="9" tint="0.39994506668294322"/>
            </top>
            <bottom style="thin">
              <color theme="9" tint="0.39994506668294322"/>
            </bottom>
            <vertical/>
            <horizontal/>
          </border>
        </dxf>
        <dxf>
          <font>
            <color rgb="FF000000"/>
          </font>
          <fill>
            <patternFill patternType="solid">
              <fgColor rgb="FFC0C0C0"/>
              <bgColor theme="9" tint="0.79998168889431442"/>
            </patternFill>
          </fill>
          <border diagonalUp="0" diagonalDown="0">
            <left style="thin">
              <color theme="9" tint="0.39994506668294322"/>
            </left>
            <right style="thin">
              <color theme="9" tint="0.39994506668294322"/>
            </right>
            <top style="thin">
              <color theme="9" tint="0.39994506668294322"/>
            </top>
            <bottom style="thin">
              <color theme="9" tint="0.39994506668294322"/>
            </bottom>
            <vertical/>
            <horizontal/>
          </border>
        </dxf>
        <dxf>
          <font>
            <color rgb="FF000000"/>
          </font>
          <fill>
            <patternFill patternType="solid">
              <fgColor theme="9" tint="0.59996337778862885"/>
              <bgColor theme="9" tint="0.39994506668294322"/>
            </patternFill>
          </fill>
          <border diagonalUp="0" diagonalDown="0">
            <left/>
            <right/>
            <top/>
            <bottom/>
            <vertical/>
            <horizontal/>
          </border>
        </dxf>
        <dxf>
          <font>
            <color rgb="FF000000"/>
          </font>
          <fill>
            <patternFill patternType="solid">
              <fgColor theme="9" tint="0.59996337778862885"/>
              <bgColor theme="9" tint="0.59996337778862885"/>
            </patternFill>
          </fill>
          <border diagonalUp="0" diagonalDown="0">
            <left/>
            <right/>
            <top/>
            <bottom/>
            <vertical/>
            <horizontal/>
          </border>
        </dxf>
        <dxf>
          <font>
            <color rgb="FF000000"/>
          </font>
          <fill>
            <patternFill patternType="solid">
              <fgColor auto="1"/>
              <bgColor theme="9" tint="0.39994506668294322"/>
            </patternFill>
          </fill>
          <border diagonalUp="0" diagonalDown="0">
            <left/>
            <right/>
            <top/>
            <bottom/>
            <vertical/>
            <horizontal/>
          </border>
        </dxf>
        <dxf>
          <font>
            <color rgb="FF000000"/>
          </font>
          <fill>
            <patternFill patternType="solid">
              <fgColor theme="9" tint="0.59996337778862885"/>
              <bgColor theme="9" tint="0.59996337778862885"/>
            </patternFill>
          </fill>
          <border diagonalUp="0" diagonalDown="0">
            <left/>
            <right/>
            <top/>
            <bottom/>
            <vertical/>
            <horizontal/>
          </border>
        </dxf>
        <dxf>
          <font>
            <strike val="0"/>
            <color theme="9" tint="-0.249977111117893"/>
          </font>
          <fill>
            <patternFill patternType="solid">
              <fgColor theme="9" tint="0.59999389629810485"/>
              <bgColor theme="9" tint="0.59999389629810485"/>
            </patternFill>
          </fill>
          <border diagonalUp="0" diagonalDown="0">
            <left/>
            <right/>
            <top/>
            <bottom/>
            <vertical/>
            <horizontal/>
          </border>
        </dxf>
        <dxf>
          <font>
            <color theme="0"/>
          </font>
          <fill>
            <patternFill patternType="solid">
              <fgColor theme="9"/>
              <bgColor theme="9"/>
            </patternFill>
          </fill>
          <border diagonalUp="0" diagonalDown="0">
            <left/>
            <right/>
            <top/>
            <bottom/>
            <vertical/>
            <horizontal/>
          </border>
        </dxf>
        <dxf>
          <font>
            <color rgb="FF959595"/>
          </font>
          <fill>
            <patternFill patternType="solid">
              <fgColor rgb="FFDFDFDF"/>
              <bgColor theme="9" tint="0.79998168889431442"/>
            </patternFill>
          </fill>
          <border diagonalUp="0" diagonalDown="0">
            <left style="thin">
              <color theme="9" tint="0.39994506668294322"/>
            </left>
            <right style="thin">
              <color theme="9" tint="0.39994506668294322"/>
            </right>
            <top style="thin">
              <color theme="9" tint="0.39994506668294322"/>
            </top>
            <bottom style="thin">
              <color theme="9" tint="0.39994506668294322"/>
            </bottom>
            <vertical/>
            <horizontal/>
          </border>
        </dxf>
        <dxf>
          <font>
            <color rgb="FF000000"/>
          </font>
          <fill>
            <patternFill patternType="solid">
              <fgColor rgb="FFC0C0C0"/>
              <bgColor theme="9" tint="0.79998168889431442"/>
            </patternFill>
          </fill>
          <border diagonalUp="0" diagonalDown="0">
            <left style="thin">
              <color theme="9" tint="0.39994506668294322"/>
            </left>
            <right style="thin">
              <color theme="9" tint="0.39994506668294322"/>
            </right>
            <top style="thin">
              <color theme="9" tint="0.39994506668294322"/>
            </top>
            <bottom style="thin">
              <color theme="9" tint="0.39994506668294322"/>
            </bottom>
            <vertical/>
            <horizontal/>
          </border>
        </dxf>
      </x14:dxfs>
    </ext>
    <ext xmlns:x14="http://schemas.microsoft.com/office/spreadsheetml/2009/9/main" uri="{EB79DEF2-80B8-43e5-95BD-54CBDDF9020C}">
      <x14:slicerStyles defaultSlicerStyle="SlicerStyleDark6 2">
        <x14:slicerStyle name="SlicerStyleDark6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A0A4C193-F2C1-4fcb-8827-314CF55A85BB}">
      <x15:dxfs count="7">
        <dxf>
          <fill>
            <patternFill patternType="solid">
              <fgColor theme="9" tint="0.39997558519241921"/>
              <bgColor theme="9" tint="0.39997558519241921"/>
            </patternFill>
          </fill>
          <border>
            <vertical/>
            <horizontal/>
          </border>
        </dxf>
        <dxf>
          <fill>
            <gradientFill degree="90">
              <stop position="0">
                <color theme="0" tint="-0.249977111117893"/>
              </stop>
              <stop position="1">
                <color theme="0" tint="-0.249977111117893"/>
              </stop>
            </gradientFill>
          </fill>
          <border>
            <vertical/>
            <horizontal/>
          </border>
        </dxf>
        <dxf>
          <fill>
            <gradientFill degree="90">
              <stop position="0">
                <color theme="9"/>
              </stop>
              <stop position="1">
                <color theme="9" tint="-0.499984740745262"/>
              </stop>
            </gradientFill>
          </fill>
          <border>
            <vertical/>
            <horizontal/>
          </border>
        </dxf>
        <dxf>
          <font>
            <sz val="9"/>
            <color theme="1" tint="0.499984740745262"/>
          </font>
          <border>
            <left/>
            <right/>
            <top/>
            <bottom/>
            <vertical/>
            <horizontal/>
          </border>
        </dxf>
        <dxf>
          <font>
            <sz val="9"/>
            <color theme="1" tint="0.499984740745262"/>
          </font>
          <border>
            <left/>
            <right/>
            <top/>
            <bottom/>
            <vertical/>
            <horizontal/>
          </border>
        </dxf>
        <dxf>
          <font>
            <b/>
            <i val="0"/>
            <sz val="9"/>
            <color theme="1" tint="0.499984740745262"/>
            <name val="Calibri"/>
            <family val="2"/>
            <charset val="238"/>
            <scheme val="minor"/>
          </font>
          <border>
            <left/>
            <right/>
            <top/>
            <bottom/>
            <vertical/>
            <horizontal/>
          </border>
        </dxf>
        <dxf>
          <font>
            <b/>
            <i val="0"/>
            <sz val="10"/>
            <color theme="9" tint="-0.249977111117893"/>
            <name val="Calibri"/>
            <family val="2"/>
            <charset val="238"/>
            <scheme val="minor"/>
          </font>
          <border>
            <left/>
            <right/>
            <top/>
            <bottom/>
            <vertical/>
            <horizontal/>
          </border>
        </dxf>
      </x15:dxfs>
    </ext>
    <ext xmlns:x15="http://schemas.microsoft.com/office/spreadsheetml/2010/11/main" uri="{9260A510-F301-46a8-8635-F512D64BE5F5}">
      <x15:timelineStyles defaultTimelineStyle="TimeSlicerStyleLight1">
        <x15:timelineStyle name="CiemnoZielony">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[coffeeOrdersData.xlsx]TotalSales!PivotTable1</c:name>
    <c:fmtId val="10"/>
  </c:pivotSource>
  <c:chart>
    <c:autoTitleDeleted val="0"/>
    <c:pivotFmts>
      <c:pivotFmt>
        <c:idx val="0"/>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w="28575" cap="rnd">
            <a:solidFill>
              <a:schemeClr val="accent2"/>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2"/>
          </a:solidFill>
          <a:ln w="28575" cap="rnd">
            <a:solidFill>
              <a:schemeClr val="accent2"/>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2"/>
          </a:solidFill>
          <a:ln w="28575" cap="rnd">
            <a:solidFill>
              <a:schemeClr val="accent2"/>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17"/>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18"/>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19"/>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7816960173707658E-2"/>
          <c:y val="3.0397233307795597E-2"/>
          <c:w val="0.86071244394780677"/>
          <c:h val="0.8593532852620418"/>
        </c:manualLayout>
      </c:layout>
      <c:lineChart>
        <c:grouping val="standard"/>
        <c:varyColors val="0"/>
        <c:ser>
          <c:idx val="0"/>
          <c:order val="0"/>
          <c:tx>
            <c:strRef>
              <c:f>TotalSales!$C$3:$C$4</c:f>
              <c:strCache>
                <c:ptCount val="1"/>
                <c:pt idx="0">
                  <c:v>Arabica</c:v>
                </c:pt>
              </c:strCache>
            </c:strRef>
          </c:tx>
          <c:spPr>
            <a:ln w="28575" cap="rnd">
              <a:solidFill>
                <a:schemeClr val="accent2"/>
              </a:solidFill>
              <a:round/>
            </a:ln>
            <a:effectLst/>
          </c:spPr>
          <c:marker>
            <c:symbol val="none"/>
          </c:marker>
          <c:cat>
            <c:multiLvlStrRef>
              <c:f>TotalSales!$A$5:$B$48</c:f>
              <c:multiLvlStrCache>
                <c:ptCount val="44"/>
                <c:lvl>
                  <c:pt idx="0">
                    <c:v>sty</c:v>
                  </c:pt>
                  <c:pt idx="1">
                    <c:v>lut</c:v>
                  </c:pt>
                  <c:pt idx="2">
                    <c:v>mar</c:v>
                  </c:pt>
                  <c:pt idx="3">
                    <c:v>kwi</c:v>
                  </c:pt>
                  <c:pt idx="4">
                    <c:v>maj</c:v>
                  </c:pt>
                  <c:pt idx="5">
                    <c:v>cze</c:v>
                  </c:pt>
                  <c:pt idx="6">
                    <c:v>lip</c:v>
                  </c:pt>
                  <c:pt idx="7">
                    <c:v>sie</c:v>
                  </c:pt>
                  <c:pt idx="8">
                    <c:v>wrz</c:v>
                  </c:pt>
                  <c:pt idx="9">
                    <c:v>paź</c:v>
                  </c:pt>
                  <c:pt idx="10">
                    <c:v>lis</c:v>
                  </c:pt>
                  <c:pt idx="11">
                    <c:v>gru</c:v>
                  </c:pt>
                  <c:pt idx="12">
                    <c:v>sty</c:v>
                  </c:pt>
                  <c:pt idx="13">
                    <c:v>lut</c:v>
                  </c:pt>
                  <c:pt idx="14">
                    <c:v>mar</c:v>
                  </c:pt>
                  <c:pt idx="15">
                    <c:v>kwi</c:v>
                  </c:pt>
                  <c:pt idx="16">
                    <c:v>maj</c:v>
                  </c:pt>
                  <c:pt idx="17">
                    <c:v>cze</c:v>
                  </c:pt>
                  <c:pt idx="18">
                    <c:v>lip</c:v>
                  </c:pt>
                  <c:pt idx="19">
                    <c:v>sie</c:v>
                  </c:pt>
                  <c:pt idx="20">
                    <c:v>wrz</c:v>
                  </c:pt>
                  <c:pt idx="21">
                    <c:v>paź</c:v>
                  </c:pt>
                  <c:pt idx="22">
                    <c:v>lis</c:v>
                  </c:pt>
                  <c:pt idx="23">
                    <c:v>gru</c:v>
                  </c:pt>
                  <c:pt idx="24">
                    <c:v>sty</c:v>
                  </c:pt>
                  <c:pt idx="25">
                    <c:v>lut</c:v>
                  </c:pt>
                  <c:pt idx="26">
                    <c:v>mar</c:v>
                  </c:pt>
                  <c:pt idx="27">
                    <c:v>kwi</c:v>
                  </c:pt>
                  <c:pt idx="28">
                    <c:v>maj</c:v>
                  </c:pt>
                  <c:pt idx="29">
                    <c:v>cze</c:v>
                  </c:pt>
                  <c:pt idx="30">
                    <c:v>lip</c:v>
                  </c:pt>
                  <c:pt idx="31">
                    <c:v>sie</c:v>
                  </c:pt>
                  <c:pt idx="32">
                    <c:v>wrz</c:v>
                  </c:pt>
                  <c:pt idx="33">
                    <c:v>paź</c:v>
                  </c:pt>
                  <c:pt idx="34">
                    <c:v>lis</c:v>
                  </c:pt>
                  <c:pt idx="35">
                    <c:v>gru</c:v>
                  </c:pt>
                  <c:pt idx="36">
                    <c:v>sty</c:v>
                  </c:pt>
                  <c:pt idx="37">
                    <c:v>lut</c:v>
                  </c:pt>
                  <c:pt idx="38">
                    <c:v>mar</c:v>
                  </c:pt>
                  <c:pt idx="39">
                    <c:v>kwi</c:v>
                  </c:pt>
                  <c:pt idx="40">
                    <c:v>maj</c:v>
                  </c:pt>
                  <c:pt idx="41">
                    <c:v>cze</c:v>
                  </c:pt>
                  <c:pt idx="42">
                    <c:v>lip</c:v>
                  </c:pt>
                  <c:pt idx="43">
                    <c:v>sie</c:v>
                  </c:pt>
                </c:lvl>
                <c:lvl>
                  <c:pt idx="0">
                    <c:v>2019</c:v>
                  </c:pt>
                  <c:pt idx="12">
                    <c:v>2020</c:v>
                  </c:pt>
                  <c:pt idx="24">
                    <c:v>2021</c:v>
                  </c:pt>
                  <c:pt idx="36">
                    <c:v>2022</c:v>
                  </c:pt>
                </c:lvl>
              </c:multiLvlStrCache>
            </c:multiLvlStrRef>
          </c:cat>
          <c:val>
            <c:numRef>
              <c:f>TotalSales!$C$5:$C$48</c:f>
              <c:numCache>
                <c:formatCode>#\ ##0_ ;\-#\ ##0\ </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1288-4A81-A60B-4744EC10BD45}"/>
            </c:ext>
          </c:extLst>
        </c:ser>
        <c:ser>
          <c:idx val="1"/>
          <c:order val="1"/>
          <c:tx>
            <c:strRef>
              <c:f>TotalSales!$D$3:$D$4</c:f>
              <c:strCache>
                <c:ptCount val="1"/>
                <c:pt idx="0">
                  <c:v>Excelsa</c:v>
                </c:pt>
              </c:strCache>
            </c:strRef>
          </c:tx>
          <c:spPr>
            <a:ln w="28575" cap="rnd">
              <a:solidFill>
                <a:schemeClr val="accent4"/>
              </a:solidFill>
              <a:round/>
            </a:ln>
            <a:effectLst/>
          </c:spPr>
          <c:marker>
            <c:symbol val="none"/>
          </c:marker>
          <c:cat>
            <c:multiLvlStrRef>
              <c:f>TotalSales!$A$5:$B$48</c:f>
              <c:multiLvlStrCache>
                <c:ptCount val="44"/>
                <c:lvl>
                  <c:pt idx="0">
                    <c:v>sty</c:v>
                  </c:pt>
                  <c:pt idx="1">
                    <c:v>lut</c:v>
                  </c:pt>
                  <c:pt idx="2">
                    <c:v>mar</c:v>
                  </c:pt>
                  <c:pt idx="3">
                    <c:v>kwi</c:v>
                  </c:pt>
                  <c:pt idx="4">
                    <c:v>maj</c:v>
                  </c:pt>
                  <c:pt idx="5">
                    <c:v>cze</c:v>
                  </c:pt>
                  <c:pt idx="6">
                    <c:v>lip</c:v>
                  </c:pt>
                  <c:pt idx="7">
                    <c:v>sie</c:v>
                  </c:pt>
                  <c:pt idx="8">
                    <c:v>wrz</c:v>
                  </c:pt>
                  <c:pt idx="9">
                    <c:v>paź</c:v>
                  </c:pt>
                  <c:pt idx="10">
                    <c:v>lis</c:v>
                  </c:pt>
                  <c:pt idx="11">
                    <c:v>gru</c:v>
                  </c:pt>
                  <c:pt idx="12">
                    <c:v>sty</c:v>
                  </c:pt>
                  <c:pt idx="13">
                    <c:v>lut</c:v>
                  </c:pt>
                  <c:pt idx="14">
                    <c:v>mar</c:v>
                  </c:pt>
                  <c:pt idx="15">
                    <c:v>kwi</c:v>
                  </c:pt>
                  <c:pt idx="16">
                    <c:v>maj</c:v>
                  </c:pt>
                  <c:pt idx="17">
                    <c:v>cze</c:v>
                  </c:pt>
                  <c:pt idx="18">
                    <c:v>lip</c:v>
                  </c:pt>
                  <c:pt idx="19">
                    <c:v>sie</c:v>
                  </c:pt>
                  <c:pt idx="20">
                    <c:v>wrz</c:v>
                  </c:pt>
                  <c:pt idx="21">
                    <c:v>paź</c:v>
                  </c:pt>
                  <c:pt idx="22">
                    <c:v>lis</c:v>
                  </c:pt>
                  <c:pt idx="23">
                    <c:v>gru</c:v>
                  </c:pt>
                  <c:pt idx="24">
                    <c:v>sty</c:v>
                  </c:pt>
                  <c:pt idx="25">
                    <c:v>lut</c:v>
                  </c:pt>
                  <c:pt idx="26">
                    <c:v>mar</c:v>
                  </c:pt>
                  <c:pt idx="27">
                    <c:v>kwi</c:v>
                  </c:pt>
                  <c:pt idx="28">
                    <c:v>maj</c:v>
                  </c:pt>
                  <c:pt idx="29">
                    <c:v>cze</c:v>
                  </c:pt>
                  <c:pt idx="30">
                    <c:v>lip</c:v>
                  </c:pt>
                  <c:pt idx="31">
                    <c:v>sie</c:v>
                  </c:pt>
                  <c:pt idx="32">
                    <c:v>wrz</c:v>
                  </c:pt>
                  <c:pt idx="33">
                    <c:v>paź</c:v>
                  </c:pt>
                  <c:pt idx="34">
                    <c:v>lis</c:v>
                  </c:pt>
                  <c:pt idx="35">
                    <c:v>gru</c:v>
                  </c:pt>
                  <c:pt idx="36">
                    <c:v>sty</c:v>
                  </c:pt>
                  <c:pt idx="37">
                    <c:v>lut</c:v>
                  </c:pt>
                  <c:pt idx="38">
                    <c:v>mar</c:v>
                  </c:pt>
                  <c:pt idx="39">
                    <c:v>kwi</c:v>
                  </c:pt>
                  <c:pt idx="40">
                    <c:v>maj</c:v>
                  </c:pt>
                  <c:pt idx="41">
                    <c:v>cze</c:v>
                  </c:pt>
                  <c:pt idx="42">
                    <c:v>lip</c:v>
                  </c:pt>
                  <c:pt idx="43">
                    <c:v>sie</c:v>
                  </c:pt>
                </c:lvl>
                <c:lvl>
                  <c:pt idx="0">
                    <c:v>2019</c:v>
                  </c:pt>
                  <c:pt idx="12">
                    <c:v>2020</c:v>
                  </c:pt>
                  <c:pt idx="24">
                    <c:v>2021</c:v>
                  </c:pt>
                  <c:pt idx="36">
                    <c:v>2022</c:v>
                  </c:pt>
                </c:lvl>
              </c:multiLvlStrCache>
            </c:multiLvlStrRef>
          </c:cat>
          <c:val>
            <c:numRef>
              <c:f>TotalSales!$D$5:$D$48</c:f>
              <c:numCache>
                <c:formatCode>#\ ##0_ ;\-#\ ##0\ </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1288-4A81-A60B-4744EC10BD45}"/>
            </c:ext>
          </c:extLst>
        </c:ser>
        <c:ser>
          <c:idx val="2"/>
          <c:order val="2"/>
          <c:tx>
            <c:strRef>
              <c:f>TotalSales!$E$3:$E$4</c:f>
              <c:strCache>
                <c:ptCount val="1"/>
                <c:pt idx="0">
                  <c:v>Liberica</c:v>
                </c:pt>
              </c:strCache>
            </c:strRef>
          </c:tx>
          <c:spPr>
            <a:ln w="28575" cap="rnd">
              <a:solidFill>
                <a:schemeClr val="accent6"/>
              </a:solidFill>
              <a:round/>
            </a:ln>
            <a:effectLst/>
          </c:spPr>
          <c:marker>
            <c:symbol val="none"/>
          </c:marker>
          <c:cat>
            <c:multiLvlStrRef>
              <c:f>TotalSales!$A$5:$B$48</c:f>
              <c:multiLvlStrCache>
                <c:ptCount val="44"/>
                <c:lvl>
                  <c:pt idx="0">
                    <c:v>sty</c:v>
                  </c:pt>
                  <c:pt idx="1">
                    <c:v>lut</c:v>
                  </c:pt>
                  <c:pt idx="2">
                    <c:v>mar</c:v>
                  </c:pt>
                  <c:pt idx="3">
                    <c:v>kwi</c:v>
                  </c:pt>
                  <c:pt idx="4">
                    <c:v>maj</c:v>
                  </c:pt>
                  <c:pt idx="5">
                    <c:v>cze</c:v>
                  </c:pt>
                  <c:pt idx="6">
                    <c:v>lip</c:v>
                  </c:pt>
                  <c:pt idx="7">
                    <c:v>sie</c:v>
                  </c:pt>
                  <c:pt idx="8">
                    <c:v>wrz</c:v>
                  </c:pt>
                  <c:pt idx="9">
                    <c:v>paź</c:v>
                  </c:pt>
                  <c:pt idx="10">
                    <c:v>lis</c:v>
                  </c:pt>
                  <c:pt idx="11">
                    <c:v>gru</c:v>
                  </c:pt>
                  <c:pt idx="12">
                    <c:v>sty</c:v>
                  </c:pt>
                  <c:pt idx="13">
                    <c:v>lut</c:v>
                  </c:pt>
                  <c:pt idx="14">
                    <c:v>mar</c:v>
                  </c:pt>
                  <c:pt idx="15">
                    <c:v>kwi</c:v>
                  </c:pt>
                  <c:pt idx="16">
                    <c:v>maj</c:v>
                  </c:pt>
                  <c:pt idx="17">
                    <c:v>cze</c:v>
                  </c:pt>
                  <c:pt idx="18">
                    <c:v>lip</c:v>
                  </c:pt>
                  <c:pt idx="19">
                    <c:v>sie</c:v>
                  </c:pt>
                  <c:pt idx="20">
                    <c:v>wrz</c:v>
                  </c:pt>
                  <c:pt idx="21">
                    <c:v>paź</c:v>
                  </c:pt>
                  <c:pt idx="22">
                    <c:v>lis</c:v>
                  </c:pt>
                  <c:pt idx="23">
                    <c:v>gru</c:v>
                  </c:pt>
                  <c:pt idx="24">
                    <c:v>sty</c:v>
                  </c:pt>
                  <c:pt idx="25">
                    <c:v>lut</c:v>
                  </c:pt>
                  <c:pt idx="26">
                    <c:v>mar</c:v>
                  </c:pt>
                  <c:pt idx="27">
                    <c:v>kwi</c:v>
                  </c:pt>
                  <c:pt idx="28">
                    <c:v>maj</c:v>
                  </c:pt>
                  <c:pt idx="29">
                    <c:v>cze</c:v>
                  </c:pt>
                  <c:pt idx="30">
                    <c:v>lip</c:v>
                  </c:pt>
                  <c:pt idx="31">
                    <c:v>sie</c:v>
                  </c:pt>
                  <c:pt idx="32">
                    <c:v>wrz</c:v>
                  </c:pt>
                  <c:pt idx="33">
                    <c:v>paź</c:v>
                  </c:pt>
                  <c:pt idx="34">
                    <c:v>lis</c:v>
                  </c:pt>
                  <c:pt idx="35">
                    <c:v>gru</c:v>
                  </c:pt>
                  <c:pt idx="36">
                    <c:v>sty</c:v>
                  </c:pt>
                  <c:pt idx="37">
                    <c:v>lut</c:v>
                  </c:pt>
                  <c:pt idx="38">
                    <c:v>mar</c:v>
                  </c:pt>
                  <c:pt idx="39">
                    <c:v>kwi</c:v>
                  </c:pt>
                  <c:pt idx="40">
                    <c:v>maj</c:v>
                  </c:pt>
                  <c:pt idx="41">
                    <c:v>cze</c:v>
                  </c:pt>
                  <c:pt idx="42">
                    <c:v>lip</c:v>
                  </c:pt>
                  <c:pt idx="43">
                    <c:v>sie</c:v>
                  </c:pt>
                </c:lvl>
                <c:lvl>
                  <c:pt idx="0">
                    <c:v>2019</c:v>
                  </c:pt>
                  <c:pt idx="12">
                    <c:v>2020</c:v>
                  </c:pt>
                  <c:pt idx="24">
                    <c:v>2021</c:v>
                  </c:pt>
                  <c:pt idx="36">
                    <c:v>2022</c:v>
                  </c:pt>
                </c:lvl>
              </c:multiLvlStrCache>
            </c:multiLvlStrRef>
          </c:cat>
          <c:val>
            <c:numRef>
              <c:f>TotalSales!$E$5:$E$48</c:f>
              <c:numCache>
                <c:formatCode>#\ ##0_ ;\-#\ ##0\ </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1288-4A81-A60B-4744EC10BD45}"/>
            </c:ext>
          </c:extLst>
        </c:ser>
        <c:ser>
          <c:idx val="3"/>
          <c:order val="3"/>
          <c:tx>
            <c:strRef>
              <c:f>TotalSales!$F$3:$F$4</c:f>
              <c:strCache>
                <c:ptCount val="1"/>
                <c:pt idx="0">
                  <c:v>Robusta</c:v>
                </c:pt>
              </c:strCache>
            </c:strRef>
          </c:tx>
          <c:spPr>
            <a:ln w="28575" cap="rnd">
              <a:solidFill>
                <a:schemeClr val="accent2">
                  <a:lumMod val="60000"/>
                </a:schemeClr>
              </a:solidFill>
              <a:round/>
            </a:ln>
            <a:effectLst/>
          </c:spPr>
          <c:marker>
            <c:symbol val="none"/>
          </c:marker>
          <c:cat>
            <c:multiLvlStrRef>
              <c:f>TotalSales!$A$5:$B$48</c:f>
              <c:multiLvlStrCache>
                <c:ptCount val="44"/>
                <c:lvl>
                  <c:pt idx="0">
                    <c:v>sty</c:v>
                  </c:pt>
                  <c:pt idx="1">
                    <c:v>lut</c:v>
                  </c:pt>
                  <c:pt idx="2">
                    <c:v>mar</c:v>
                  </c:pt>
                  <c:pt idx="3">
                    <c:v>kwi</c:v>
                  </c:pt>
                  <c:pt idx="4">
                    <c:v>maj</c:v>
                  </c:pt>
                  <c:pt idx="5">
                    <c:v>cze</c:v>
                  </c:pt>
                  <c:pt idx="6">
                    <c:v>lip</c:v>
                  </c:pt>
                  <c:pt idx="7">
                    <c:v>sie</c:v>
                  </c:pt>
                  <c:pt idx="8">
                    <c:v>wrz</c:v>
                  </c:pt>
                  <c:pt idx="9">
                    <c:v>paź</c:v>
                  </c:pt>
                  <c:pt idx="10">
                    <c:v>lis</c:v>
                  </c:pt>
                  <c:pt idx="11">
                    <c:v>gru</c:v>
                  </c:pt>
                  <c:pt idx="12">
                    <c:v>sty</c:v>
                  </c:pt>
                  <c:pt idx="13">
                    <c:v>lut</c:v>
                  </c:pt>
                  <c:pt idx="14">
                    <c:v>mar</c:v>
                  </c:pt>
                  <c:pt idx="15">
                    <c:v>kwi</c:v>
                  </c:pt>
                  <c:pt idx="16">
                    <c:v>maj</c:v>
                  </c:pt>
                  <c:pt idx="17">
                    <c:v>cze</c:v>
                  </c:pt>
                  <c:pt idx="18">
                    <c:v>lip</c:v>
                  </c:pt>
                  <c:pt idx="19">
                    <c:v>sie</c:v>
                  </c:pt>
                  <c:pt idx="20">
                    <c:v>wrz</c:v>
                  </c:pt>
                  <c:pt idx="21">
                    <c:v>paź</c:v>
                  </c:pt>
                  <c:pt idx="22">
                    <c:v>lis</c:v>
                  </c:pt>
                  <c:pt idx="23">
                    <c:v>gru</c:v>
                  </c:pt>
                  <c:pt idx="24">
                    <c:v>sty</c:v>
                  </c:pt>
                  <c:pt idx="25">
                    <c:v>lut</c:v>
                  </c:pt>
                  <c:pt idx="26">
                    <c:v>mar</c:v>
                  </c:pt>
                  <c:pt idx="27">
                    <c:v>kwi</c:v>
                  </c:pt>
                  <c:pt idx="28">
                    <c:v>maj</c:v>
                  </c:pt>
                  <c:pt idx="29">
                    <c:v>cze</c:v>
                  </c:pt>
                  <c:pt idx="30">
                    <c:v>lip</c:v>
                  </c:pt>
                  <c:pt idx="31">
                    <c:v>sie</c:v>
                  </c:pt>
                  <c:pt idx="32">
                    <c:v>wrz</c:v>
                  </c:pt>
                  <c:pt idx="33">
                    <c:v>paź</c:v>
                  </c:pt>
                  <c:pt idx="34">
                    <c:v>lis</c:v>
                  </c:pt>
                  <c:pt idx="35">
                    <c:v>gru</c:v>
                  </c:pt>
                  <c:pt idx="36">
                    <c:v>sty</c:v>
                  </c:pt>
                  <c:pt idx="37">
                    <c:v>lut</c:v>
                  </c:pt>
                  <c:pt idx="38">
                    <c:v>mar</c:v>
                  </c:pt>
                  <c:pt idx="39">
                    <c:v>kwi</c:v>
                  </c:pt>
                  <c:pt idx="40">
                    <c:v>maj</c:v>
                  </c:pt>
                  <c:pt idx="41">
                    <c:v>cze</c:v>
                  </c:pt>
                  <c:pt idx="42">
                    <c:v>lip</c:v>
                  </c:pt>
                  <c:pt idx="43">
                    <c:v>sie</c:v>
                  </c:pt>
                </c:lvl>
                <c:lvl>
                  <c:pt idx="0">
                    <c:v>2019</c:v>
                  </c:pt>
                  <c:pt idx="12">
                    <c:v>2020</c:v>
                  </c:pt>
                  <c:pt idx="24">
                    <c:v>2021</c:v>
                  </c:pt>
                  <c:pt idx="36">
                    <c:v>2022</c:v>
                  </c:pt>
                </c:lvl>
              </c:multiLvlStrCache>
            </c:multiLvlStrRef>
          </c:cat>
          <c:val>
            <c:numRef>
              <c:f>TotalSales!$F$5:$F$48</c:f>
              <c:numCache>
                <c:formatCode>#\ ##0_ ;\-#\ ##0\ </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1288-4A81-A60B-4744EC10BD45}"/>
            </c:ext>
          </c:extLst>
        </c:ser>
        <c:dLbls>
          <c:showLegendKey val="0"/>
          <c:showVal val="0"/>
          <c:showCatName val="0"/>
          <c:showSerName val="0"/>
          <c:showPercent val="0"/>
          <c:showBubbleSize val="0"/>
        </c:dLbls>
        <c:smooth val="0"/>
        <c:axId val="210384080"/>
        <c:axId val="210378800"/>
      </c:lineChart>
      <c:catAx>
        <c:axId val="210384080"/>
        <c:scaling>
          <c:orientation val="minMax"/>
        </c:scaling>
        <c:delete val="0"/>
        <c:axPos val="b"/>
        <c:numFmt formatCode="General" sourceLinked="1"/>
        <c:majorTickMark val="none"/>
        <c:minorTickMark val="none"/>
        <c:tickLblPos val="nextTo"/>
        <c:spPr>
          <a:noFill/>
          <a:ln w="9525" cap="flat" cmpd="sng" algn="ctr">
            <a:no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210378800"/>
        <c:crosses val="autoZero"/>
        <c:auto val="1"/>
        <c:lblAlgn val="ctr"/>
        <c:lblOffset val="100"/>
        <c:noMultiLvlLbl val="0"/>
      </c:catAx>
      <c:valAx>
        <c:axId val="210378800"/>
        <c:scaling>
          <c:orientation val="minMax"/>
        </c:scaling>
        <c:delete val="0"/>
        <c:axPos val="l"/>
        <c:majorGridlines>
          <c:spPr>
            <a:ln w="9525" cap="rnd" cmpd="sng" algn="ctr">
              <a:solidFill>
                <a:schemeClr val="bg1">
                  <a:lumMod val="75000"/>
                </a:schemeClr>
              </a:solidFill>
              <a:round/>
            </a:ln>
            <a:effectLst/>
          </c:spPr>
        </c:majorGridlines>
        <c:numFmt formatCode="#\ ##0_ ;\-#\ ##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210384080"/>
        <c:crosses val="autoZero"/>
        <c:crossBetween val="between"/>
      </c:valAx>
      <c:spPr>
        <a:noFill/>
        <a:ln cap="flat">
          <a:noFill/>
        </a:ln>
        <a:effectLst/>
      </c:spPr>
    </c:plotArea>
    <c:legend>
      <c:legendPos val="r"/>
      <c:layout>
        <c:manualLayout>
          <c:xMode val="edge"/>
          <c:yMode val="edge"/>
          <c:x val="0.90852940412151451"/>
          <c:y val="0.40673499987923789"/>
          <c:w val="8.5603342486479619E-2"/>
          <c:h val="0.2196904008061250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[coffeeOrdersData.xlsx]CountryBarChart!PivotTable1</c:name>
    <c:fmtId val="13"/>
  </c:pivotSource>
  <c:chart>
    <c:title>
      <c:tx>
        <c:rich>
          <a:bodyPr rot="0" spcFirstLastPara="1" vertOverflow="ellipsis" vert="horz" wrap="square" anchor="ctr" anchorCtr="1"/>
          <a:lstStyle/>
          <a:p>
            <a:pPr>
              <a:defRPr sz="1400" b="0" i="0" u="none" strike="noStrike" kern="1200" spc="0" baseline="0">
                <a:ln>
                  <a:noFill/>
                </a:ln>
                <a:solidFill>
                  <a:schemeClr val="dk1"/>
                </a:solidFill>
                <a:latin typeface="+mn-lt"/>
                <a:ea typeface="+mn-ea"/>
                <a:cs typeface="+mn-cs"/>
              </a:defRPr>
            </a:pPr>
            <a:r>
              <a:rPr lang="pl-PL" b="1">
                <a:ln>
                  <a:noFill/>
                </a:ln>
              </a:rPr>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ln>
                <a:noFill/>
              </a:ln>
              <a:solidFill>
                <a:schemeClr val="dk1"/>
              </a:solidFill>
              <a:latin typeface="+mn-lt"/>
              <a:ea typeface="+mn-ea"/>
              <a:cs typeface="+mn-cs"/>
            </a:defRPr>
          </a:pPr>
          <a:endParaRPr lang="pl-PL"/>
        </a:p>
      </c:txPr>
    </c:title>
    <c:autoTitleDeleted val="0"/>
    <c:pivotFmts>
      <c:pivotFmt>
        <c:idx val="0"/>
        <c:spPr>
          <a:solidFill>
            <a:schemeClr val="accent6">
              <a:lumMod val="75000"/>
            </a:schemeClr>
          </a:solidFill>
          <a:ln w="12700">
            <a:solidFill>
              <a:schemeClr val="tx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pl-PL"/>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w="12700">
            <a:solidFill>
              <a:schemeClr val="tx1"/>
            </a:solidFill>
          </a:ln>
          <a:effectLst/>
        </c:spPr>
      </c:pivotFmt>
      <c:pivotFmt>
        <c:idx val="2"/>
        <c:spPr>
          <a:solidFill>
            <a:srgbClr val="7AB751"/>
          </a:solidFill>
          <a:ln w="12700">
            <a:solidFill>
              <a:schemeClr val="tx1"/>
            </a:solidFill>
          </a:ln>
          <a:effectLst/>
        </c:spPr>
      </c:pivotFmt>
      <c:pivotFmt>
        <c:idx val="3"/>
        <c:spPr>
          <a:solidFill>
            <a:srgbClr val="9ECB7F"/>
          </a:solidFill>
          <a:ln w="12700">
            <a:solidFill>
              <a:schemeClr val="tx1"/>
            </a:solidFill>
          </a:ln>
          <a:effectLst/>
        </c:spPr>
      </c:pivotFmt>
      <c:pivotFmt>
        <c:idx val="4"/>
        <c:spPr>
          <a:solidFill>
            <a:schemeClr val="accent6">
              <a:lumMod val="75000"/>
            </a:schemeClr>
          </a:solidFill>
          <a:ln w="12700">
            <a:solidFill>
              <a:schemeClr val="tx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pl-PL"/>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9ECB7F"/>
          </a:solidFill>
          <a:ln w="12700">
            <a:solidFill>
              <a:schemeClr val="tx1"/>
            </a:solidFill>
          </a:ln>
          <a:effectLst/>
        </c:spPr>
      </c:pivotFmt>
      <c:pivotFmt>
        <c:idx val="6"/>
        <c:spPr>
          <a:solidFill>
            <a:srgbClr val="7AB751"/>
          </a:solidFill>
          <a:ln w="12700">
            <a:solidFill>
              <a:schemeClr val="tx1"/>
            </a:solidFill>
          </a:ln>
          <a:effectLst/>
        </c:spPr>
      </c:pivotFmt>
      <c:pivotFmt>
        <c:idx val="7"/>
        <c:spPr>
          <a:solidFill>
            <a:schemeClr val="accent6">
              <a:lumMod val="75000"/>
            </a:schemeClr>
          </a:solidFill>
          <a:ln w="12700">
            <a:solidFill>
              <a:schemeClr val="tx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pl-PL"/>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9ECB7F"/>
          </a:solidFill>
          <a:ln w="12700">
            <a:solidFill>
              <a:schemeClr val="tx1"/>
            </a:solidFill>
          </a:ln>
          <a:effectLst/>
        </c:spPr>
      </c:pivotFmt>
      <c:pivotFmt>
        <c:idx val="9"/>
        <c:spPr>
          <a:solidFill>
            <a:srgbClr val="7AB751"/>
          </a:solidFill>
          <a:ln w="12700">
            <a:solidFill>
              <a:schemeClr val="tx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chemeClr val="accent6">
                <a:lumMod val="75000"/>
              </a:schemeClr>
            </a:solidFill>
            <a:ln w="12700">
              <a:solidFill>
                <a:schemeClr val="tx1"/>
              </a:solidFill>
            </a:ln>
            <a:effectLst/>
          </c:spPr>
          <c:invertIfNegative val="0"/>
          <c:dPt>
            <c:idx val="0"/>
            <c:invertIfNegative val="0"/>
            <c:bubble3D val="0"/>
            <c:spPr>
              <a:solidFill>
                <a:srgbClr val="9ECB7F"/>
              </a:solidFill>
              <a:ln w="12700">
                <a:solidFill>
                  <a:schemeClr val="tx1"/>
                </a:solidFill>
              </a:ln>
              <a:effectLst/>
            </c:spPr>
            <c:extLst>
              <c:ext xmlns:c16="http://schemas.microsoft.com/office/drawing/2014/chart" uri="{C3380CC4-5D6E-409C-BE32-E72D297353CC}">
                <c16:uniqueId val="{00000001-948C-4726-AF76-4928122A474F}"/>
              </c:ext>
            </c:extLst>
          </c:dPt>
          <c:dPt>
            <c:idx val="1"/>
            <c:invertIfNegative val="0"/>
            <c:bubble3D val="0"/>
            <c:spPr>
              <a:solidFill>
                <a:srgbClr val="7AB751"/>
              </a:solidFill>
              <a:ln w="12700">
                <a:solidFill>
                  <a:schemeClr val="tx1"/>
                </a:solidFill>
              </a:ln>
              <a:effectLst/>
            </c:spPr>
            <c:extLst>
              <c:ext xmlns:c16="http://schemas.microsoft.com/office/drawing/2014/chart" uri="{C3380CC4-5D6E-409C-BE32-E72D297353CC}">
                <c16:uniqueId val="{00000003-948C-4726-AF76-4928122A474F}"/>
              </c:ext>
            </c:extLst>
          </c:dPt>
          <c:dLbls>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pl-PL"/>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 ##0_ ;\-[$$-409]#\ ##0\ </c:formatCode>
                <c:ptCount val="3"/>
                <c:pt idx="0">
                  <c:v>2798.5050000000001</c:v>
                </c:pt>
                <c:pt idx="1">
                  <c:v>6696.8649999999989</c:v>
                </c:pt>
                <c:pt idx="2">
                  <c:v>35638.88499999998</c:v>
                </c:pt>
              </c:numCache>
            </c:numRef>
          </c:val>
          <c:extLst>
            <c:ext xmlns:c16="http://schemas.microsoft.com/office/drawing/2014/chart" uri="{C3380CC4-5D6E-409C-BE32-E72D297353CC}">
              <c16:uniqueId val="{00000004-948C-4726-AF76-4928122A474F}"/>
            </c:ext>
          </c:extLst>
        </c:ser>
        <c:dLbls>
          <c:dLblPos val="outEnd"/>
          <c:showLegendKey val="0"/>
          <c:showVal val="1"/>
          <c:showCatName val="0"/>
          <c:showSerName val="0"/>
          <c:showPercent val="0"/>
          <c:showBubbleSize val="0"/>
        </c:dLbls>
        <c:gapWidth val="182"/>
        <c:axId val="405793520"/>
        <c:axId val="405788720"/>
      </c:barChart>
      <c:catAx>
        <c:axId val="4057935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pl-PL"/>
          </a:p>
        </c:txPr>
        <c:crossAx val="405788720"/>
        <c:crosses val="autoZero"/>
        <c:auto val="1"/>
        <c:lblAlgn val="ctr"/>
        <c:lblOffset val="100"/>
        <c:noMultiLvlLbl val="0"/>
      </c:catAx>
      <c:valAx>
        <c:axId val="405788720"/>
        <c:scaling>
          <c:orientation val="minMax"/>
        </c:scaling>
        <c:delete val="0"/>
        <c:axPos val="b"/>
        <c:majorGridlines>
          <c:spPr>
            <a:ln w="9525" cap="flat" cmpd="sng" algn="ctr">
              <a:solidFill>
                <a:schemeClr val="bg1">
                  <a:lumMod val="75000"/>
                </a:schemeClr>
              </a:solidFill>
              <a:round/>
            </a:ln>
            <a:effectLst/>
          </c:spPr>
        </c:majorGridlines>
        <c:numFmt formatCode="[$$-409]#\ ##0_ ;\-[$$-409]#\ ##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pl-PL"/>
          </a:p>
        </c:txPr>
        <c:crossAx val="4057935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6350" cap="flat" cmpd="sng" algn="ctr">
      <a:solidFill>
        <a:schemeClr val="accent6"/>
      </a:solidFill>
      <a:prstDash val="solid"/>
      <a:miter lim="800000"/>
    </a:ln>
    <a:effectLst/>
  </c:spPr>
  <c:txPr>
    <a:bodyPr/>
    <a:lstStyle/>
    <a:p>
      <a:pPr>
        <a:defRPr>
          <a:solidFill>
            <a:schemeClr val="dk1"/>
          </a:solidFill>
          <a:latin typeface="+mn-lt"/>
          <a:ea typeface="+mn-ea"/>
          <a:cs typeface="+mn-cs"/>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[coffeeOrdersData.xlsx]Top5Customers!PivotTable1</c:name>
    <c:fmtId val="16"/>
  </c:pivotSource>
  <c:chart>
    <c:title>
      <c:tx>
        <c:rich>
          <a:bodyPr rot="0" spcFirstLastPara="1" vertOverflow="ellipsis" vert="horz" wrap="square" anchor="ctr" anchorCtr="1"/>
          <a:lstStyle/>
          <a:p>
            <a:pPr>
              <a:defRPr sz="1400" b="0" i="0" u="none" strike="noStrike" kern="1200" spc="0" baseline="0">
                <a:ln>
                  <a:noFill/>
                </a:ln>
                <a:solidFill>
                  <a:schemeClr val="dk1"/>
                </a:solidFill>
                <a:latin typeface="+mn-lt"/>
                <a:ea typeface="+mn-ea"/>
                <a:cs typeface="+mn-cs"/>
              </a:defRPr>
            </a:pPr>
            <a:r>
              <a:rPr lang="pl-PL" b="1">
                <a:ln>
                  <a:noFill/>
                </a:ln>
              </a:rPr>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ln>
                <a:noFill/>
              </a:ln>
              <a:solidFill>
                <a:schemeClr val="dk1"/>
              </a:solidFill>
              <a:latin typeface="+mn-lt"/>
              <a:ea typeface="+mn-ea"/>
              <a:cs typeface="+mn-cs"/>
            </a:defRPr>
          </a:pPr>
          <a:endParaRPr lang="pl-PL"/>
        </a:p>
      </c:txPr>
    </c:title>
    <c:autoTitleDeleted val="0"/>
    <c:pivotFmts>
      <c:pivotFmt>
        <c:idx val="0"/>
        <c:spPr>
          <a:solidFill>
            <a:schemeClr val="accent6">
              <a:lumMod val="75000"/>
            </a:schemeClr>
          </a:solidFill>
          <a:ln w="12700">
            <a:solidFill>
              <a:schemeClr val="tx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pl-PL"/>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w="12700">
            <a:solidFill>
              <a:schemeClr val="tx1"/>
            </a:solidFill>
          </a:ln>
          <a:effectLst/>
        </c:spPr>
      </c:pivotFmt>
      <c:pivotFmt>
        <c:idx val="2"/>
        <c:spPr>
          <a:solidFill>
            <a:srgbClr val="6AA343"/>
          </a:solidFill>
          <a:ln w="12700">
            <a:solidFill>
              <a:schemeClr val="tx1"/>
            </a:solidFill>
          </a:ln>
          <a:effectLst/>
        </c:spPr>
      </c:pivotFmt>
      <c:pivotFmt>
        <c:idx val="3"/>
        <c:spPr>
          <a:solidFill>
            <a:srgbClr val="9ECB7F"/>
          </a:solidFill>
          <a:ln w="12700">
            <a:solidFill>
              <a:schemeClr val="tx1"/>
            </a:solidFill>
          </a:ln>
          <a:effectLst/>
        </c:spPr>
      </c:pivotFmt>
      <c:pivotFmt>
        <c:idx val="4"/>
        <c:spPr>
          <a:solidFill>
            <a:schemeClr val="accent6">
              <a:lumMod val="75000"/>
            </a:schemeClr>
          </a:solidFill>
          <a:ln w="12700">
            <a:solidFill>
              <a:schemeClr val="tx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pl-PL"/>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9ECB7F"/>
          </a:solidFill>
          <a:ln w="12700">
            <a:solidFill>
              <a:schemeClr val="tx1"/>
            </a:solidFill>
          </a:ln>
          <a:effectLst/>
        </c:spPr>
      </c:pivotFmt>
      <c:pivotFmt>
        <c:idx val="6"/>
        <c:spPr>
          <a:solidFill>
            <a:srgbClr val="6AA343"/>
          </a:solidFill>
          <a:ln w="12700">
            <a:solidFill>
              <a:schemeClr val="tx1"/>
            </a:solidFill>
          </a:ln>
          <a:effectLst/>
        </c:spPr>
      </c:pivotFmt>
      <c:pivotFmt>
        <c:idx val="7"/>
        <c:spPr>
          <a:solidFill>
            <a:srgbClr val="649B3F"/>
          </a:solidFill>
          <a:ln w="12700">
            <a:solidFill>
              <a:schemeClr val="tx1"/>
            </a:solidFill>
          </a:ln>
          <a:effectLst/>
        </c:spPr>
      </c:pivotFmt>
      <c:pivotFmt>
        <c:idx val="8"/>
        <c:spPr>
          <a:solidFill>
            <a:srgbClr val="71AE48"/>
          </a:solidFill>
          <a:ln w="12700">
            <a:solidFill>
              <a:schemeClr val="tx1"/>
            </a:solidFill>
          </a:ln>
          <a:effectLst/>
        </c:spPr>
      </c:pivotFmt>
      <c:pivotFmt>
        <c:idx val="9"/>
        <c:spPr>
          <a:solidFill>
            <a:srgbClr val="7CB854"/>
          </a:solidFill>
          <a:ln w="12700">
            <a:solidFill>
              <a:schemeClr val="tx1"/>
            </a:solidFill>
          </a:ln>
          <a:effectLst/>
        </c:spPr>
      </c:pivotFmt>
      <c:pivotFmt>
        <c:idx val="10"/>
        <c:spPr>
          <a:solidFill>
            <a:srgbClr val="8BC167"/>
          </a:solidFill>
          <a:ln w="12700">
            <a:solidFill>
              <a:schemeClr val="tx1"/>
            </a:solidFill>
          </a:ln>
          <a:effectLst/>
        </c:spPr>
      </c:pivotFmt>
      <c:pivotFmt>
        <c:idx val="11"/>
        <c:spPr>
          <a:solidFill>
            <a:schemeClr val="accent6">
              <a:lumMod val="75000"/>
            </a:schemeClr>
          </a:solidFill>
          <a:ln w="12700">
            <a:solidFill>
              <a:schemeClr val="tx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pl-PL"/>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rgbClr val="8BC167"/>
          </a:solidFill>
          <a:ln w="12700">
            <a:solidFill>
              <a:schemeClr val="tx1"/>
            </a:solidFill>
          </a:ln>
          <a:effectLst/>
        </c:spPr>
      </c:pivotFmt>
      <c:pivotFmt>
        <c:idx val="13"/>
        <c:spPr>
          <a:solidFill>
            <a:srgbClr val="7CB854"/>
          </a:solidFill>
          <a:ln w="12700">
            <a:solidFill>
              <a:schemeClr val="tx1"/>
            </a:solidFill>
          </a:ln>
          <a:effectLst/>
        </c:spPr>
      </c:pivotFmt>
      <c:pivotFmt>
        <c:idx val="14"/>
        <c:spPr>
          <a:solidFill>
            <a:srgbClr val="71AE48"/>
          </a:solidFill>
          <a:ln w="12700">
            <a:solidFill>
              <a:schemeClr val="tx1"/>
            </a:solidFill>
          </a:ln>
          <a:effectLst/>
        </c:spPr>
      </c:pivotFmt>
      <c:pivotFmt>
        <c:idx val="15"/>
        <c:spPr>
          <a:solidFill>
            <a:srgbClr val="649B3F"/>
          </a:solidFill>
          <a:ln w="12700">
            <a:solidFill>
              <a:schemeClr val="tx1"/>
            </a:solidFill>
          </a:ln>
          <a:effectLst/>
        </c:spPr>
      </c:pivotFmt>
      <c:pivotFmt>
        <c:idx val="16"/>
        <c:spPr>
          <a:solidFill>
            <a:schemeClr val="accent6">
              <a:lumMod val="75000"/>
            </a:schemeClr>
          </a:solidFill>
          <a:ln w="12700">
            <a:solidFill>
              <a:schemeClr val="tx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pl-PL"/>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rgbClr val="8BC167"/>
          </a:solidFill>
          <a:ln w="12700">
            <a:solidFill>
              <a:schemeClr val="tx1"/>
            </a:solidFill>
          </a:ln>
          <a:effectLst/>
        </c:spPr>
      </c:pivotFmt>
      <c:pivotFmt>
        <c:idx val="18"/>
        <c:spPr>
          <a:solidFill>
            <a:srgbClr val="7CB854"/>
          </a:solidFill>
          <a:ln w="12700">
            <a:solidFill>
              <a:schemeClr val="tx1"/>
            </a:solidFill>
          </a:ln>
          <a:effectLst/>
        </c:spPr>
      </c:pivotFmt>
      <c:pivotFmt>
        <c:idx val="19"/>
        <c:spPr>
          <a:solidFill>
            <a:srgbClr val="71AE48"/>
          </a:solidFill>
          <a:ln w="12700">
            <a:solidFill>
              <a:schemeClr val="tx1"/>
            </a:solidFill>
          </a:ln>
          <a:effectLst/>
        </c:spPr>
      </c:pivotFmt>
      <c:pivotFmt>
        <c:idx val="20"/>
        <c:spPr>
          <a:solidFill>
            <a:srgbClr val="649B3F"/>
          </a:solidFill>
          <a:ln w="12700">
            <a:solidFill>
              <a:schemeClr val="tx1"/>
            </a:solidFill>
          </a:ln>
          <a:effectLst/>
        </c:spPr>
      </c:pivotFmt>
    </c:pivotFmts>
    <c:plotArea>
      <c:layout/>
      <c:barChart>
        <c:barDir val="bar"/>
        <c:grouping val="clustered"/>
        <c:varyColors val="0"/>
        <c:ser>
          <c:idx val="0"/>
          <c:order val="0"/>
          <c:tx>
            <c:strRef>
              <c:f>Top5Customers!$B$3</c:f>
              <c:strCache>
                <c:ptCount val="1"/>
                <c:pt idx="0">
                  <c:v>Total</c:v>
                </c:pt>
              </c:strCache>
            </c:strRef>
          </c:tx>
          <c:spPr>
            <a:solidFill>
              <a:schemeClr val="accent6">
                <a:lumMod val="75000"/>
              </a:schemeClr>
            </a:solidFill>
            <a:ln w="12700">
              <a:solidFill>
                <a:schemeClr val="tx1"/>
              </a:solidFill>
            </a:ln>
            <a:effectLst/>
          </c:spPr>
          <c:invertIfNegative val="0"/>
          <c:dPt>
            <c:idx val="0"/>
            <c:invertIfNegative val="0"/>
            <c:bubble3D val="0"/>
            <c:spPr>
              <a:solidFill>
                <a:srgbClr val="8BC167"/>
              </a:solidFill>
              <a:ln w="12700">
                <a:solidFill>
                  <a:schemeClr val="tx1"/>
                </a:solidFill>
              </a:ln>
              <a:effectLst/>
            </c:spPr>
            <c:extLst>
              <c:ext xmlns:c16="http://schemas.microsoft.com/office/drawing/2014/chart" uri="{C3380CC4-5D6E-409C-BE32-E72D297353CC}">
                <c16:uniqueId val="{00000001-A6C1-4F6B-AD57-AA83C729685F}"/>
              </c:ext>
            </c:extLst>
          </c:dPt>
          <c:dPt>
            <c:idx val="1"/>
            <c:invertIfNegative val="0"/>
            <c:bubble3D val="0"/>
            <c:spPr>
              <a:solidFill>
                <a:srgbClr val="7CB854"/>
              </a:solidFill>
              <a:ln w="12700">
                <a:solidFill>
                  <a:schemeClr val="tx1"/>
                </a:solidFill>
              </a:ln>
              <a:effectLst/>
            </c:spPr>
            <c:extLst>
              <c:ext xmlns:c16="http://schemas.microsoft.com/office/drawing/2014/chart" uri="{C3380CC4-5D6E-409C-BE32-E72D297353CC}">
                <c16:uniqueId val="{00000003-A6C1-4F6B-AD57-AA83C729685F}"/>
              </c:ext>
            </c:extLst>
          </c:dPt>
          <c:dPt>
            <c:idx val="2"/>
            <c:invertIfNegative val="0"/>
            <c:bubble3D val="0"/>
            <c:spPr>
              <a:solidFill>
                <a:srgbClr val="71AE48"/>
              </a:solidFill>
              <a:ln w="12700">
                <a:solidFill>
                  <a:schemeClr val="tx1"/>
                </a:solidFill>
              </a:ln>
              <a:effectLst/>
            </c:spPr>
            <c:extLst>
              <c:ext xmlns:c16="http://schemas.microsoft.com/office/drawing/2014/chart" uri="{C3380CC4-5D6E-409C-BE32-E72D297353CC}">
                <c16:uniqueId val="{00000005-A6C1-4F6B-AD57-AA83C729685F}"/>
              </c:ext>
            </c:extLst>
          </c:dPt>
          <c:dPt>
            <c:idx val="3"/>
            <c:invertIfNegative val="0"/>
            <c:bubble3D val="0"/>
            <c:spPr>
              <a:solidFill>
                <a:srgbClr val="649B3F"/>
              </a:solidFill>
              <a:ln w="12700">
                <a:solidFill>
                  <a:schemeClr val="tx1"/>
                </a:solidFill>
              </a:ln>
              <a:effectLst/>
            </c:spPr>
            <c:extLst>
              <c:ext xmlns:c16="http://schemas.microsoft.com/office/drawing/2014/chart" uri="{C3380CC4-5D6E-409C-BE32-E72D297353CC}">
                <c16:uniqueId val="{00000007-A6C1-4F6B-AD57-AA83C729685F}"/>
              </c:ext>
            </c:extLst>
          </c:dPt>
          <c:dLbls>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pl-PL"/>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 ##0_ ;\-[$$-409]#\ ##0\ </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8-A6C1-4F6B-AD57-AA83C729685F}"/>
            </c:ext>
          </c:extLst>
        </c:ser>
        <c:dLbls>
          <c:dLblPos val="outEnd"/>
          <c:showLegendKey val="0"/>
          <c:showVal val="1"/>
          <c:showCatName val="0"/>
          <c:showSerName val="0"/>
          <c:showPercent val="0"/>
          <c:showBubbleSize val="0"/>
        </c:dLbls>
        <c:gapWidth val="182"/>
        <c:axId val="405793520"/>
        <c:axId val="405788720"/>
      </c:barChart>
      <c:catAx>
        <c:axId val="4057935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pl-PL"/>
          </a:p>
        </c:txPr>
        <c:crossAx val="405788720"/>
        <c:crosses val="autoZero"/>
        <c:auto val="1"/>
        <c:lblAlgn val="ctr"/>
        <c:lblOffset val="100"/>
        <c:noMultiLvlLbl val="0"/>
      </c:catAx>
      <c:valAx>
        <c:axId val="405788720"/>
        <c:scaling>
          <c:orientation val="minMax"/>
        </c:scaling>
        <c:delete val="0"/>
        <c:axPos val="b"/>
        <c:majorGridlines>
          <c:spPr>
            <a:ln w="9525" cap="flat" cmpd="sng" algn="ctr">
              <a:solidFill>
                <a:schemeClr val="bg1">
                  <a:lumMod val="75000"/>
                </a:schemeClr>
              </a:solidFill>
              <a:round/>
            </a:ln>
            <a:effectLst/>
          </c:spPr>
        </c:majorGridlines>
        <c:numFmt formatCode="[$$-409]#\ ##0_ ;\-[$$-409]#\ ##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pl-PL"/>
          </a:p>
        </c:txPr>
        <c:crossAx val="4057935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6350" cap="flat" cmpd="sng" algn="ctr">
      <a:solidFill>
        <a:schemeClr val="accent6"/>
      </a:solidFill>
      <a:prstDash val="solid"/>
      <a:miter lim="800000"/>
    </a:ln>
    <a:effectLst/>
  </c:spPr>
  <c:txPr>
    <a:bodyPr/>
    <a:lstStyle/>
    <a:p>
      <a:pPr>
        <a:defRPr>
          <a:solidFill>
            <a:schemeClr val="dk1"/>
          </a:solidFill>
          <a:latin typeface="+mn-lt"/>
          <a:ea typeface="+mn-ea"/>
          <a:cs typeface="+mn-cs"/>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95249</xdr:colOff>
      <xdr:row>0</xdr:row>
      <xdr:rowOff>76200</xdr:rowOff>
    </xdr:from>
    <xdr:to>
      <xdr:col>28</xdr:col>
      <xdr:colOff>409575</xdr:colOff>
      <xdr:row>5</xdr:row>
      <xdr:rowOff>114300</xdr:rowOff>
    </xdr:to>
    <xdr:sp macro="" textlink="">
      <xdr:nvSpPr>
        <xdr:cNvPr id="2" name="Rectangle 1">
          <a:extLst>
            <a:ext uri="{FF2B5EF4-FFF2-40B4-BE49-F238E27FC236}">
              <a16:creationId xmlns:a16="http://schemas.microsoft.com/office/drawing/2014/main" id="{6A74495E-2304-6D27-74DC-ED74E0CAA1F3}"/>
            </a:ext>
          </a:extLst>
        </xdr:cNvPr>
        <xdr:cNvSpPr/>
      </xdr:nvSpPr>
      <xdr:spPr>
        <a:xfrm>
          <a:off x="95249" y="76200"/>
          <a:ext cx="17383126" cy="990600"/>
        </a:xfrm>
        <a:prstGeom prst="rect">
          <a:avLst/>
        </a:prstGeom>
        <a:solidFill>
          <a:schemeClr val="accent6">
            <a:lumMod val="75000"/>
          </a:schemeClr>
        </a:solidFill>
        <a:ln>
          <a:solidFill>
            <a:schemeClr val="accent6"/>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pl-PL" sz="4800" b="1" i="0" u="none" kern="1200">
              <a:solidFill>
                <a:schemeClr val="bg1">
                  <a:lumMod val="95000"/>
                </a:schemeClr>
              </a:solidFill>
            </a:rPr>
            <a:t>COFFEE</a:t>
          </a:r>
          <a:r>
            <a:rPr lang="pl-PL" sz="4800" b="1" i="0" u="none" kern="1200" baseline="0">
              <a:solidFill>
                <a:schemeClr val="bg1">
                  <a:lumMod val="95000"/>
                </a:schemeClr>
              </a:solidFill>
            </a:rPr>
            <a:t> SALES DASHBOARD</a:t>
          </a:r>
          <a:endParaRPr lang="pl-PL" sz="4800" b="1" i="0" u="none" kern="1200">
            <a:solidFill>
              <a:schemeClr val="bg1">
                <a:lumMod val="95000"/>
              </a:schemeClr>
            </a:solidFill>
          </a:endParaRPr>
        </a:p>
      </xdr:txBody>
    </xdr:sp>
    <xdr:clientData/>
  </xdr:twoCellAnchor>
  <xdr:twoCellAnchor>
    <xdr:from>
      <xdr:col>0</xdr:col>
      <xdr:colOff>104775</xdr:colOff>
      <xdr:row>12</xdr:row>
      <xdr:rowOff>33336</xdr:rowOff>
    </xdr:from>
    <xdr:to>
      <xdr:col>14</xdr:col>
      <xdr:colOff>600075</xdr:colOff>
      <xdr:row>36</xdr:row>
      <xdr:rowOff>57149</xdr:rowOff>
    </xdr:to>
    <xdr:graphicFrame macro="">
      <xdr:nvGraphicFramePr>
        <xdr:cNvPr id="5" name="Chart 4">
          <a:extLst>
            <a:ext uri="{FF2B5EF4-FFF2-40B4-BE49-F238E27FC236}">
              <a16:creationId xmlns:a16="http://schemas.microsoft.com/office/drawing/2014/main" id="{A81C5C39-418B-40A7-9A94-A13B93C372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95251</xdr:colOff>
      <xdr:row>5</xdr:row>
      <xdr:rowOff>123826</xdr:rowOff>
    </xdr:from>
    <xdr:to>
      <xdr:col>18</xdr:col>
      <xdr:colOff>352425</xdr:colOff>
      <xdr:row>12</xdr:row>
      <xdr:rowOff>19050</xdr:rowOff>
    </xdr:to>
    <mc:AlternateContent xmlns:mc="http://schemas.openxmlformats.org/markup-compatibility/2006">
      <mc:Choice xmlns:tsle="http://schemas.microsoft.com/office/drawing/2012/timeslicer" Requires="tsle">
        <xdr:graphicFrame macro="">
          <xdr:nvGraphicFramePr>
            <xdr:cNvPr id="6" name="Order Date">
              <a:extLst>
                <a:ext uri="{FF2B5EF4-FFF2-40B4-BE49-F238E27FC236}">
                  <a16:creationId xmlns:a16="http://schemas.microsoft.com/office/drawing/2014/main" id="{737DA575-515B-411C-9397-5A0C56714594}"/>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95251" y="1076326"/>
              <a:ext cx="11229974" cy="1228724"/>
            </a:xfrm>
            <a:prstGeom prst="rect">
              <a:avLst/>
            </a:prstGeom>
            <a:solidFill>
              <a:prstClr val="white"/>
            </a:solidFill>
            <a:ln w="1">
              <a:solidFill>
                <a:prstClr val="green"/>
              </a:solidFill>
            </a:ln>
          </xdr:spPr>
          <xdr:txBody>
            <a:bodyPr vertOverflow="clip" horzOverflow="clip"/>
            <a:lstStyle/>
            <a:p>
              <a:r>
                <a:rPr lang="pl-PL" sz="1100"/>
                <a:t>Timeline: Works in Excel 2013 or higher. Do not move or resize.</a:t>
              </a:r>
            </a:p>
          </xdr:txBody>
        </xdr:sp>
      </mc:Fallback>
    </mc:AlternateContent>
    <xdr:clientData/>
  </xdr:twoCellAnchor>
  <xdr:twoCellAnchor editAs="oneCell">
    <xdr:from>
      <xdr:col>22</xdr:col>
      <xdr:colOff>476250</xdr:colOff>
      <xdr:row>5</xdr:row>
      <xdr:rowOff>123824</xdr:rowOff>
    </xdr:from>
    <xdr:to>
      <xdr:col>28</xdr:col>
      <xdr:colOff>418650</xdr:colOff>
      <xdr:row>8</xdr:row>
      <xdr:rowOff>182324</xdr:rowOff>
    </xdr:to>
    <mc:AlternateContent xmlns:mc="http://schemas.openxmlformats.org/markup-compatibility/2006">
      <mc:Choice xmlns:a14="http://schemas.microsoft.com/office/drawing/2010/main" Requires="a14">
        <xdr:graphicFrame macro="">
          <xdr:nvGraphicFramePr>
            <xdr:cNvPr id="7" name="Roast Type Name">
              <a:extLst>
                <a:ext uri="{FF2B5EF4-FFF2-40B4-BE49-F238E27FC236}">
                  <a16:creationId xmlns:a16="http://schemas.microsoft.com/office/drawing/2014/main" id="{93E652C8-AA2B-4E1A-90E7-78C569BDE8C0}"/>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3887450" y="1076324"/>
              <a:ext cx="3600000" cy="630000"/>
            </a:xfrm>
            <a:prstGeom prst="rect">
              <a:avLst/>
            </a:prstGeom>
            <a:solidFill>
              <a:prstClr val="white"/>
            </a:solidFill>
            <a:ln w="1">
              <a:solidFill>
                <a:prstClr val="green"/>
              </a:solidFill>
            </a:ln>
          </xdr:spPr>
          <xdr:txBody>
            <a:bodyPr vertOverflow="clip" horzOverflow="clip"/>
            <a:lstStyle/>
            <a:p>
              <a:r>
                <a:rPr lang="pl-PL"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485774</xdr:colOff>
      <xdr:row>8</xdr:row>
      <xdr:rowOff>161924</xdr:rowOff>
    </xdr:from>
    <xdr:to>
      <xdr:col>28</xdr:col>
      <xdr:colOff>410174</xdr:colOff>
      <xdr:row>12</xdr:row>
      <xdr:rowOff>28575</xdr:rowOff>
    </xdr:to>
    <mc:AlternateContent xmlns:mc="http://schemas.openxmlformats.org/markup-compatibility/2006">
      <mc:Choice xmlns:a14="http://schemas.microsoft.com/office/drawing/2010/main" Requires="a14">
        <xdr:graphicFrame macro="">
          <xdr:nvGraphicFramePr>
            <xdr:cNvPr id="8" name="Loyalty card">
              <a:extLst>
                <a:ext uri="{FF2B5EF4-FFF2-40B4-BE49-F238E27FC236}">
                  <a16:creationId xmlns:a16="http://schemas.microsoft.com/office/drawing/2014/main" id="{1CB7C112-B495-43D7-BF08-A9E289C83827}"/>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3896974" y="1685924"/>
              <a:ext cx="3582000" cy="628651"/>
            </a:xfrm>
            <a:prstGeom prst="rect">
              <a:avLst/>
            </a:prstGeom>
            <a:solidFill>
              <a:prstClr val="white"/>
            </a:solidFill>
            <a:ln w="1">
              <a:solidFill>
                <a:prstClr val="green"/>
              </a:solidFill>
            </a:ln>
          </xdr:spPr>
          <xdr:txBody>
            <a:bodyPr vertOverflow="clip" horzOverflow="clip"/>
            <a:lstStyle/>
            <a:p>
              <a:r>
                <a:rPr lang="pl-PL"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352425</xdr:colOff>
      <xdr:row>5</xdr:row>
      <xdr:rowOff>121668</xdr:rowOff>
    </xdr:from>
    <xdr:to>
      <xdr:col>22</xdr:col>
      <xdr:colOff>513225</xdr:colOff>
      <xdr:row>12</xdr:row>
      <xdr:rowOff>26568</xdr:rowOff>
    </xdr:to>
    <mc:AlternateContent xmlns:mc="http://schemas.openxmlformats.org/markup-compatibility/2006">
      <mc:Choice xmlns:a14="http://schemas.microsoft.com/office/drawing/2010/main" Requires="a14">
        <xdr:graphicFrame macro="">
          <xdr:nvGraphicFramePr>
            <xdr:cNvPr id="9" name="Size">
              <a:extLst>
                <a:ext uri="{FF2B5EF4-FFF2-40B4-BE49-F238E27FC236}">
                  <a16:creationId xmlns:a16="http://schemas.microsoft.com/office/drawing/2014/main" id="{C16FCCA1-3B2B-4D6B-B537-80B1AEF60F71}"/>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1325225" y="1074168"/>
              <a:ext cx="2599200" cy="1238400"/>
            </a:xfrm>
            <a:prstGeom prst="rect">
              <a:avLst/>
            </a:prstGeom>
            <a:solidFill>
              <a:prstClr val="white"/>
            </a:solidFill>
            <a:ln w="1">
              <a:solidFill>
                <a:prstClr val="green"/>
              </a:solidFill>
            </a:ln>
          </xdr:spPr>
          <xdr:txBody>
            <a:bodyPr vertOverflow="clip" horzOverflow="clip"/>
            <a:lstStyle/>
            <a:p>
              <a:r>
                <a:rPr lang="pl-PL"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0</xdr:colOff>
      <xdr:row>12</xdr:row>
      <xdr:rowOff>19051</xdr:rowOff>
    </xdr:from>
    <xdr:to>
      <xdr:col>28</xdr:col>
      <xdr:colOff>409575</xdr:colOff>
      <xdr:row>23</xdr:row>
      <xdr:rowOff>114301</xdr:rowOff>
    </xdr:to>
    <xdr:graphicFrame macro="">
      <xdr:nvGraphicFramePr>
        <xdr:cNvPr id="10" name="Chart 9">
          <a:extLst>
            <a:ext uri="{FF2B5EF4-FFF2-40B4-BE49-F238E27FC236}">
              <a16:creationId xmlns:a16="http://schemas.microsoft.com/office/drawing/2014/main" id="{F8014903-754C-41C6-B50F-4A9F7781A1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0</xdr:colOff>
      <xdr:row>23</xdr:row>
      <xdr:rowOff>114300</xdr:rowOff>
    </xdr:from>
    <xdr:to>
      <xdr:col>28</xdr:col>
      <xdr:colOff>419100</xdr:colOff>
      <xdr:row>36</xdr:row>
      <xdr:rowOff>57150</xdr:rowOff>
    </xdr:to>
    <xdr:graphicFrame macro="">
      <xdr:nvGraphicFramePr>
        <xdr:cNvPr id="11" name="Chart 10">
          <a:extLst>
            <a:ext uri="{FF2B5EF4-FFF2-40B4-BE49-F238E27FC236}">
              <a16:creationId xmlns:a16="http://schemas.microsoft.com/office/drawing/2014/main" id="{5808F23C-68C1-4FD8-8B7D-F57B70E40B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rcin Wójtowicz" refreshedDate="45604.463591203705" createdVersion="8" refreshedVersion="8" minRefreshableVersion="3" recordCount="1000" xr:uid="{7AA64A39-5A0B-4C32-B836-BBBC2B2C203B}">
  <cacheSource type="worksheet">
    <worksheetSource name="Table1"/>
  </cacheSource>
  <cacheFields count="18">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5">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sty"/>
          <s v="lut"/>
          <s v="mar"/>
          <s v="kwi"/>
          <s v="maj"/>
          <s v="cze"/>
          <s v="lip"/>
          <s v="sie"/>
          <s v="wrz"/>
          <s v="paź"/>
          <s v="lis"/>
          <s v="gru"/>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05014144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6C9D042-FB88-4BAA-BD66-3C6C57ECBF97}" name="PivotTable1"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3">
  <location ref="A3:F48" firstHeaderRow="1" firstDataRow="2" firstDataCol="2"/>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5"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6" baseItem="6" numFmtId="168"/>
  </dataFields>
  <chartFormats count="4">
    <chartFormat chart="10" format="16" series="1">
      <pivotArea type="data" outline="0" fieldPosition="0">
        <references count="2">
          <reference field="4294967294" count="1" selected="0">
            <x v="0"/>
          </reference>
          <reference field="13" count="1" selected="0">
            <x v="0"/>
          </reference>
        </references>
      </pivotArea>
    </chartFormat>
    <chartFormat chart="10" format="17" series="1">
      <pivotArea type="data" outline="0" fieldPosition="0">
        <references count="2">
          <reference field="4294967294" count="1" selected="0">
            <x v="0"/>
          </reference>
          <reference field="13" count="1" selected="0">
            <x v="1"/>
          </reference>
        </references>
      </pivotArea>
    </chartFormat>
    <chartFormat chart="10" format="18" series="1">
      <pivotArea type="data" outline="0" fieldPosition="0">
        <references count="2">
          <reference field="4294967294" count="1" selected="0">
            <x v="0"/>
          </reference>
          <reference field="13" count="1" selected="0">
            <x v="2"/>
          </reference>
        </references>
      </pivotArea>
    </chartFormat>
    <chartFormat chart="10" format="19" series="1">
      <pivotArea type="data" outline="0" fieldPosition="0">
        <references count="2">
          <reference field="4294967294" count="1" selected="0">
            <x v="0"/>
          </reference>
          <reference field="13" count="1" selected="0">
            <x v="3"/>
          </reference>
        </references>
      </pivotArea>
    </chartFormat>
  </chartFormats>
  <pivotTableStyleInfo name="PivotStyleDark7" showRowHeaders="1" showColHeaders="1" showRowStripes="0" showColStripes="1"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4919AA8-5879-4E7B-AA56-52DC6AE7566F}" name="PivotTable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14">
  <location ref="A3:B6"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0"/>
        <item x="2"/>
        <item x="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5" outline="0" showAll="0" defaultSubtotal="0"/>
    <pivotField compact="0" numFmtId="167" outline="0" showAll="0" defaultSubtotal="0"/>
    <pivotField dataField="1" compact="0" numFmtId="167" outline="0" showAll="0" defaultSubtotal="0"/>
    <pivotField compact="0" outline="0" showAll="0" defaultSubtotal="0"/>
    <pivotField compact="0" outline="0" showAll="0" defaultSubtotal="0"/>
    <pivotField compact="0" outline="0" showAll="0" defaultSubtotal="0"/>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v="2"/>
    </i>
    <i>
      <x/>
    </i>
  </rowItems>
  <colItems count="1">
    <i/>
  </colItems>
  <dataFields count="1">
    <dataField name="Sum of Sales" fld="12" baseField="7" baseItem="1" numFmtId="169"/>
  </dataFields>
  <chartFormats count="9">
    <chartFormat chart="0" format="4" series="1">
      <pivotArea type="data" outline="0" fieldPosition="0">
        <references count="1">
          <reference field="4294967294" count="1" selected="0">
            <x v="0"/>
          </reference>
        </references>
      </pivotArea>
    </chartFormat>
    <chartFormat chart="5" format="16"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6" format="1">
      <pivotArea type="data" outline="0" fieldPosition="0">
        <references count="2">
          <reference field="4294967294" count="1" selected="0">
            <x v="0"/>
          </reference>
          <reference field="7" count="1" selected="0">
            <x v="0"/>
          </reference>
        </references>
      </pivotArea>
    </chartFormat>
    <chartFormat chart="6" format="2">
      <pivotArea type="data" outline="0" fieldPosition="0">
        <references count="2">
          <reference field="4294967294" count="1" selected="0">
            <x v="0"/>
          </reference>
          <reference field="7" count="1" selected="0">
            <x v="2"/>
          </reference>
        </references>
      </pivotArea>
    </chartFormat>
    <chartFormat chart="6" format="3">
      <pivotArea type="data" outline="0" fieldPosition="0">
        <references count="2">
          <reference field="4294967294" count="1" selected="0">
            <x v="0"/>
          </reference>
          <reference field="7" count="1" selected="0">
            <x v="1"/>
          </reference>
        </references>
      </pivotArea>
    </chartFormat>
    <chartFormat chart="13" format="7" series="1">
      <pivotArea type="data" outline="0" fieldPosition="0">
        <references count="1">
          <reference field="4294967294" count="1" selected="0">
            <x v="0"/>
          </reference>
        </references>
      </pivotArea>
    </chartFormat>
    <chartFormat chart="13" format="8">
      <pivotArea type="data" outline="0" fieldPosition="0">
        <references count="2">
          <reference field="4294967294" count="1" selected="0">
            <x v="0"/>
          </reference>
          <reference field="7" count="1" selected="0">
            <x v="1"/>
          </reference>
        </references>
      </pivotArea>
    </chartFormat>
    <chartFormat chart="13" format="9">
      <pivotArea type="data" outline="0" fieldPosition="0">
        <references count="2">
          <reference field="4294967294" count="1" selected="0">
            <x v="0"/>
          </reference>
          <reference field="7" count="1" selected="0">
            <x v="2"/>
          </reference>
        </references>
      </pivotArea>
    </chartFormat>
  </chartFormats>
  <pivotTableStyleInfo name="PivotStyleDark7" showRowHeaders="1" showColHeaders="1" showRowStripes="0" showColStripes="1"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7492B3D-4B1E-49F6-A959-6266EE59FEC3}" name="PivotTable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17">
  <location ref="A3:B8"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0"/>
        <item x="2"/>
        <item x="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5" outline="0" showAll="0" defaultSubtotal="0"/>
    <pivotField compact="0" numFmtId="167" outline="0" showAll="0" defaultSubtotal="0"/>
    <pivotField dataField="1" compact="0" numFmtId="167" outline="0" showAll="0" defaultSubtotal="0"/>
    <pivotField compact="0" outline="0" showAll="0" defaultSubtotal="0"/>
    <pivotField compact="0" outline="0" showAll="0" defaultSubtotal="0"/>
    <pivotField compact="0" outline="0" showAll="0" defaultSubtotal="0"/>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1" numFmtId="169"/>
  </dataFields>
  <chartFormats count="18">
    <chartFormat chart="0" format="4" series="1">
      <pivotArea type="data" outline="0" fieldPosition="0">
        <references count="1">
          <reference field="4294967294" count="1" selected="0">
            <x v="0"/>
          </reference>
        </references>
      </pivotArea>
    </chartFormat>
    <chartFormat chart="5" format="16"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12" format="4" series="1">
      <pivotArea type="data" outline="0" fieldPosition="0">
        <references count="1">
          <reference field="4294967294" count="1" selected="0">
            <x v="0"/>
          </reference>
        </references>
      </pivotArea>
    </chartFormat>
    <chartFormat chart="12" format="7">
      <pivotArea type="data" outline="0" fieldPosition="0">
        <references count="2">
          <reference field="4294967294" count="1" selected="0">
            <x v="0"/>
          </reference>
          <reference field="5" count="1" selected="0">
            <x v="125"/>
          </reference>
        </references>
      </pivotArea>
    </chartFormat>
    <chartFormat chart="12" format="8">
      <pivotArea type="data" outline="0" fieldPosition="0">
        <references count="2">
          <reference field="4294967294" count="1" selected="0">
            <x v="0"/>
          </reference>
          <reference field="5" count="1" selected="0">
            <x v="831"/>
          </reference>
        </references>
      </pivotArea>
    </chartFormat>
    <chartFormat chart="12" format="9">
      <pivotArea type="data" outline="0" fieldPosition="0">
        <references count="2">
          <reference field="4294967294" count="1" selected="0">
            <x v="0"/>
          </reference>
          <reference field="5" count="1" selected="0">
            <x v="646"/>
          </reference>
        </references>
      </pivotArea>
    </chartFormat>
    <chartFormat chart="12" format="10">
      <pivotArea type="data" outline="0" fieldPosition="0">
        <references count="2">
          <reference field="4294967294" count="1" selected="0">
            <x v="0"/>
          </reference>
          <reference field="5" count="1" selected="0">
            <x v="255"/>
          </reference>
        </references>
      </pivotArea>
    </chartFormat>
    <chartFormat chart="15" format="11" series="1">
      <pivotArea type="data" outline="0" fieldPosition="0">
        <references count="1">
          <reference field="4294967294" count="1" selected="0">
            <x v="0"/>
          </reference>
        </references>
      </pivotArea>
    </chartFormat>
    <chartFormat chart="15" format="12">
      <pivotArea type="data" outline="0" fieldPosition="0">
        <references count="2">
          <reference field="4294967294" count="1" selected="0">
            <x v="0"/>
          </reference>
          <reference field="5" count="1" selected="0">
            <x v="255"/>
          </reference>
        </references>
      </pivotArea>
    </chartFormat>
    <chartFormat chart="15" format="13">
      <pivotArea type="data" outline="0" fieldPosition="0">
        <references count="2">
          <reference field="4294967294" count="1" selected="0">
            <x v="0"/>
          </reference>
          <reference field="5" count="1" selected="0">
            <x v="646"/>
          </reference>
        </references>
      </pivotArea>
    </chartFormat>
    <chartFormat chart="15" format="14">
      <pivotArea type="data" outline="0" fieldPosition="0">
        <references count="2">
          <reference field="4294967294" count="1" selected="0">
            <x v="0"/>
          </reference>
          <reference field="5" count="1" selected="0">
            <x v="831"/>
          </reference>
        </references>
      </pivotArea>
    </chartFormat>
    <chartFormat chart="15" format="15">
      <pivotArea type="data" outline="0" fieldPosition="0">
        <references count="2">
          <reference field="4294967294" count="1" selected="0">
            <x v="0"/>
          </reference>
          <reference field="5" count="1" selected="0">
            <x v="125"/>
          </reference>
        </references>
      </pivotArea>
    </chartFormat>
    <chartFormat chart="16" format="16" series="1">
      <pivotArea type="data" outline="0" fieldPosition="0">
        <references count="1">
          <reference field="4294967294" count="1" selected="0">
            <x v="0"/>
          </reference>
        </references>
      </pivotArea>
    </chartFormat>
    <chartFormat chart="16" format="17">
      <pivotArea type="data" outline="0" fieldPosition="0">
        <references count="2">
          <reference field="4294967294" count="1" selected="0">
            <x v="0"/>
          </reference>
          <reference field="5" count="1" selected="0">
            <x v="255"/>
          </reference>
        </references>
      </pivotArea>
    </chartFormat>
    <chartFormat chart="16" format="18">
      <pivotArea type="data" outline="0" fieldPosition="0">
        <references count="2">
          <reference field="4294967294" count="1" selected="0">
            <x v="0"/>
          </reference>
          <reference field="5" count="1" selected="0">
            <x v="646"/>
          </reference>
        </references>
      </pivotArea>
    </chartFormat>
    <chartFormat chart="16" format="19">
      <pivotArea type="data" outline="0" fieldPosition="0">
        <references count="2">
          <reference field="4294967294" count="1" selected="0">
            <x v="0"/>
          </reference>
          <reference field="5" count="1" selected="0">
            <x v="831"/>
          </reference>
        </references>
      </pivotArea>
    </chartFormat>
    <chartFormat chart="16" format="20">
      <pivotArea type="data" outline="0" fieldPosition="0">
        <references count="2">
          <reference field="4294967294" count="1" selected="0">
            <x v="0"/>
          </reference>
          <reference field="5" count="1" selected="0">
            <x v="125"/>
          </reference>
        </references>
      </pivotArea>
    </chartFormat>
  </chartFormats>
  <pivotTableStyleInfo name="PivotStyleDark7" showRowHeaders="1" showColHeaders="1" showRowStripes="0" showColStripes="1" showLastColumn="1"/>
  <filters count="1">
    <filter fld="5" type="count" evalOrder="-1" id="2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3F2680C5-8F7B-488D-8774-138242A1BB75}" sourceName="Roast Type Name">
  <pivotTables>
    <pivotTable tabId="18" name="PivotTable1"/>
  </pivotTables>
  <data>
    <tabular pivotCacheId="1050141449">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D49D4238-9356-4070-8B55-2FBD5A7C6EFD}" sourceName="Loyalty card">
  <pivotTables>
    <pivotTable tabId="18" name="PivotTable1"/>
  </pivotTables>
  <data>
    <tabular pivotCacheId="1050141449">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B030BC17-62AD-4347-B327-B62DD10EB76E}" sourceName="Size">
  <pivotTables>
    <pivotTable tabId="18" name="PivotTable1"/>
  </pivotTables>
  <data>
    <tabular pivotCacheId="1050141449">
      <items count="4">
        <i x="3" s="1"/>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ast Type Name" xr10:uid="{406B338C-D442-4777-8CBB-50229A878DDB}" cache="Slicer_Roast_Type_Name" caption="Roast Type Name" columnCount="3" rowHeight="234000"/>
  <slicer name="Loyalty card" xr10:uid="{76A76B23-3D98-49A3-8753-22953126F488}" cache="Slicer_Loyalty_card" caption="Loyalty card" columnCount="2" rowHeight="234000"/>
  <slicer name="Size" xr10:uid="{058742E2-8493-4EFB-BF50-BC59DD74F02B}" cache="Slicer_Size" caption="Size" columnCount="2" rowHeight="360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D9A900F-DF82-4D77-BBAA-676F3EDEAC4E}" name="Table1" displayName="Table1" ref="A1:P1001" totalsRowShown="0" headerRowDxfId="13">
  <autoFilter ref="A1:P1001" xr:uid="{AD9A900F-DF82-4D77-BBAA-676F3EDEAC4E}"/>
  <tableColumns count="16">
    <tableColumn id="1" xr3:uid="{E1A57088-4B06-4311-B004-5FDFEA683119}" name="Order ID" dataDxfId="12"/>
    <tableColumn id="2" xr3:uid="{37D95742-8A4B-4C33-ADC9-EB0609E16791}" name="Order Date" dataDxfId="11"/>
    <tableColumn id="3" xr3:uid="{DB9D4DFE-A9EB-456B-9555-1BBA1A090B23}" name="Customer ID" dataDxfId="10"/>
    <tableColumn id="4" xr3:uid="{0C0F5337-E871-406A-946C-8416E8D0C78F}" name="Product ID"/>
    <tableColumn id="5" xr3:uid="{C875D3B5-12A0-4DCC-844E-C2F3EB8F5F86}" name="Quantity" dataDxfId="9"/>
    <tableColumn id="6" xr3:uid="{2FBF81EF-E879-47CF-9C4E-993F08FF6F97}" name="Customer Name" dataDxfId="8">
      <calculatedColumnFormula>_xlfn.XLOOKUP(C2,customers!$A$1:$A$1001,customers!$B$1:$B$1001,,0)</calculatedColumnFormula>
    </tableColumn>
    <tableColumn id="7" xr3:uid="{FA948034-3D69-4AD3-A0EA-61AD689F6E33}" name="Email" dataDxfId="7">
      <calculatedColumnFormula>IF(_xlfn.XLOOKUP(C2,customers!$A$1:$A$1001,customers!$C$1:$C$1001,"",0)=0,"",_xlfn.XLOOKUP(C2,customers!$A$1:$A$1001,customers!$C$1:$C$1001,"",0))</calculatedColumnFormula>
    </tableColumn>
    <tableColumn id="8" xr3:uid="{91C589E4-38DC-4FDE-96E1-2D8B757D45E8}" name="Country" dataDxfId="6">
      <calculatedColumnFormula>_xlfn.XLOOKUP(C2,customers!$A$1:$A$1001,customers!$G$1:$G$1001,,0)</calculatedColumnFormula>
    </tableColumn>
    <tableColumn id="9" xr3:uid="{F0ACC56A-3B71-486C-B161-92B51C921F2B}" name="Coffee Type">
      <calculatedColumnFormula>INDEX(products!$A$1:$G$49,MATCH(orders!$D2,products!$A$1:$A$49,0),MATCH(orders!I$1,products!$A$1:$G$1,0))</calculatedColumnFormula>
    </tableColumn>
    <tableColumn id="10" xr3:uid="{EF8AF07F-463B-4FDB-9801-84227857281C}" name="Roast Type">
      <calculatedColumnFormula>INDEX(products!$A$1:$G$49,MATCH(orders!$D2,products!$A$1:$A$49,0),MATCH(orders!J$1,products!$A$1:$G$1,0))</calculatedColumnFormula>
    </tableColumn>
    <tableColumn id="11" xr3:uid="{F4F4F2BC-C8DE-4235-9F0F-4806F1E0CFB0}" name="Size" dataDxfId="5">
      <calculatedColumnFormula>INDEX(products!$A$1:$G$49,MATCH(orders!$D2,products!$A$1:$A$49,0),MATCH(orders!K$1,products!$A$1:$G$1,0))</calculatedColumnFormula>
    </tableColumn>
    <tableColumn id="12" xr3:uid="{0D3FBFFB-9433-4707-92D2-972DC4BE7F1D}" name="Unit Price" dataDxfId="4">
      <calculatedColumnFormula>INDEX(products!$A$1:$G$49,MATCH(orders!$D2,products!$A$1:$A$49,0),MATCH(orders!L$1,products!$A$1:$G$1,0))</calculatedColumnFormula>
    </tableColumn>
    <tableColumn id="13" xr3:uid="{B90B2B6F-5A58-40D0-AD29-FD4A33A65DBF}" name="Sales" dataDxfId="3">
      <calculatedColumnFormula>L2 * E2</calculatedColumnFormula>
    </tableColumn>
    <tableColumn id="14" xr3:uid="{D6DE8B76-D185-422E-A17B-7C30DB3014AD}" name="Coffee Type Name">
      <calculatedColumnFormula>IF(I2 = "Rob","Robusta",IF(I2 = "Exc","Excelsa",IF(I2 = "Ara","Arabica","Liberica")))</calculatedColumnFormula>
    </tableColumn>
    <tableColumn id="15" xr3:uid="{D736DF46-52DA-4F6A-9D32-D7B2CE5206F5}" name="Roast Type Name">
      <calculatedColumnFormula>IF(J2 = "M","Medium",IF(J2 = "L","Light","Dark"))</calculatedColumnFormula>
    </tableColumn>
    <tableColumn id="16" xr3:uid="{8DFB669D-7C00-4541-A825-02824B48EAF0}" name="Loyalty card" dataDxfId="2">
      <calculatedColumnFormula>_xlfn.XLOOKUP(C2,customers!$A$1:$A$1001,customers!$I$1:$I$1001,,0)</calculatedColumnFormula>
    </tableColumn>
  </tableColumns>
  <tableStyleInfo name="TableStyleMedium21"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D292BCCB-32E4-4287-9F49-777D8905F1DB}" sourceName="Order Date">
  <pivotTables>
    <pivotTable tabId="18" name="PivotTable1"/>
  </pivotTables>
  <state minimalRefreshVersion="6" lastRefreshVersion="6" pivotCacheId="1050141449"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333D677E-365A-4815-BB52-C6D808239BBC}" cache="NativeTimeline_Order_Date" caption="Order Date" showSelectionLabel="0" showTimeLevel="0" level="2" selectionLevel="2" scrollPosition="2019-01-01T00:00:00" style="CiemnoZielony"/>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960C99-E9EB-467E-B299-E7406951CD81}">
  <dimension ref="A1"/>
  <sheetViews>
    <sheetView tabSelected="1" zoomScaleNormal="100" workbookViewId="0">
      <selection activeCell="AC13" sqref="AC13"/>
    </sheetView>
  </sheetViews>
  <sheetFormatPr defaultRowHeight="15" x14ac:dyDescent="0.25"/>
  <cols>
    <col min="30" max="30" width="9.140625" customWidth="1"/>
  </cols>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1A1AA9-F40D-4ACF-A044-A04332727CFE}">
  <dimension ref="A3:F48"/>
  <sheetViews>
    <sheetView workbookViewId="0">
      <selection activeCell="P14" sqref="P14"/>
    </sheetView>
  </sheetViews>
  <sheetFormatPr defaultRowHeight="15" x14ac:dyDescent="0.25"/>
  <cols>
    <col min="1" max="1" width="13.140625" bestFit="1" customWidth="1"/>
    <col min="2" max="2" width="22" bestFit="1" customWidth="1"/>
    <col min="3" max="3" width="20" bestFit="1" customWidth="1"/>
    <col min="4" max="4" width="7.42578125" bestFit="1" customWidth="1"/>
    <col min="5" max="5" width="7.85546875" bestFit="1" customWidth="1"/>
    <col min="6" max="6" width="8.140625" bestFit="1" customWidth="1"/>
  </cols>
  <sheetData>
    <row r="3" spans="1:6" x14ac:dyDescent="0.25">
      <c r="A3" s="6" t="s">
        <v>6199</v>
      </c>
      <c r="C3" s="6" t="s">
        <v>6196</v>
      </c>
    </row>
    <row r="4" spans="1:6" x14ac:dyDescent="0.25">
      <c r="A4" s="6" t="s">
        <v>6216</v>
      </c>
      <c r="B4" s="6" t="s">
        <v>6217</v>
      </c>
      <c r="C4" t="s">
        <v>6218</v>
      </c>
      <c r="D4" t="s">
        <v>6219</v>
      </c>
      <c r="E4" t="s">
        <v>6220</v>
      </c>
      <c r="F4" t="s">
        <v>6221</v>
      </c>
    </row>
    <row r="5" spans="1:6" x14ac:dyDescent="0.25">
      <c r="A5" t="s">
        <v>6200</v>
      </c>
      <c r="B5" t="s">
        <v>6204</v>
      </c>
      <c r="C5" s="7">
        <v>186.85499999999999</v>
      </c>
      <c r="D5" s="7">
        <v>305.97000000000003</v>
      </c>
      <c r="E5" s="7">
        <v>213.15999999999997</v>
      </c>
      <c r="F5" s="7">
        <v>123</v>
      </c>
    </row>
    <row r="6" spans="1:6" x14ac:dyDescent="0.25">
      <c r="B6" t="s">
        <v>6205</v>
      </c>
      <c r="C6" s="7">
        <v>251.96499999999997</v>
      </c>
      <c r="D6" s="7">
        <v>129.46</v>
      </c>
      <c r="E6" s="7">
        <v>434.03999999999996</v>
      </c>
      <c r="F6" s="7">
        <v>171.93999999999997</v>
      </c>
    </row>
    <row r="7" spans="1:6" x14ac:dyDescent="0.25">
      <c r="B7" t="s">
        <v>6206</v>
      </c>
      <c r="C7" s="7">
        <v>224.94499999999999</v>
      </c>
      <c r="D7" s="7">
        <v>349.12</v>
      </c>
      <c r="E7" s="7">
        <v>321.04000000000002</v>
      </c>
      <c r="F7" s="7">
        <v>126.035</v>
      </c>
    </row>
    <row r="8" spans="1:6" x14ac:dyDescent="0.25">
      <c r="B8" t="s">
        <v>6207</v>
      </c>
      <c r="C8" s="7">
        <v>307.12</v>
      </c>
      <c r="D8" s="7">
        <v>681.07499999999993</v>
      </c>
      <c r="E8" s="7">
        <v>533.70499999999993</v>
      </c>
      <c r="F8" s="7">
        <v>158.85</v>
      </c>
    </row>
    <row r="9" spans="1:6" x14ac:dyDescent="0.25">
      <c r="B9" t="s">
        <v>6208</v>
      </c>
      <c r="C9" s="7">
        <v>53.664999999999992</v>
      </c>
      <c r="D9" s="7">
        <v>83.025000000000006</v>
      </c>
      <c r="E9" s="7">
        <v>193.83499999999998</v>
      </c>
      <c r="F9" s="7">
        <v>68.039999999999992</v>
      </c>
    </row>
    <row r="10" spans="1:6" x14ac:dyDescent="0.25">
      <c r="B10" t="s">
        <v>6209</v>
      </c>
      <c r="C10" s="7">
        <v>163.01999999999998</v>
      </c>
      <c r="D10" s="7">
        <v>678.3599999999999</v>
      </c>
      <c r="E10" s="7">
        <v>171.04500000000002</v>
      </c>
      <c r="F10" s="7">
        <v>372.255</v>
      </c>
    </row>
    <row r="11" spans="1:6" x14ac:dyDescent="0.25">
      <c r="B11" t="s">
        <v>6210</v>
      </c>
      <c r="C11" s="7">
        <v>345.02</v>
      </c>
      <c r="D11" s="7">
        <v>273.86999999999995</v>
      </c>
      <c r="E11" s="7">
        <v>184.12999999999997</v>
      </c>
      <c r="F11" s="7">
        <v>201.11499999999998</v>
      </c>
    </row>
    <row r="12" spans="1:6" x14ac:dyDescent="0.25">
      <c r="B12" t="s">
        <v>6211</v>
      </c>
      <c r="C12" s="7">
        <v>334.89</v>
      </c>
      <c r="D12" s="7">
        <v>70.95</v>
      </c>
      <c r="E12" s="7">
        <v>134.23000000000002</v>
      </c>
      <c r="F12" s="7">
        <v>166.27499999999998</v>
      </c>
    </row>
    <row r="13" spans="1:6" x14ac:dyDescent="0.25">
      <c r="B13" t="s">
        <v>6212</v>
      </c>
      <c r="C13" s="7">
        <v>178.70999999999998</v>
      </c>
      <c r="D13" s="7">
        <v>166.1</v>
      </c>
      <c r="E13" s="7">
        <v>439.30999999999995</v>
      </c>
      <c r="F13" s="7">
        <v>492.9</v>
      </c>
    </row>
    <row r="14" spans="1:6" x14ac:dyDescent="0.25">
      <c r="B14" t="s">
        <v>6213</v>
      </c>
      <c r="C14" s="7">
        <v>301.98500000000001</v>
      </c>
      <c r="D14" s="7">
        <v>153.76499999999999</v>
      </c>
      <c r="E14" s="7">
        <v>215.55499999999998</v>
      </c>
      <c r="F14" s="7">
        <v>213.66499999999999</v>
      </c>
    </row>
    <row r="15" spans="1:6" x14ac:dyDescent="0.25">
      <c r="B15" t="s">
        <v>6214</v>
      </c>
      <c r="C15" s="7">
        <v>312.83499999999998</v>
      </c>
      <c r="D15" s="7">
        <v>63.249999999999993</v>
      </c>
      <c r="E15" s="7">
        <v>350.89500000000004</v>
      </c>
      <c r="F15" s="7">
        <v>96.405000000000001</v>
      </c>
    </row>
    <row r="16" spans="1:6" x14ac:dyDescent="0.25">
      <c r="B16" t="s">
        <v>6215</v>
      </c>
      <c r="C16" s="7">
        <v>265.62</v>
      </c>
      <c r="D16" s="7">
        <v>526.51499999999987</v>
      </c>
      <c r="E16" s="7">
        <v>187.06</v>
      </c>
      <c r="F16" s="7">
        <v>210.58999999999997</v>
      </c>
    </row>
    <row r="17" spans="1:6" x14ac:dyDescent="0.25">
      <c r="A17" t="s">
        <v>6201</v>
      </c>
      <c r="B17" t="s">
        <v>6204</v>
      </c>
      <c r="C17" s="7">
        <v>47.25</v>
      </c>
      <c r="D17" s="7">
        <v>65.805000000000007</v>
      </c>
      <c r="E17" s="7">
        <v>274.67500000000001</v>
      </c>
      <c r="F17" s="7">
        <v>179.22</v>
      </c>
    </row>
    <row r="18" spans="1:6" x14ac:dyDescent="0.25">
      <c r="B18" t="s">
        <v>6205</v>
      </c>
      <c r="C18" s="7">
        <v>745.44999999999993</v>
      </c>
      <c r="D18" s="7">
        <v>428.88499999999999</v>
      </c>
      <c r="E18" s="7">
        <v>194.17499999999998</v>
      </c>
      <c r="F18" s="7">
        <v>429.82999999999993</v>
      </c>
    </row>
    <row r="19" spans="1:6" x14ac:dyDescent="0.25">
      <c r="B19" t="s">
        <v>6206</v>
      </c>
      <c r="C19" s="7">
        <v>130.47</v>
      </c>
      <c r="D19" s="7">
        <v>271.48500000000001</v>
      </c>
      <c r="E19" s="7">
        <v>281.20499999999998</v>
      </c>
      <c r="F19" s="7">
        <v>231.63000000000002</v>
      </c>
    </row>
    <row r="20" spans="1:6" x14ac:dyDescent="0.25">
      <c r="B20" t="s">
        <v>6207</v>
      </c>
      <c r="C20" s="7">
        <v>27</v>
      </c>
      <c r="D20" s="7">
        <v>347.26</v>
      </c>
      <c r="E20" s="7">
        <v>147.51</v>
      </c>
      <c r="F20" s="7">
        <v>240.04</v>
      </c>
    </row>
    <row r="21" spans="1:6" x14ac:dyDescent="0.25">
      <c r="B21" t="s">
        <v>6208</v>
      </c>
      <c r="C21" s="7">
        <v>255.11499999999995</v>
      </c>
      <c r="D21" s="7">
        <v>541.73</v>
      </c>
      <c r="E21" s="7">
        <v>83.43</v>
      </c>
      <c r="F21" s="7">
        <v>59.079999999999991</v>
      </c>
    </row>
    <row r="22" spans="1:6" x14ac:dyDescent="0.25">
      <c r="B22" t="s">
        <v>6209</v>
      </c>
      <c r="C22" s="7">
        <v>584.78999999999985</v>
      </c>
      <c r="D22" s="7">
        <v>357.42999999999995</v>
      </c>
      <c r="E22" s="7">
        <v>355.34</v>
      </c>
      <c r="F22" s="7">
        <v>140.88</v>
      </c>
    </row>
    <row r="23" spans="1:6" x14ac:dyDescent="0.25">
      <c r="B23" t="s">
        <v>6210</v>
      </c>
      <c r="C23" s="7">
        <v>430.62</v>
      </c>
      <c r="D23" s="7">
        <v>227.42500000000001</v>
      </c>
      <c r="E23" s="7">
        <v>236.315</v>
      </c>
      <c r="F23" s="7">
        <v>414.58499999999992</v>
      </c>
    </row>
    <row r="24" spans="1:6" x14ac:dyDescent="0.25">
      <c r="B24" t="s">
        <v>6211</v>
      </c>
      <c r="C24" s="7">
        <v>22.5</v>
      </c>
      <c r="D24" s="7">
        <v>77.72</v>
      </c>
      <c r="E24" s="7">
        <v>60.5</v>
      </c>
      <c r="F24" s="7">
        <v>139.67999999999998</v>
      </c>
    </row>
    <row r="25" spans="1:6" x14ac:dyDescent="0.25">
      <c r="B25" t="s">
        <v>6212</v>
      </c>
      <c r="C25" s="7">
        <v>126.14999999999999</v>
      </c>
      <c r="D25" s="7">
        <v>195.11</v>
      </c>
      <c r="E25" s="7">
        <v>89.13</v>
      </c>
      <c r="F25" s="7">
        <v>302.65999999999997</v>
      </c>
    </row>
    <row r="26" spans="1:6" x14ac:dyDescent="0.25">
      <c r="B26" t="s">
        <v>6213</v>
      </c>
      <c r="C26" s="7">
        <v>376.03</v>
      </c>
      <c r="D26" s="7">
        <v>523.24</v>
      </c>
      <c r="E26" s="7">
        <v>440.96499999999997</v>
      </c>
      <c r="F26" s="7">
        <v>174.46999999999997</v>
      </c>
    </row>
    <row r="27" spans="1:6" x14ac:dyDescent="0.25">
      <c r="B27" t="s">
        <v>6214</v>
      </c>
      <c r="C27" s="7">
        <v>515.17999999999995</v>
      </c>
      <c r="D27" s="7">
        <v>142.56</v>
      </c>
      <c r="E27" s="7">
        <v>347.03999999999996</v>
      </c>
      <c r="F27" s="7">
        <v>104.08499999999999</v>
      </c>
    </row>
    <row r="28" spans="1:6" x14ac:dyDescent="0.25">
      <c r="B28" t="s">
        <v>6215</v>
      </c>
      <c r="C28" s="7">
        <v>95.859999999999985</v>
      </c>
      <c r="D28" s="7">
        <v>484.76</v>
      </c>
      <c r="E28" s="7">
        <v>94.17</v>
      </c>
      <c r="F28" s="7">
        <v>77.10499999999999</v>
      </c>
    </row>
    <row r="29" spans="1:6" x14ac:dyDescent="0.25">
      <c r="A29" t="s">
        <v>6202</v>
      </c>
      <c r="B29" t="s">
        <v>6204</v>
      </c>
      <c r="C29" s="7">
        <v>258.34500000000003</v>
      </c>
      <c r="D29" s="7">
        <v>139.625</v>
      </c>
      <c r="E29" s="7">
        <v>279.52000000000004</v>
      </c>
      <c r="F29" s="7">
        <v>160.19499999999999</v>
      </c>
    </row>
    <row r="30" spans="1:6" x14ac:dyDescent="0.25">
      <c r="B30" t="s">
        <v>6205</v>
      </c>
      <c r="C30" s="7">
        <v>342.2</v>
      </c>
      <c r="D30" s="7">
        <v>284.24999999999994</v>
      </c>
      <c r="E30" s="7">
        <v>251.83</v>
      </c>
      <c r="F30" s="7">
        <v>80.550000000000011</v>
      </c>
    </row>
    <row r="31" spans="1:6" x14ac:dyDescent="0.25">
      <c r="B31" t="s">
        <v>6206</v>
      </c>
      <c r="C31" s="7">
        <v>418.30499999999989</v>
      </c>
      <c r="D31" s="7">
        <v>468.125</v>
      </c>
      <c r="E31" s="7">
        <v>405.05500000000006</v>
      </c>
      <c r="F31" s="7">
        <v>253.15499999999997</v>
      </c>
    </row>
    <row r="32" spans="1:6" x14ac:dyDescent="0.25">
      <c r="B32" t="s">
        <v>6207</v>
      </c>
      <c r="C32" s="7">
        <v>102.32999999999998</v>
      </c>
      <c r="D32" s="7">
        <v>242.14000000000001</v>
      </c>
      <c r="E32" s="7">
        <v>554.875</v>
      </c>
      <c r="F32" s="7">
        <v>106.23999999999998</v>
      </c>
    </row>
    <row r="33" spans="1:6" x14ac:dyDescent="0.25">
      <c r="B33" t="s">
        <v>6208</v>
      </c>
      <c r="C33" s="7">
        <v>234.71999999999997</v>
      </c>
      <c r="D33" s="7">
        <v>133.08000000000001</v>
      </c>
      <c r="E33" s="7">
        <v>267.2</v>
      </c>
      <c r="F33" s="7">
        <v>272.68999999999994</v>
      </c>
    </row>
    <row r="34" spans="1:6" x14ac:dyDescent="0.25">
      <c r="B34" t="s">
        <v>6209</v>
      </c>
      <c r="C34" s="7">
        <v>430.39</v>
      </c>
      <c r="D34" s="7">
        <v>136.20500000000001</v>
      </c>
      <c r="E34" s="7">
        <v>209.6</v>
      </c>
      <c r="F34" s="7">
        <v>88.334999999999994</v>
      </c>
    </row>
    <row r="35" spans="1:6" x14ac:dyDescent="0.25">
      <c r="B35" t="s">
        <v>6210</v>
      </c>
      <c r="C35" s="7">
        <v>109.005</v>
      </c>
      <c r="D35" s="7">
        <v>393.57499999999999</v>
      </c>
      <c r="E35" s="7">
        <v>61.034999999999997</v>
      </c>
      <c r="F35" s="7">
        <v>199.48999999999998</v>
      </c>
    </row>
    <row r="36" spans="1:6" x14ac:dyDescent="0.25">
      <c r="B36" t="s">
        <v>6211</v>
      </c>
      <c r="C36" s="7">
        <v>287.52499999999998</v>
      </c>
      <c r="D36" s="7">
        <v>288.67</v>
      </c>
      <c r="E36" s="7">
        <v>125.58</v>
      </c>
      <c r="F36" s="7">
        <v>374.13499999999999</v>
      </c>
    </row>
    <row r="37" spans="1:6" x14ac:dyDescent="0.25">
      <c r="B37" t="s">
        <v>6212</v>
      </c>
      <c r="C37" s="7">
        <v>840.92999999999984</v>
      </c>
      <c r="D37" s="7">
        <v>409.875</v>
      </c>
      <c r="E37" s="7">
        <v>171.32999999999998</v>
      </c>
      <c r="F37" s="7">
        <v>221.43999999999997</v>
      </c>
    </row>
    <row r="38" spans="1:6" x14ac:dyDescent="0.25">
      <c r="B38" t="s">
        <v>6213</v>
      </c>
      <c r="C38" s="7">
        <v>299.07</v>
      </c>
      <c r="D38" s="7">
        <v>260.32499999999999</v>
      </c>
      <c r="E38" s="7">
        <v>584.64</v>
      </c>
      <c r="F38" s="7">
        <v>256.36500000000001</v>
      </c>
    </row>
    <row r="39" spans="1:6" x14ac:dyDescent="0.25">
      <c r="B39" t="s">
        <v>6214</v>
      </c>
      <c r="C39" s="7">
        <v>323.32499999999999</v>
      </c>
      <c r="D39" s="7">
        <v>565.57000000000005</v>
      </c>
      <c r="E39" s="7">
        <v>537.80999999999995</v>
      </c>
      <c r="F39" s="7">
        <v>189.47499999999999</v>
      </c>
    </row>
    <row r="40" spans="1:6" x14ac:dyDescent="0.25">
      <c r="B40" t="s">
        <v>6215</v>
      </c>
      <c r="C40" s="7">
        <v>399.48499999999996</v>
      </c>
      <c r="D40" s="7">
        <v>148.19999999999999</v>
      </c>
      <c r="E40" s="7">
        <v>388.21999999999997</v>
      </c>
      <c r="F40" s="7">
        <v>212.07499999999999</v>
      </c>
    </row>
    <row r="41" spans="1:6" x14ac:dyDescent="0.25">
      <c r="A41" t="s">
        <v>6203</v>
      </c>
      <c r="B41" t="s">
        <v>6204</v>
      </c>
      <c r="C41" s="7">
        <v>112.69499999999999</v>
      </c>
      <c r="D41" s="7">
        <v>166.32</v>
      </c>
      <c r="E41" s="7">
        <v>843.71499999999992</v>
      </c>
      <c r="F41" s="7">
        <v>146.685</v>
      </c>
    </row>
    <row r="42" spans="1:6" x14ac:dyDescent="0.25">
      <c r="B42" t="s">
        <v>6205</v>
      </c>
      <c r="C42" s="7">
        <v>114.87999999999998</v>
      </c>
      <c r="D42" s="7">
        <v>133.815</v>
      </c>
      <c r="E42" s="7">
        <v>91.175000000000011</v>
      </c>
      <c r="F42" s="7">
        <v>53.759999999999991</v>
      </c>
    </row>
    <row r="43" spans="1:6" x14ac:dyDescent="0.25">
      <c r="B43" t="s">
        <v>6206</v>
      </c>
      <c r="C43" s="7">
        <v>277.76</v>
      </c>
      <c r="D43" s="7">
        <v>175.41</v>
      </c>
      <c r="E43" s="7">
        <v>462.50999999999993</v>
      </c>
      <c r="F43" s="7">
        <v>399.52499999999998</v>
      </c>
    </row>
    <row r="44" spans="1:6" x14ac:dyDescent="0.25">
      <c r="B44" t="s">
        <v>6207</v>
      </c>
      <c r="C44" s="7">
        <v>197.89499999999998</v>
      </c>
      <c r="D44" s="7">
        <v>289.755</v>
      </c>
      <c r="E44" s="7">
        <v>88.545000000000002</v>
      </c>
      <c r="F44" s="7">
        <v>200.25499999999997</v>
      </c>
    </row>
    <row r="45" spans="1:6" x14ac:dyDescent="0.25">
      <c r="B45" t="s">
        <v>6208</v>
      </c>
      <c r="C45" s="7">
        <v>193.11499999999998</v>
      </c>
      <c r="D45" s="7">
        <v>212.49499999999998</v>
      </c>
      <c r="E45" s="7">
        <v>292.29000000000002</v>
      </c>
      <c r="F45" s="7">
        <v>304.46999999999997</v>
      </c>
    </row>
    <row r="46" spans="1:6" x14ac:dyDescent="0.25">
      <c r="B46" t="s">
        <v>6209</v>
      </c>
      <c r="C46" s="7">
        <v>179.79</v>
      </c>
      <c r="D46" s="7">
        <v>426.2</v>
      </c>
      <c r="E46" s="7">
        <v>170.08999999999997</v>
      </c>
      <c r="F46" s="7">
        <v>379.31</v>
      </c>
    </row>
    <row r="47" spans="1:6" x14ac:dyDescent="0.25">
      <c r="B47" t="s">
        <v>6210</v>
      </c>
      <c r="C47" s="7">
        <v>247.28999999999996</v>
      </c>
      <c r="D47" s="7">
        <v>246.685</v>
      </c>
      <c r="E47" s="7">
        <v>271.05499999999995</v>
      </c>
      <c r="F47" s="7">
        <v>141.69999999999999</v>
      </c>
    </row>
    <row r="48" spans="1:6" x14ac:dyDescent="0.25">
      <c r="B48" t="s">
        <v>6211</v>
      </c>
      <c r="C48" s="7">
        <v>116.39499999999998</v>
      </c>
      <c r="D48" s="7">
        <v>41.25</v>
      </c>
      <c r="E48" s="7">
        <v>15.54</v>
      </c>
      <c r="F48" s="7">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BA961D-003F-49CD-8E5D-BF34D19FD8D5}">
  <dimension ref="A3:B6"/>
  <sheetViews>
    <sheetView workbookViewId="0">
      <selection activeCell="Q13" sqref="Q13"/>
    </sheetView>
  </sheetViews>
  <sheetFormatPr defaultRowHeight="15" x14ac:dyDescent="0.25"/>
  <cols>
    <col min="1" max="1" width="15.42578125" bestFit="1" customWidth="1"/>
    <col min="2" max="3" width="12.140625" bestFit="1" customWidth="1"/>
    <col min="4" max="4" width="7.42578125" bestFit="1" customWidth="1"/>
    <col min="5" max="5" width="7.85546875" bestFit="1" customWidth="1"/>
    <col min="6" max="6" width="8.140625" bestFit="1" customWidth="1"/>
  </cols>
  <sheetData>
    <row r="3" spans="1:2" x14ac:dyDescent="0.25">
      <c r="A3" s="6" t="s">
        <v>7</v>
      </c>
      <c r="B3" t="s">
        <v>6199</v>
      </c>
    </row>
    <row r="4" spans="1:2" x14ac:dyDescent="0.25">
      <c r="A4" t="s">
        <v>28</v>
      </c>
      <c r="B4" s="8">
        <v>2798.5050000000001</v>
      </c>
    </row>
    <row r="5" spans="1:2" x14ac:dyDescent="0.25">
      <c r="A5" t="s">
        <v>318</v>
      </c>
      <c r="B5" s="8">
        <v>6696.8649999999989</v>
      </c>
    </row>
    <row r="6" spans="1:2" x14ac:dyDescent="0.25">
      <c r="A6" t="s">
        <v>19</v>
      </c>
      <c r="B6" s="8">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8D90EE-901A-4387-8D9D-43B6FA575F5F}">
  <dimension ref="A3:B8"/>
  <sheetViews>
    <sheetView workbookViewId="0">
      <selection activeCell="R13" sqref="R13"/>
    </sheetView>
  </sheetViews>
  <sheetFormatPr defaultRowHeight="15" x14ac:dyDescent="0.25"/>
  <cols>
    <col min="1" max="1" width="17.7109375" bestFit="1" customWidth="1"/>
    <col min="2" max="3" width="12.140625" bestFit="1" customWidth="1"/>
    <col min="4" max="4" width="7.42578125" bestFit="1" customWidth="1"/>
    <col min="5" max="5" width="7.85546875" bestFit="1" customWidth="1"/>
    <col min="6" max="6" width="8.140625" bestFit="1" customWidth="1"/>
  </cols>
  <sheetData>
    <row r="3" spans="1:2" x14ac:dyDescent="0.25">
      <c r="A3" s="6" t="s">
        <v>4</v>
      </c>
      <c r="B3" t="s">
        <v>6199</v>
      </c>
    </row>
    <row r="4" spans="1:2" x14ac:dyDescent="0.25">
      <c r="A4" t="s">
        <v>3753</v>
      </c>
      <c r="B4" s="8">
        <v>278.01</v>
      </c>
    </row>
    <row r="5" spans="1:2" x14ac:dyDescent="0.25">
      <c r="A5" t="s">
        <v>1598</v>
      </c>
      <c r="B5" s="8">
        <v>281.67499999999995</v>
      </c>
    </row>
    <row r="6" spans="1:2" x14ac:dyDescent="0.25">
      <c r="A6" t="s">
        <v>2587</v>
      </c>
      <c r="B6" s="8">
        <v>289.11</v>
      </c>
    </row>
    <row r="7" spans="1:2" x14ac:dyDescent="0.25">
      <c r="A7" t="s">
        <v>5765</v>
      </c>
      <c r="B7" s="8">
        <v>307.04499999999996</v>
      </c>
    </row>
    <row r="8" spans="1:2" x14ac:dyDescent="0.25">
      <c r="A8" t="s">
        <v>5114</v>
      </c>
      <c r="B8" s="8">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F1" zoomScale="115" zoomScaleNormal="115" workbookViewId="0">
      <selection activeCell="M2" sqref="M2"/>
    </sheetView>
  </sheetViews>
  <sheetFormatPr defaultRowHeight="15" x14ac:dyDescent="0.25"/>
  <cols>
    <col min="1" max="1" width="16.5703125" customWidth="1"/>
    <col min="2" max="2" width="12.7109375" customWidth="1"/>
    <col min="3" max="3" width="17.42578125" bestFit="1" customWidth="1"/>
    <col min="4" max="4" width="12" customWidth="1"/>
    <col min="5" max="5" width="10.42578125" customWidth="1"/>
    <col min="6" max="6" width="23.7109375" bestFit="1" customWidth="1"/>
    <col min="7" max="7" width="39.42578125" bestFit="1" customWidth="1"/>
    <col min="8" max="8" width="15.42578125" bestFit="1" customWidth="1"/>
    <col min="9" max="9" width="13.140625" customWidth="1"/>
    <col min="10" max="10" width="12.42578125" customWidth="1"/>
    <col min="11" max="11" width="6.28515625" bestFit="1" customWidth="1"/>
    <col min="12" max="12" width="11.28515625" customWidth="1"/>
    <col min="13" max="13" width="9.42578125" bestFit="1" customWidth="1"/>
    <col min="14" max="14" width="18.85546875" customWidth="1"/>
    <col min="15" max="15" width="18.140625" customWidth="1"/>
    <col min="16" max="16" width="13.140625" customWidth="1"/>
  </cols>
  <sheetData>
    <row r="1" spans="1:16" x14ac:dyDescent="0.2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6198</v>
      </c>
    </row>
    <row r="2" spans="1:16" x14ac:dyDescent="0.25">
      <c r="A2" s="2" t="s">
        <v>490</v>
      </c>
      <c r="B2" s="4">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3">
        <f>INDEX(products!$A$1:$G$49,MATCH(orders!$D2,products!$A$1:$A$49,0),MATCH(orders!K$1,products!$A$1:$G$1,0))</f>
        <v>1</v>
      </c>
      <c r="L2" s="5">
        <f>INDEX(products!$A$1:$G$49,MATCH(orders!$D2,products!$A$1:$A$49,0),MATCH(orders!L$1,products!$A$1:$G$1,0))</f>
        <v>9.9499999999999993</v>
      </c>
      <c r="M2" s="5">
        <f>L2 * E2</f>
        <v>19.899999999999999</v>
      </c>
      <c r="N2" t="str">
        <f>IF(I2 = "Rob","Robusta",IF(I2 = "Exc","Excelsa",IF(I2 = "Ara","Arabica","Liberica")))</f>
        <v>Robusta</v>
      </c>
      <c r="O2" t="str">
        <f>IF(J2 = "M","Medium",IF(J2 = "L","Light","Dark"))</f>
        <v>Medium</v>
      </c>
      <c r="P2" t="str">
        <f>_xlfn.XLOOKUP(C2,customers!$A$1:$A$1001,customers!$I$1:$I$1001,,0)</f>
        <v>Yes</v>
      </c>
    </row>
    <row r="3" spans="1:16" x14ac:dyDescent="0.25">
      <c r="A3" s="2" t="s">
        <v>490</v>
      </c>
      <c r="B3" s="4">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3">
        <f>INDEX(products!$A$1:$G$49,MATCH(orders!$D3,products!$A$1:$A$49,0),MATCH(orders!K$1,products!$A$1:$G$1,0))</f>
        <v>0.5</v>
      </c>
      <c r="L3" s="5">
        <f>INDEX(products!$A$1:$G$49,MATCH(orders!$D3,products!$A$1:$A$49,0),MATCH(orders!L$1,products!$A$1:$G$1,0))</f>
        <v>8.25</v>
      </c>
      <c r="M3" s="5">
        <f t="shared" ref="M3:M66" si="0">L3 * E3</f>
        <v>41.25</v>
      </c>
      <c r="N3" t="str">
        <f t="shared" ref="N3:N66" si="1">IF(I3 = "Rob","Robusta",IF(I3 = "Exc","Excelsa",IF(I3 = "Ara","Arabica","Liberica")))</f>
        <v>Excelsa</v>
      </c>
      <c r="O3" t="str">
        <f t="shared" ref="O3:O66" si="2">IF(J3 = "M","Medium",IF(J3 = "L","Light","Dark"))</f>
        <v>Medium</v>
      </c>
      <c r="P3" t="str">
        <f>_xlfn.XLOOKUP(C3,customers!$A$1:$A$1001,customers!$I$1:$I$1001,,0)</f>
        <v>Yes</v>
      </c>
    </row>
    <row r="4" spans="1:16" x14ac:dyDescent="0.25">
      <c r="A4" s="2" t="s">
        <v>501</v>
      </c>
      <c r="B4" s="4">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3">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_xlfn.XLOOKUP(C4,customers!$A$1:$A$1001,customers!$I$1:$I$1001,,0)</f>
        <v>Yes</v>
      </c>
    </row>
    <row r="5" spans="1:16" x14ac:dyDescent="0.25">
      <c r="A5" s="2" t="s">
        <v>512</v>
      </c>
      <c r="B5" s="4">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3">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_xlfn.XLOOKUP(C5,customers!$A$1:$A$1001,customers!$I$1:$I$1001,,0)</f>
        <v>No</v>
      </c>
    </row>
    <row r="6" spans="1:16" x14ac:dyDescent="0.25">
      <c r="A6" s="2" t="s">
        <v>512</v>
      </c>
      <c r="B6" s="4">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3">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_xlfn.XLOOKUP(C6,customers!$A$1:$A$1001,customers!$I$1:$I$1001,,0)</f>
        <v>No</v>
      </c>
    </row>
    <row r="7" spans="1:16" x14ac:dyDescent="0.25">
      <c r="A7" s="2" t="s">
        <v>519</v>
      </c>
      <c r="B7" s="4">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3">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_xlfn.XLOOKUP(C7,customers!$A$1:$A$1001,customers!$I$1:$I$1001,,0)</f>
        <v>No</v>
      </c>
    </row>
    <row r="8" spans="1:16" x14ac:dyDescent="0.25">
      <c r="A8" s="2" t="s">
        <v>524</v>
      </c>
      <c r="B8" s="4">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3">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_xlfn.XLOOKUP(C8,customers!$A$1:$A$1001,customers!$I$1:$I$1001,,0)</f>
        <v>Yes</v>
      </c>
    </row>
    <row r="9" spans="1:16" x14ac:dyDescent="0.25">
      <c r="A9" s="2" t="s">
        <v>530</v>
      </c>
      <c r="B9" s="4">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3">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_xlfn.XLOOKUP(C9,customers!$A$1:$A$1001,customers!$I$1:$I$1001,,0)</f>
        <v>Yes</v>
      </c>
    </row>
    <row r="10" spans="1:16" x14ac:dyDescent="0.25">
      <c r="A10" s="2" t="s">
        <v>535</v>
      </c>
      <c r="B10" s="4">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3">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_xlfn.XLOOKUP(C10,customers!$A$1:$A$1001,customers!$I$1:$I$1001,,0)</f>
        <v>No</v>
      </c>
    </row>
    <row r="11" spans="1:16" x14ac:dyDescent="0.25">
      <c r="A11" s="2" t="s">
        <v>541</v>
      </c>
      <c r="B11" s="4">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3">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_xlfn.XLOOKUP(C11,customers!$A$1:$A$1001,customers!$I$1:$I$1001,,0)</f>
        <v>No</v>
      </c>
    </row>
    <row r="12" spans="1:16" x14ac:dyDescent="0.25">
      <c r="A12" s="2" t="s">
        <v>547</v>
      </c>
      <c r="B12" s="4">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3">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_xlfn.XLOOKUP(C12,customers!$A$1:$A$1001,customers!$I$1:$I$1001,,0)</f>
        <v>No</v>
      </c>
    </row>
    <row r="13" spans="1:16" x14ac:dyDescent="0.25">
      <c r="A13" s="2" t="s">
        <v>553</v>
      </c>
      <c r="B13" s="4">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3">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_xlfn.XLOOKUP(C13,customers!$A$1:$A$1001,customers!$I$1:$I$1001,,0)</f>
        <v>Yes</v>
      </c>
    </row>
    <row r="14" spans="1:16" x14ac:dyDescent="0.25">
      <c r="A14" s="2" t="s">
        <v>559</v>
      </c>
      <c r="B14" s="4">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3">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_xlfn.XLOOKUP(C14,customers!$A$1:$A$1001,customers!$I$1:$I$1001,,0)</f>
        <v>No</v>
      </c>
    </row>
    <row r="15" spans="1:16" x14ac:dyDescent="0.25">
      <c r="A15" s="2" t="s">
        <v>565</v>
      </c>
      <c r="B15" s="4">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3">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_xlfn.XLOOKUP(C15,customers!$A$1:$A$1001,customers!$I$1:$I$1001,,0)</f>
        <v>No</v>
      </c>
    </row>
    <row r="16" spans="1:16" x14ac:dyDescent="0.25">
      <c r="A16" s="2" t="s">
        <v>570</v>
      </c>
      <c r="B16" s="4">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3">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_xlfn.XLOOKUP(C16,customers!$A$1:$A$1001,customers!$I$1:$I$1001,,0)</f>
        <v>Yes</v>
      </c>
    </row>
    <row r="17" spans="1:16" x14ac:dyDescent="0.25">
      <c r="A17" s="2" t="s">
        <v>576</v>
      </c>
      <c r="B17" s="4">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3">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_xlfn.XLOOKUP(C17,customers!$A$1:$A$1001,customers!$I$1:$I$1001,,0)</f>
        <v>No</v>
      </c>
    </row>
    <row r="18" spans="1:16" x14ac:dyDescent="0.25">
      <c r="A18" s="2" t="s">
        <v>581</v>
      </c>
      <c r="B18" s="4">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3">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_xlfn.XLOOKUP(C18,customers!$A$1:$A$1001,customers!$I$1:$I$1001,,0)</f>
        <v>No</v>
      </c>
    </row>
    <row r="19" spans="1:16" x14ac:dyDescent="0.25">
      <c r="A19" s="2" t="s">
        <v>587</v>
      </c>
      <c r="B19" s="4">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3">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_xlfn.XLOOKUP(C19,customers!$A$1:$A$1001,customers!$I$1:$I$1001,,0)</f>
        <v>No</v>
      </c>
    </row>
    <row r="20" spans="1:16" x14ac:dyDescent="0.25">
      <c r="A20" s="2" t="s">
        <v>593</v>
      </c>
      <c r="B20" s="4">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3">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_xlfn.XLOOKUP(C20,customers!$A$1:$A$1001,customers!$I$1:$I$1001,,0)</f>
        <v>Yes</v>
      </c>
    </row>
    <row r="21" spans="1:16" x14ac:dyDescent="0.25">
      <c r="A21" s="2" t="s">
        <v>598</v>
      </c>
      <c r="B21" s="4">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3">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_xlfn.XLOOKUP(C21,customers!$A$1:$A$1001,customers!$I$1:$I$1001,,0)</f>
        <v>Yes</v>
      </c>
    </row>
    <row r="22" spans="1:16" x14ac:dyDescent="0.25">
      <c r="A22" s="2" t="s">
        <v>598</v>
      </c>
      <c r="B22" s="4">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3">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_xlfn.XLOOKUP(C22,customers!$A$1:$A$1001,customers!$I$1:$I$1001,,0)</f>
        <v>Yes</v>
      </c>
    </row>
    <row r="23" spans="1:16" x14ac:dyDescent="0.25">
      <c r="A23" s="2" t="s">
        <v>608</v>
      </c>
      <c r="B23" s="4">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3">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_xlfn.XLOOKUP(C23,customers!$A$1:$A$1001,customers!$I$1:$I$1001,,0)</f>
        <v>No</v>
      </c>
    </row>
    <row r="24" spans="1:16" x14ac:dyDescent="0.25">
      <c r="A24" s="2" t="s">
        <v>614</v>
      </c>
      <c r="B24" s="4">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3">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_xlfn.XLOOKUP(C24,customers!$A$1:$A$1001,customers!$I$1:$I$1001,,0)</f>
        <v>Yes</v>
      </c>
    </row>
    <row r="25" spans="1:16" x14ac:dyDescent="0.25">
      <c r="A25" s="2" t="s">
        <v>620</v>
      </c>
      <c r="B25" s="4">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3">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_xlfn.XLOOKUP(C25,customers!$A$1:$A$1001,customers!$I$1:$I$1001,,0)</f>
        <v>Yes</v>
      </c>
    </row>
    <row r="26" spans="1:16" x14ac:dyDescent="0.25">
      <c r="A26" s="2" t="s">
        <v>626</v>
      </c>
      <c r="B26" s="4">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3">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_xlfn.XLOOKUP(C26,customers!$A$1:$A$1001,customers!$I$1:$I$1001,,0)</f>
        <v>No</v>
      </c>
    </row>
    <row r="27" spans="1:16" x14ac:dyDescent="0.25">
      <c r="A27" s="2" t="s">
        <v>632</v>
      </c>
      <c r="B27" s="4">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3">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_xlfn.XLOOKUP(C27,customers!$A$1:$A$1001,customers!$I$1:$I$1001,,0)</f>
        <v>Yes</v>
      </c>
    </row>
    <row r="28" spans="1:16" x14ac:dyDescent="0.25">
      <c r="A28" s="2" t="s">
        <v>637</v>
      </c>
      <c r="B28" s="4">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3">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_xlfn.XLOOKUP(C28,customers!$A$1:$A$1001,customers!$I$1:$I$1001,,0)</f>
        <v>Yes</v>
      </c>
    </row>
    <row r="29" spans="1:16" x14ac:dyDescent="0.25">
      <c r="A29" s="2" t="s">
        <v>643</v>
      </c>
      <c r="B29" s="4">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3">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_xlfn.XLOOKUP(C29,customers!$A$1:$A$1001,customers!$I$1:$I$1001,,0)</f>
        <v>No</v>
      </c>
    </row>
    <row r="30" spans="1:16" x14ac:dyDescent="0.25">
      <c r="A30" s="2" t="s">
        <v>649</v>
      </c>
      <c r="B30" s="4">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3">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_xlfn.XLOOKUP(C30,customers!$A$1:$A$1001,customers!$I$1:$I$1001,,0)</f>
        <v>No</v>
      </c>
    </row>
    <row r="31" spans="1:16" x14ac:dyDescent="0.25">
      <c r="A31" s="2" t="s">
        <v>655</v>
      </c>
      <c r="B31" s="4">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3">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_xlfn.XLOOKUP(C31,customers!$A$1:$A$1001,customers!$I$1:$I$1001,,0)</f>
        <v>Yes</v>
      </c>
    </row>
    <row r="32" spans="1:16" x14ac:dyDescent="0.25">
      <c r="A32" s="2" t="s">
        <v>661</v>
      </c>
      <c r="B32" s="4">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3">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_xlfn.XLOOKUP(C32,customers!$A$1:$A$1001,customers!$I$1:$I$1001,,0)</f>
        <v>No</v>
      </c>
    </row>
    <row r="33" spans="1:16" x14ac:dyDescent="0.25">
      <c r="A33" s="2" t="s">
        <v>661</v>
      </c>
      <c r="B33" s="4">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3">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_xlfn.XLOOKUP(C33,customers!$A$1:$A$1001,customers!$I$1:$I$1001,,0)</f>
        <v>No</v>
      </c>
    </row>
    <row r="34" spans="1:16" x14ac:dyDescent="0.25">
      <c r="A34" s="2" t="s">
        <v>661</v>
      </c>
      <c r="B34" s="4">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3">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_xlfn.XLOOKUP(C34,customers!$A$1:$A$1001,customers!$I$1:$I$1001,,0)</f>
        <v>No</v>
      </c>
    </row>
    <row r="35" spans="1:16" x14ac:dyDescent="0.25">
      <c r="A35" s="2" t="s">
        <v>676</v>
      </c>
      <c r="B35" s="4">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3">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_xlfn.XLOOKUP(C35,customers!$A$1:$A$1001,customers!$I$1:$I$1001,,0)</f>
        <v>No</v>
      </c>
    </row>
    <row r="36" spans="1:16" x14ac:dyDescent="0.25">
      <c r="A36" s="2" t="s">
        <v>681</v>
      </c>
      <c r="B36" s="4">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3">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_xlfn.XLOOKUP(C36,customers!$A$1:$A$1001,customers!$I$1:$I$1001,,0)</f>
        <v>Yes</v>
      </c>
    </row>
    <row r="37" spans="1:16" x14ac:dyDescent="0.25">
      <c r="A37" s="2" t="s">
        <v>687</v>
      </c>
      <c r="B37" s="4">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3">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_xlfn.XLOOKUP(C37,customers!$A$1:$A$1001,customers!$I$1:$I$1001,,0)</f>
        <v>No</v>
      </c>
    </row>
    <row r="38" spans="1:16" x14ac:dyDescent="0.25">
      <c r="A38" s="2" t="s">
        <v>693</v>
      </c>
      <c r="B38" s="4">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3">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_xlfn.XLOOKUP(C38,customers!$A$1:$A$1001,customers!$I$1:$I$1001,,0)</f>
        <v>No</v>
      </c>
    </row>
    <row r="39" spans="1:16" x14ac:dyDescent="0.25">
      <c r="A39" s="2" t="s">
        <v>699</v>
      </c>
      <c r="B39" s="4">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3">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_xlfn.XLOOKUP(C39,customers!$A$1:$A$1001,customers!$I$1:$I$1001,,0)</f>
        <v>No</v>
      </c>
    </row>
    <row r="40" spans="1:16" x14ac:dyDescent="0.25">
      <c r="A40" s="2" t="s">
        <v>705</v>
      </c>
      <c r="B40" s="4">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3">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_xlfn.XLOOKUP(C40,customers!$A$1:$A$1001,customers!$I$1:$I$1001,,0)</f>
        <v>No</v>
      </c>
    </row>
    <row r="41" spans="1:16" x14ac:dyDescent="0.25">
      <c r="A41" s="2" t="s">
        <v>711</v>
      </c>
      <c r="B41" s="4">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3">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_xlfn.XLOOKUP(C41,customers!$A$1:$A$1001,customers!$I$1:$I$1001,,0)</f>
        <v>Yes</v>
      </c>
    </row>
    <row r="42" spans="1:16" x14ac:dyDescent="0.25">
      <c r="A42" s="2" t="s">
        <v>715</v>
      </c>
      <c r="B42" s="4">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3">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_xlfn.XLOOKUP(C42,customers!$A$1:$A$1001,customers!$I$1:$I$1001,,0)</f>
        <v>No</v>
      </c>
    </row>
    <row r="43" spans="1:16" x14ac:dyDescent="0.25">
      <c r="A43" s="2" t="s">
        <v>720</v>
      </c>
      <c r="B43" s="4">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3">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_xlfn.XLOOKUP(C43,customers!$A$1:$A$1001,customers!$I$1:$I$1001,,0)</f>
        <v>Yes</v>
      </c>
    </row>
    <row r="44" spans="1:16" x14ac:dyDescent="0.25">
      <c r="A44" s="2" t="s">
        <v>726</v>
      </c>
      <c r="B44" s="4">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3">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_xlfn.XLOOKUP(C44,customers!$A$1:$A$1001,customers!$I$1:$I$1001,,0)</f>
        <v>Yes</v>
      </c>
    </row>
    <row r="45" spans="1:16" x14ac:dyDescent="0.25">
      <c r="A45" s="2" t="s">
        <v>733</v>
      </c>
      <c r="B45" s="4">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3">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_xlfn.XLOOKUP(C45,customers!$A$1:$A$1001,customers!$I$1:$I$1001,,0)</f>
        <v>No</v>
      </c>
    </row>
    <row r="46" spans="1:16" x14ac:dyDescent="0.25">
      <c r="A46" s="2" t="s">
        <v>738</v>
      </c>
      <c r="B46" s="4">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3">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_xlfn.XLOOKUP(C46,customers!$A$1:$A$1001,customers!$I$1:$I$1001,,0)</f>
        <v>Yes</v>
      </c>
    </row>
    <row r="47" spans="1:16" x14ac:dyDescent="0.25">
      <c r="A47" s="2" t="s">
        <v>744</v>
      </c>
      <c r="B47" s="4">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3">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_xlfn.XLOOKUP(C47,customers!$A$1:$A$1001,customers!$I$1:$I$1001,,0)</f>
        <v>No</v>
      </c>
    </row>
    <row r="48" spans="1:16" x14ac:dyDescent="0.25">
      <c r="A48" s="2" t="s">
        <v>750</v>
      </c>
      <c r="B48" s="4">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3">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_xlfn.XLOOKUP(C48,customers!$A$1:$A$1001,customers!$I$1:$I$1001,,0)</f>
        <v>Yes</v>
      </c>
    </row>
    <row r="49" spans="1:16" x14ac:dyDescent="0.25">
      <c r="A49" s="2" t="s">
        <v>755</v>
      </c>
      <c r="B49" s="4">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3">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_xlfn.XLOOKUP(C49,customers!$A$1:$A$1001,customers!$I$1:$I$1001,,0)</f>
        <v>Yes</v>
      </c>
    </row>
    <row r="50" spans="1:16" x14ac:dyDescent="0.25">
      <c r="A50" s="2" t="s">
        <v>761</v>
      </c>
      <c r="B50" s="4">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3">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_xlfn.XLOOKUP(C50,customers!$A$1:$A$1001,customers!$I$1:$I$1001,,0)</f>
        <v>No</v>
      </c>
    </row>
    <row r="51" spans="1:16" x14ac:dyDescent="0.25">
      <c r="A51" s="2" t="s">
        <v>766</v>
      </c>
      <c r="B51" s="4">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3">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_xlfn.XLOOKUP(C51,customers!$A$1:$A$1001,customers!$I$1:$I$1001,,0)</f>
        <v>No</v>
      </c>
    </row>
    <row r="52" spans="1:16" x14ac:dyDescent="0.25">
      <c r="A52" s="2" t="s">
        <v>772</v>
      </c>
      <c r="B52" s="4">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3">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_xlfn.XLOOKUP(C52,customers!$A$1:$A$1001,customers!$I$1:$I$1001,,0)</f>
        <v>No</v>
      </c>
    </row>
    <row r="53" spans="1:16" x14ac:dyDescent="0.25">
      <c r="A53" s="2" t="s">
        <v>778</v>
      </c>
      <c r="B53" s="4">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3">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_xlfn.XLOOKUP(C53,customers!$A$1:$A$1001,customers!$I$1:$I$1001,,0)</f>
        <v>Yes</v>
      </c>
    </row>
    <row r="54" spans="1:16" x14ac:dyDescent="0.25">
      <c r="A54" s="2" t="s">
        <v>784</v>
      </c>
      <c r="B54" s="4">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3">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_xlfn.XLOOKUP(C54,customers!$A$1:$A$1001,customers!$I$1:$I$1001,,0)</f>
        <v>No</v>
      </c>
    </row>
    <row r="55" spans="1:16" x14ac:dyDescent="0.25">
      <c r="A55" s="2" t="s">
        <v>784</v>
      </c>
      <c r="B55" s="4">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3">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_xlfn.XLOOKUP(C55,customers!$A$1:$A$1001,customers!$I$1:$I$1001,,0)</f>
        <v>No</v>
      </c>
    </row>
    <row r="56" spans="1:16" x14ac:dyDescent="0.25">
      <c r="A56" s="2" t="s">
        <v>794</v>
      </c>
      <c r="B56" s="4">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3">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_xlfn.XLOOKUP(C56,customers!$A$1:$A$1001,customers!$I$1:$I$1001,,0)</f>
        <v>No</v>
      </c>
    </row>
    <row r="57" spans="1:16" x14ac:dyDescent="0.25">
      <c r="A57" s="2" t="s">
        <v>800</v>
      </c>
      <c r="B57" s="4">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3">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_xlfn.XLOOKUP(C57,customers!$A$1:$A$1001,customers!$I$1:$I$1001,,0)</f>
        <v>No</v>
      </c>
    </row>
    <row r="58" spans="1:16" x14ac:dyDescent="0.25">
      <c r="A58" s="2" t="s">
        <v>805</v>
      </c>
      <c r="B58" s="4">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3">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_xlfn.XLOOKUP(C58,customers!$A$1:$A$1001,customers!$I$1:$I$1001,,0)</f>
        <v>Yes</v>
      </c>
    </row>
    <row r="59" spans="1:16" x14ac:dyDescent="0.25">
      <c r="A59" s="2" t="s">
        <v>811</v>
      </c>
      <c r="B59" s="4">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3">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_xlfn.XLOOKUP(C59,customers!$A$1:$A$1001,customers!$I$1:$I$1001,,0)</f>
        <v>No</v>
      </c>
    </row>
    <row r="60" spans="1:16" x14ac:dyDescent="0.25">
      <c r="A60" s="2" t="s">
        <v>817</v>
      </c>
      <c r="B60" s="4">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3">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_xlfn.XLOOKUP(C60,customers!$A$1:$A$1001,customers!$I$1:$I$1001,,0)</f>
        <v>Yes</v>
      </c>
    </row>
    <row r="61" spans="1:16" x14ac:dyDescent="0.25">
      <c r="A61" s="2" t="s">
        <v>822</v>
      </c>
      <c r="B61" s="4">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3">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_xlfn.XLOOKUP(C61,customers!$A$1:$A$1001,customers!$I$1:$I$1001,,0)</f>
        <v>Yes</v>
      </c>
    </row>
    <row r="62" spans="1:16" x14ac:dyDescent="0.25">
      <c r="A62" s="2" t="s">
        <v>827</v>
      </c>
      <c r="B62" s="4">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3">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_xlfn.XLOOKUP(C62,customers!$A$1:$A$1001,customers!$I$1:$I$1001,,0)</f>
        <v>No</v>
      </c>
    </row>
    <row r="63" spans="1:16" x14ac:dyDescent="0.25">
      <c r="A63" s="2" t="s">
        <v>833</v>
      </c>
      <c r="B63" s="4">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3">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_xlfn.XLOOKUP(C63,customers!$A$1:$A$1001,customers!$I$1:$I$1001,,0)</f>
        <v>Yes</v>
      </c>
    </row>
    <row r="64" spans="1:16" x14ac:dyDescent="0.25">
      <c r="A64" s="2" t="s">
        <v>838</v>
      </c>
      <c r="B64" s="4">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3">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_xlfn.XLOOKUP(C64,customers!$A$1:$A$1001,customers!$I$1:$I$1001,,0)</f>
        <v>Yes</v>
      </c>
    </row>
    <row r="65" spans="1:16" x14ac:dyDescent="0.25">
      <c r="A65" s="2" t="s">
        <v>843</v>
      </c>
      <c r="B65" s="4">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3">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_xlfn.XLOOKUP(C65,customers!$A$1:$A$1001,customers!$I$1:$I$1001,,0)</f>
        <v>No</v>
      </c>
    </row>
    <row r="66" spans="1:16" x14ac:dyDescent="0.25">
      <c r="A66" s="2" t="s">
        <v>849</v>
      </c>
      <c r="B66" s="4">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3">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_xlfn.XLOOKUP(C66,customers!$A$1:$A$1001,customers!$I$1:$I$1001,,0)</f>
        <v>Yes</v>
      </c>
    </row>
    <row r="67" spans="1:16" x14ac:dyDescent="0.25">
      <c r="A67" s="2" t="s">
        <v>854</v>
      </c>
      <c r="B67" s="4">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3">
        <f>INDEX(products!$A$1:$G$49,MATCH(orders!$D67,products!$A$1:$A$49,0),MATCH(orders!K$1,products!$A$1:$G$1,0))</f>
        <v>2.5</v>
      </c>
      <c r="L67" s="5">
        <f>INDEX(products!$A$1:$G$49,MATCH(orders!$D67,products!$A$1:$A$49,0),MATCH(orders!L$1,products!$A$1:$G$1,0))</f>
        <v>20.584999999999997</v>
      </c>
      <c r="M67" s="5">
        <f t="shared" ref="M67:M130" si="3">L67 * E67</f>
        <v>82.339999999999989</v>
      </c>
      <c r="N67" t="str">
        <f t="shared" ref="N67:N130" si="4">IF(I67 = "Rob","Robusta",IF(I67 = "Exc","Excelsa",IF(I67 = "Ara","Arabica","Liberica")))</f>
        <v>Robusta</v>
      </c>
      <c r="O67" t="str">
        <f t="shared" ref="O67:O130" si="5">IF(J67 = "M","Medium",IF(J67 = "L","Light","Dark"))</f>
        <v>Dark</v>
      </c>
      <c r="P67" t="str">
        <f>_xlfn.XLOOKUP(C67,customers!$A$1:$A$1001,customers!$I$1:$I$1001,,0)</f>
        <v>Yes</v>
      </c>
    </row>
    <row r="68" spans="1:16" x14ac:dyDescent="0.25">
      <c r="A68" s="2" t="s">
        <v>860</v>
      </c>
      <c r="B68" s="4">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3">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_xlfn.XLOOKUP(C68,customers!$A$1:$A$1001,customers!$I$1:$I$1001,,0)</f>
        <v>Yes</v>
      </c>
    </row>
    <row r="69" spans="1:16" x14ac:dyDescent="0.25">
      <c r="A69" s="2" t="s">
        <v>866</v>
      </c>
      <c r="B69" s="4">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3">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_xlfn.XLOOKUP(C69,customers!$A$1:$A$1001,customers!$I$1:$I$1001,,0)</f>
        <v>No</v>
      </c>
    </row>
    <row r="70" spans="1:16" x14ac:dyDescent="0.25">
      <c r="A70" s="2" t="s">
        <v>872</v>
      </c>
      <c r="B70" s="4">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3">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_xlfn.XLOOKUP(C70,customers!$A$1:$A$1001,customers!$I$1:$I$1001,,0)</f>
        <v>No</v>
      </c>
    </row>
    <row r="71" spans="1:16" x14ac:dyDescent="0.25">
      <c r="A71" s="2" t="s">
        <v>878</v>
      </c>
      <c r="B71" s="4">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3">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_xlfn.XLOOKUP(C71,customers!$A$1:$A$1001,customers!$I$1:$I$1001,,0)</f>
        <v>Yes</v>
      </c>
    </row>
    <row r="72" spans="1:16" x14ac:dyDescent="0.25">
      <c r="A72" s="2" t="s">
        <v>885</v>
      </c>
      <c r="B72" s="4">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3">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_xlfn.XLOOKUP(C72,customers!$A$1:$A$1001,customers!$I$1:$I$1001,,0)</f>
        <v>No</v>
      </c>
    </row>
    <row r="73" spans="1:16" x14ac:dyDescent="0.25">
      <c r="A73" s="2" t="s">
        <v>891</v>
      </c>
      <c r="B73" s="4">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3">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_xlfn.XLOOKUP(C73,customers!$A$1:$A$1001,customers!$I$1:$I$1001,,0)</f>
        <v>No</v>
      </c>
    </row>
    <row r="74" spans="1:16" x14ac:dyDescent="0.25">
      <c r="A74" s="2" t="s">
        <v>897</v>
      </c>
      <c r="B74" s="4">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3">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_xlfn.XLOOKUP(C74,customers!$A$1:$A$1001,customers!$I$1:$I$1001,,0)</f>
        <v>No</v>
      </c>
    </row>
    <row r="75" spans="1:16" x14ac:dyDescent="0.25">
      <c r="A75" s="2" t="s">
        <v>902</v>
      </c>
      <c r="B75" s="4">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3">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_xlfn.XLOOKUP(C75,customers!$A$1:$A$1001,customers!$I$1:$I$1001,,0)</f>
        <v>Yes</v>
      </c>
    </row>
    <row r="76" spans="1:16" x14ac:dyDescent="0.25">
      <c r="A76" s="2" t="s">
        <v>907</v>
      </c>
      <c r="B76" s="4">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3">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_xlfn.XLOOKUP(C76,customers!$A$1:$A$1001,customers!$I$1:$I$1001,,0)</f>
        <v>Yes</v>
      </c>
    </row>
    <row r="77" spans="1:16" x14ac:dyDescent="0.25">
      <c r="A77" s="2" t="s">
        <v>913</v>
      </c>
      <c r="B77" s="4">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3">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_xlfn.XLOOKUP(C77,customers!$A$1:$A$1001,customers!$I$1:$I$1001,,0)</f>
        <v>Yes</v>
      </c>
    </row>
    <row r="78" spans="1:16" x14ac:dyDescent="0.25">
      <c r="A78" s="2" t="s">
        <v>919</v>
      </c>
      <c r="B78" s="4">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3">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_xlfn.XLOOKUP(C78,customers!$A$1:$A$1001,customers!$I$1:$I$1001,,0)</f>
        <v>Yes</v>
      </c>
    </row>
    <row r="79" spans="1:16" x14ac:dyDescent="0.25">
      <c r="A79" s="2" t="s">
        <v>924</v>
      </c>
      <c r="B79" s="4">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3">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_xlfn.XLOOKUP(C79,customers!$A$1:$A$1001,customers!$I$1:$I$1001,,0)</f>
        <v>No</v>
      </c>
    </row>
    <row r="80" spans="1:16" x14ac:dyDescent="0.25">
      <c r="A80" s="2" t="s">
        <v>930</v>
      </c>
      <c r="B80" s="4">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3">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_xlfn.XLOOKUP(C80,customers!$A$1:$A$1001,customers!$I$1:$I$1001,,0)</f>
        <v>Yes</v>
      </c>
    </row>
    <row r="81" spans="1:16" x14ac:dyDescent="0.25">
      <c r="A81" s="2" t="s">
        <v>936</v>
      </c>
      <c r="B81" s="4">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3">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_xlfn.XLOOKUP(C81,customers!$A$1:$A$1001,customers!$I$1:$I$1001,,0)</f>
        <v>No</v>
      </c>
    </row>
    <row r="82" spans="1:16" x14ac:dyDescent="0.25">
      <c r="A82" s="2" t="s">
        <v>942</v>
      </c>
      <c r="B82" s="4">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3">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_xlfn.XLOOKUP(C82,customers!$A$1:$A$1001,customers!$I$1:$I$1001,,0)</f>
        <v>Yes</v>
      </c>
    </row>
    <row r="83" spans="1:16" x14ac:dyDescent="0.25">
      <c r="A83" s="2" t="s">
        <v>948</v>
      </c>
      <c r="B83" s="4">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3">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_xlfn.XLOOKUP(C83,customers!$A$1:$A$1001,customers!$I$1:$I$1001,,0)</f>
        <v>Yes</v>
      </c>
    </row>
    <row r="84" spans="1:16" x14ac:dyDescent="0.25">
      <c r="A84" s="2" t="s">
        <v>954</v>
      </c>
      <c r="B84" s="4">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3">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_xlfn.XLOOKUP(C84,customers!$A$1:$A$1001,customers!$I$1:$I$1001,,0)</f>
        <v>Yes</v>
      </c>
    </row>
    <row r="85" spans="1:16" x14ac:dyDescent="0.25">
      <c r="A85" s="2" t="s">
        <v>960</v>
      </c>
      <c r="B85" s="4">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3">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_xlfn.XLOOKUP(C85,customers!$A$1:$A$1001,customers!$I$1:$I$1001,,0)</f>
        <v>Yes</v>
      </c>
    </row>
    <row r="86" spans="1:16" x14ac:dyDescent="0.25">
      <c r="A86" s="2" t="s">
        <v>965</v>
      </c>
      <c r="B86" s="4">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3">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_xlfn.XLOOKUP(C86,customers!$A$1:$A$1001,customers!$I$1:$I$1001,,0)</f>
        <v>No</v>
      </c>
    </row>
    <row r="87" spans="1:16" x14ac:dyDescent="0.25">
      <c r="A87" s="2" t="s">
        <v>971</v>
      </c>
      <c r="B87" s="4">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3">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_xlfn.XLOOKUP(C87,customers!$A$1:$A$1001,customers!$I$1:$I$1001,,0)</f>
        <v>No</v>
      </c>
    </row>
    <row r="88" spans="1:16" x14ac:dyDescent="0.25">
      <c r="A88" s="2" t="s">
        <v>971</v>
      </c>
      <c r="B88" s="4">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3">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_xlfn.XLOOKUP(C88,customers!$A$1:$A$1001,customers!$I$1:$I$1001,,0)</f>
        <v>No</v>
      </c>
    </row>
    <row r="89" spans="1:16" x14ac:dyDescent="0.25">
      <c r="A89" s="2" t="s">
        <v>980</v>
      </c>
      <c r="B89" s="4">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3">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_xlfn.XLOOKUP(C89,customers!$A$1:$A$1001,customers!$I$1:$I$1001,,0)</f>
        <v>No</v>
      </c>
    </row>
    <row r="90" spans="1:16" x14ac:dyDescent="0.25">
      <c r="A90" s="2" t="s">
        <v>985</v>
      </c>
      <c r="B90" s="4">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3">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_xlfn.XLOOKUP(C90,customers!$A$1:$A$1001,customers!$I$1:$I$1001,,0)</f>
        <v>No</v>
      </c>
    </row>
    <row r="91" spans="1:16" x14ac:dyDescent="0.25">
      <c r="A91" s="2" t="s">
        <v>990</v>
      </c>
      <c r="B91" s="4">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3">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_xlfn.XLOOKUP(C91,customers!$A$1:$A$1001,customers!$I$1:$I$1001,,0)</f>
        <v>No</v>
      </c>
    </row>
    <row r="92" spans="1:16" x14ac:dyDescent="0.25">
      <c r="A92" s="2" t="s">
        <v>996</v>
      </c>
      <c r="B92" s="4">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3">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_xlfn.XLOOKUP(C92,customers!$A$1:$A$1001,customers!$I$1:$I$1001,,0)</f>
        <v>Yes</v>
      </c>
    </row>
    <row r="93" spans="1:16" x14ac:dyDescent="0.25">
      <c r="A93" s="2" t="s">
        <v>1001</v>
      </c>
      <c r="B93" s="4">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3">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_xlfn.XLOOKUP(C93,customers!$A$1:$A$1001,customers!$I$1:$I$1001,,0)</f>
        <v>No</v>
      </c>
    </row>
    <row r="94" spans="1:16" x14ac:dyDescent="0.25">
      <c r="A94" s="2" t="s">
        <v>1007</v>
      </c>
      <c r="B94" s="4">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3">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_xlfn.XLOOKUP(C94,customers!$A$1:$A$1001,customers!$I$1:$I$1001,,0)</f>
        <v>Yes</v>
      </c>
    </row>
    <row r="95" spans="1:16" x14ac:dyDescent="0.25">
      <c r="A95" s="2" t="s">
        <v>1012</v>
      </c>
      <c r="B95" s="4">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3">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_xlfn.XLOOKUP(C95,customers!$A$1:$A$1001,customers!$I$1:$I$1001,,0)</f>
        <v>Yes</v>
      </c>
    </row>
    <row r="96" spans="1:16" x14ac:dyDescent="0.25">
      <c r="A96" s="2" t="s">
        <v>1018</v>
      </c>
      <c r="B96" s="4">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3">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_xlfn.XLOOKUP(C96,customers!$A$1:$A$1001,customers!$I$1:$I$1001,,0)</f>
        <v>Yes</v>
      </c>
    </row>
    <row r="97" spans="1:16" x14ac:dyDescent="0.25">
      <c r="A97" s="2" t="s">
        <v>1022</v>
      </c>
      <c r="B97" s="4">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3">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_xlfn.XLOOKUP(C97,customers!$A$1:$A$1001,customers!$I$1:$I$1001,,0)</f>
        <v>No</v>
      </c>
    </row>
    <row r="98" spans="1:16" x14ac:dyDescent="0.25">
      <c r="A98" s="2" t="s">
        <v>1027</v>
      </c>
      <c r="B98" s="4">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3">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_xlfn.XLOOKUP(C98,customers!$A$1:$A$1001,customers!$I$1:$I$1001,,0)</f>
        <v>No</v>
      </c>
    </row>
    <row r="99" spans="1:16" x14ac:dyDescent="0.25">
      <c r="A99" s="2" t="s">
        <v>1032</v>
      </c>
      <c r="B99" s="4">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3">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_xlfn.XLOOKUP(C99,customers!$A$1:$A$1001,customers!$I$1:$I$1001,,0)</f>
        <v>No</v>
      </c>
    </row>
    <row r="100" spans="1:16" x14ac:dyDescent="0.25">
      <c r="A100" s="2" t="s">
        <v>1038</v>
      </c>
      <c r="B100" s="4">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3">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_xlfn.XLOOKUP(C100,customers!$A$1:$A$1001,customers!$I$1:$I$1001,,0)</f>
        <v>No</v>
      </c>
    </row>
    <row r="101" spans="1:16" x14ac:dyDescent="0.25">
      <c r="A101" s="2" t="s">
        <v>1043</v>
      </c>
      <c r="B101" s="4">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3">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_xlfn.XLOOKUP(C101,customers!$A$1:$A$1001,customers!$I$1:$I$1001,,0)</f>
        <v>Yes</v>
      </c>
    </row>
    <row r="102" spans="1:16" x14ac:dyDescent="0.25">
      <c r="A102" s="2" t="s">
        <v>1048</v>
      </c>
      <c r="B102" s="4">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3">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_xlfn.XLOOKUP(C102,customers!$A$1:$A$1001,customers!$I$1:$I$1001,,0)</f>
        <v>Yes</v>
      </c>
    </row>
    <row r="103" spans="1:16" x14ac:dyDescent="0.25">
      <c r="A103" s="2" t="s">
        <v>1053</v>
      </c>
      <c r="B103" s="4">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3">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_xlfn.XLOOKUP(C103,customers!$A$1:$A$1001,customers!$I$1:$I$1001,,0)</f>
        <v>Yes</v>
      </c>
    </row>
    <row r="104" spans="1:16" x14ac:dyDescent="0.25">
      <c r="A104" s="2" t="s">
        <v>1059</v>
      </c>
      <c r="B104" s="4">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3">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_xlfn.XLOOKUP(C104,customers!$A$1:$A$1001,customers!$I$1:$I$1001,,0)</f>
        <v>Yes</v>
      </c>
    </row>
    <row r="105" spans="1:16" x14ac:dyDescent="0.25">
      <c r="A105" s="2" t="s">
        <v>1065</v>
      </c>
      <c r="B105" s="4">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3">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_xlfn.XLOOKUP(C105,customers!$A$1:$A$1001,customers!$I$1:$I$1001,,0)</f>
        <v>No</v>
      </c>
    </row>
    <row r="106" spans="1:16" x14ac:dyDescent="0.25">
      <c r="A106" s="2" t="s">
        <v>1071</v>
      </c>
      <c r="B106" s="4">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3">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_xlfn.XLOOKUP(C106,customers!$A$1:$A$1001,customers!$I$1:$I$1001,,0)</f>
        <v>No</v>
      </c>
    </row>
    <row r="107" spans="1:16" x14ac:dyDescent="0.25">
      <c r="A107" s="2" t="s">
        <v>1077</v>
      </c>
      <c r="B107" s="4">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3">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_xlfn.XLOOKUP(C107,customers!$A$1:$A$1001,customers!$I$1:$I$1001,,0)</f>
        <v>Yes</v>
      </c>
    </row>
    <row r="108" spans="1:16" x14ac:dyDescent="0.25">
      <c r="A108" s="2" t="s">
        <v>1083</v>
      </c>
      <c r="B108" s="4">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3">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_xlfn.XLOOKUP(C108,customers!$A$1:$A$1001,customers!$I$1:$I$1001,,0)</f>
        <v>No</v>
      </c>
    </row>
    <row r="109" spans="1:16" x14ac:dyDescent="0.25">
      <c r="A109" s="2" t="s">
        <v>1089</v>
      </c>
      <c r="B109" s="4">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3">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_xlfn.XLOOKUP(C109,customers!$A$1:$A$1001,customers!$I$1:$I$1001,,0)</f>
        <v>Yes</v>
      </c>
    </row>
    <row r="110" spans="1:16" x14ac:dyDescent="0.25">
      <c r="A110" s="2" t="s">
        <v>1095</v>
      </c>
      <c r="B110" s="4">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3">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_xlfn.XLOOKUP(C110,customers!$A$1:$A$1001,customers!$I$1:$I$1001,,0)</f>
        <v>No</v>
      </c>
    </row>
    <row r="111" spans="1:16" x14ac:dyDescent="0.25">
      <c r="A111" s="2" t="s">
        <v>1100</v>
      </c>
      <c r="B111" s="4">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3">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_xlfn.XLOOKUP(C111,customers!$A$1:$A$1001,customers!$I$1:$I$1001,,0)</f>
        <v>Yes</v>
      </c>
    </row>
    <row r="112" spans="1:16" x14ac:dyDescent="0.25">
      <c r="A112" s="2" t="s">
        <v>1106</v>
      </c>
      <c r="B112" s="4">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3">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_xlfn.XLOOKUP(C112,customers!$A$1:$A$1001,customers!$I$1:$I$1001,,0)</f>
        <v>Yes</v>
      </c>
    </row>
    <row r="113" spans="1:16" x14ac:dyDescent="0.25">
      <c r="A113" s="2" t="s">
        <v>1112</v>
      </c>
      <c r="B113" s="4">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3">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_xlfn.XLOOKUP(C113,customers!$A$1:$A$1001,customers!$I$1:$I$1001,,0)</f>
        <v>No</v>
      </c>
    </row>
    <row r="114" spans="1:16" x14ac:dyDescent="0.25">
      <c r="A114" s="2" t="s">
        <v>1117</v>
      </c>
      <c r="B114" s="4">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3">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_xlfn.XLOOKUP(C114,customers!$A$1:$A$1001,customers!$I$1:$I$1001,,0)</f>
        <v>No</v>
      </c>
    </row>
    <row r="115" spans="1:16" x14ac:dyDescent="0.25">
      <c r="A115" s="2" t="s">
        <v>1123</v>
      </c>
      <c r="B115" s="4">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3">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_xlfn.XLOOKUP(C115,customers!$A$1:$A$1001,customers!$I$1:$I$1001,,0)</f>
        <v>No</v>
      </c>
    </row>
    <row r="116" spans="1:16" x14ac:dyDescent="0.25">
      <c r="A116" s="2" t="s">
        <v>1129</v>
      </c>
      <c r="B116" s="4">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3">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_xlfn.XLOOKUP(C116,customers!$A$1:$A$1001,customers!$I$1:$I$1001,,0)</f>
        <v>No</v>
      </c>
    </row>
    <row r="117" spans="1:16" x14ac:dyDescent="0.25">
      <c r="A117" s="2" t="s">
        <v>1134</v>
      </c>
      <c r="B117" s="4">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3">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_xlfn.XLOOKUP(C117,customers!$A$1:$A$1001,customers!$I$1:$I$1001,,0)</f>
        <v>No</v>
      </c>
    </row>
    <row r="118" spans="1:16" x14ac:dyDescent="0.25">
      <c r="A118" s="2" t="s">
        <v>1140</v>
      </c>
      <c r="B118" s="4">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3">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_xlfn.XLOOKUP(C118,customers!$A$1:$A$1001,customers!$I$1:$I$1001,,0)</f>
        <v>Yes</v>
      </c>
    </row>
    <row r="119" spans="1:16" x14ac:dyDescent="0.25">
      <c r="A119" s="2" t="s">
        <v>1146</v>
      </c>
      <c r="B119" s="4">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3">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_xlfn.XLOOKUP(C119,customers!$A$1:$A$1001,customers!$I$1:$I$1001,,0)</f>
        <v>No</v>
      </c>
    </row>
    <row r="120" spans="1:16" x14ac:dyDescent="0.25">
      <c r="A120" s="2" t="s">
        <v>1152</v>
      </c>
      <c r="B120" s="4">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3">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_xlfn.XLOOKUP(C120,customers!$A$1:$A$1001,customers!$I$1:$I$1001,,0)</f>
        <v>Yes</v>
      </c>
    </row>
    <row r="121" spans="1:16" x14ac:dyDescent="0.25">
      <c r="A121" s="2" t="s">
        <v>1158</v>
      </c>
      <c r="B121" s="4">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3">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_xlfn.XLOOKUP(C121,customers!$A$1:$A$1001,customers!$I$1:$I$1001,,0)</f>
        <v>No</v>
      </c>
    </row>
    <row r="122" spans="1:16" x14ac:dyDescent="0.25">
      <c r="A122" s="2" t="s">
        <v>1158</v>
      </c>
      <c r="B122" s="4">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3">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_xlfn.XLOOKUP(C122,customers!$A$1:$A$1001,customers!$I$1:$I$1001,,0)</f>
        <v>No</v>
      </c>
    </row>
    <row r="123" spans="1:16" x14ac:dyDescent="0.25">
      <c r="A123" s="2" t="s">
        <v>1158</v>
      </c>
      <c r="B123" s="4">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3">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_xlfn.XLOOKUP(C123,customers!$A$1:$A$1001,customers!$I$1:$I$1001,,0)</f>
        <v>No</v>
      </c>
    </row>
    <row r="124" spans="1:16" x14ac:dyDescent="0.25">
      <c r="A124" s="2" t="s">
        <v>1174</v>
      </c>
      <c r="B124" s="4">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3">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_xlfn.XLOOKUP(C124,customers!$A$1:$A$1001,customers!$I$1:$I$1001,,0)</f>
        <v>Yes</v>
      </c>
    </row>
    <row r="125" spans="1:16" x14ac:dyDescent="0.25">
      <c r="A125" s="2" t="s">
        <v>1180</v>
      </c>
      <c r="B125" s="4">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3">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_xlfn.XLOOKUP(C125,customers!$A$1:$A$1001,customers!$I$1:$I$1001,,0)</f>
        <v>No</v>
      </c>
    </row>
    <row r="126" spans="1:16" x14ac:dyDescent="0.25">
      <c r="A126" s="2" t="s">
        <v>1186</v>
      </c>
      <c r="B126" s="4">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3">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_xlfn.XLOOKUP(C126,customers!$A$1:$A$1001,customers!$I$1:$I$1001,,0)</f>
        <v>Yes</v>
      </c>
    </row>
    <row r="127" spans="1:16" x14ac:dyDescent="0.25">
      <c r="A127" s="2" t="s">
        <v>1192</v>
      </c>
      <c r="B127" s="4">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3">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_xlfn.XLOOKUP(C127,customers!$A$1:$A$1001,customers!$I$1:$I$1001,,0)</f>
        <v>Yes</v>
      </c>
    </row>
    <row r="128" spans="1:16" x14ac:dyDescent="0.25">
      <c r="A128" s="2" t="s">
        <v>1198</v>
      </c>
      <c r="B128" s="4">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3">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_xlfn.XLOOKUP(C128,customers!$A$1:$A$1001,customers!$I$1:$I$1001,,0)</f>
        <v>No</v>
      </c>
    </row>
    <row r="129" spans="1:16" x14ac:dyDescent="0.25">
      <c r="A129" s="2" t="s">
        <v>1204</v>
      </c>
      <c r="B129" s="4">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3">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_xlfn.XLOOKUP(C129,customers!$A$1:$A$1001,customers!$I$1:$I$1001,,0)</f>
        <v>No</v>
      </c>
    </row>
    <row r="130" spans="1:16" x14ac:dyDescent="0.25">
      <c r="A130" s="2" t="s">
        <v>1210</v>
      </c>
      <c r="B130" s="4">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3">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_xlfn.XLOOKUP(C130,customers!$A$1:$A$1001,customers!$I$1:$I$1001,,0)</f>
        <v>No</v>
      </c>
    </row>
    <row r="131" spans="1:16" x14ac:dyDescent="0.25">
      <c r="A131" s="2" t="s">
        <v>1216</v>
      </c>
      <c r="B131" s="4">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3">
        <f>INDEX(products!$A$1:$G$49,MATCH(orders!$D131,products!$A$1:$A$49,0),MATCH(orders!K$1,products!$A$1:$G$1,0))</f>
        <v>1</v>
      </c>
      <c r="L131" s="5">
        <f>INDEX(products!$A$1:$G$49,MATCH(orders!$D131,products!$A$1:$A$49,0),MATCH(orders!L$1,products!$A$1:$G$1,0))</f>
        <v>12.15</v>
      </c>
      <c r="M131" s="5">
        <f t="shared" ref="M131:M194" si="6">L131 * E131</f>
        <v>12.15</v>
      </c>
      <c r="N131" t="str">
        <f t="shared" ref="N131:N194" si="7">IF(I131 = "Rob","Robusta",IF(I131 = "Exc","Excelsa",IF(I131 = "Ara","Arabica","Liberica")))</f>
        <v>Excelsa</v>
      </c>
      <c r="O131" t="str">
        <f t="shared" ref="O131:O194" si="8">IF(J131 = "M","Medium",IF(J131 = "L","Light","Dark"))</f>
        <v>Dark</v>
      </c>
      <c r="P131" t="str">
        <f>_xlfn.XLOOKUP(C131,customers!$A$1:$A$1001,customers!$I$1:$I$1001,,0)</f>
        <v>Yes</v>
      </c>
    </row>
    <row r="132" spans="1:16" x14ac:dyDescent="0.25">
      <c r="A132" s="2" t="s">
        <v>1222</v>
      </c>
      <c r="B132" s="4">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3">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_xlfn.XLOOKUP(C132,customers!$A$1:$A$1001,customers!$I$1:$I$1001,,0)</f>
        <v>Yes</v>
      </c>
    </row>
    <row r="133" spans="1:16" x14ac:dyDescent="0.25">
      <c r="A133" s="2" t="s">
        <v>1227</v>
      </c>
      <c r="B133" s="4">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3">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_xlfn.XLOOKUP(C133,customers!$A$1:$A$1001,customers!$I$1:$I$1001,,0)</f>
        <v>Yes</v>
      </c>
    </row>
    <row r="134" spans="1:16" x14ac:dyDescent="0.25">
      <c r="A134" s="2" t="s">
        <v>1233</v>
      </c>
      <c r="B134" s="4">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3">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_xlfn.XLOOKUP(C134,customers!$A$1:$A$1001,customers!$I$1:$I$1001,,0)</f>
        <v>Yes</v>
      </c>
    </row>
    <row r="135" spans="1:16" x14ac:dyDescent="0.25">
      <c r="A135" s="2" t="s">
        <v>1239</v>
      </c>
      <c r="B135" s="4">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3">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_xlfn.XLOOKUP(C135,customers!$A$1:$A$1001,customers!$I$1:$I$1001,,0)</f>
        <v>No</v>
      </c>
    </row>
    <row r="136" spans="1:16" x14ac:dyDescent="0.25">
      <c r="A136" s="2" t="s">
        <v>1245</v>
      </c>
      <c r="B136" s="4">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3">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_xlfn.XLOOKUP(C136,customers!$A$1:$A$1001,customers!$I$1:$I$1001,,0)</f>
        <v>Yes</v>
      </c>
    </row>
    <row r="137" spans="1:16" x14ac:dyDescent="0.25">
      <c r="A137" s="2" t="s">
        <v>1249</v>
      </c>
      <c r="B137" s="4">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3">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_xlfn.XLOOKUP(C137,customers!$A$1:$A$1001,customers!$I$1:$I$1001,,0)</f>
        <v>Yes</v>
      </c>
    </row>
    <row r="138" spans="1:16" x14ac:dyDescent="0.25">
      <c r="A138" s="2" t="s">
        <v>1255</v>
      </c>
      <c r="B138" s="4">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3">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_xlfn.XLOOKUP(C138,customers!$A$1:$A$1001,customers!$I$1:$I$1001,,0)</f>
        <v>No</v>
      </c>
    </row>
    <row r="139" spans="1:16" x14ac:dyDescent="0.25">
      <c r="A139" s="2" t="s">
        <v>1261</v>
      </c>
      <c r="B139" s="4">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3">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_xlfn.XLOOKUP(C139,customers!$A$1:$A$1001,customers!$I$1:$I$1001,,0)</f>
        <v>No</v>
      </c>
    </row>
    <row r="140" spans="1:16" x14ac:dyDescent="0.25">
      <c r="A140" s="2" t="s">
        <v>1266</v>
      </c>
      <c r="B140" s="4">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3">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_xlfn.XLOOKUP(C140,customers!$A$1:$A$1001,customers!$I$1:$I$1001,,0)</f>
        <v>No</v>
      </c>
    </row>
    <row r="141" spans="1:16" x14ac:dyDescent="0.25">
      <c r="A141" s="2" t="s">
        <v>1271</v>
      </c>
      <c r="B141" s="4">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3">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_xlfn.XLOOKUP(C141,customers!$A$1:$A$1001,customers!$I$1:$I$1001,,0)</f>
        <v>Yes</v>
      </c>
    </row>
    <row r="142" spans="1:16" x14ac:dyDescent="0.25">
      <c r="A142" s="2" t="s">
        <v>1276</v>
      </c>
      <c r="B142" s="4">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3">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_xlfn.XLOOKUP(C142,customers!$A$1:$A$1001,customers!$I$1:$I$1001,,0)</f>
        <v>Yes</v>
      </c>
    </row>
    <row r="143" spans="1:16" x14ac:dyDescent="0.25">
      <c r="A143" s="2" t="s">
        <v>1283</v>
      </c>
      <c r="B143" s="4">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3">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_xlfn.XLOOKUP(C143,customers!$A$1:$A$1001,customers!$I$1:$I$1001,,0)</f>
        <v>Yes</v>
      </c>
    </row>
    <row r="144" spans="1:16" x14ac:dyDescent="0.25">
      <c r="A144" s="2" t="s">
        <v>1289</v>
      </c>
      <c r="B144" s="4">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3">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_xlfn.XLOOKUP(C144,customers!$A$1:$A$1001,customers!$I$1:$I$1001,,0)</f>
        <v>Yes</v>
      </c>
    </row>
    <row r="145" spans="1:16" x14ac:dyDescent="0.25">
      <c r="A145" s="2" t="s">
        <v>1293</v>
      </c>
      <c r="B145" s="4">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3">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_xlfn.XLOOKUP(C145,customers!$A$1:$A$1001,customers!$I$1:$I$1001,,0)</f>
        <v>No</v>
      </c>
    </row>
    <row r="146" spans="1:16" x14ac:dyDescent="0.25">
      <c r="A146" s="2" t="s">
        <v>1299</v>
      </c>
      <c r="B146" s="4">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3">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_xlfn.XLOOKUP(C146,customers!$A$1:$A$1001,customers!$I$1:$I$1001,,0)</f>
        <v>Yes</v>
      </c>
    </row>
    <row r="147" spans="1:16" x14ac:dyDescent="0.25">
      <c r="A147" s="2" t="s">
        <v>1305</v>
      </c>
      <c r="B147" s="4">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3">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_xlfn.XLOOKUP(C147,customers!$A$1:$A$1001,customers!$I$1:$I$1001,,0)</f>
        <v>No</v>
      </c>
    </row>
    <row r="148" spans="1:16" x14ac:dyDescent="0.25">
      <c r="A148" s="2" t="s">
        <v>1311</v>
      </c>
      <c r="B148" s="4">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3">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_xlfn.XLOOKUP(C148,customers!$A$1:$A$1001,customers!$I$1:$I$1001,,0)</f>
        <v>No</v>
      </c>
    </row>
    <row r="149" spans="1:16" x14ac:dyDescent="0.25">
      <c r="A149" s="2" t="s">
        <v>1311</v>
      </c>
      <c r="B149" s="4">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3">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_xlfn.XLOOKUP(C149,customers!$A$1:$A$1001,customers!$I$1:$I$1001,,0)</f>
        <v>No</v>
      </c>
    </row>
    <row r="150" spans="1:16" x14ac:dyDescent="0.25">
      <c r="A150" s="2" t="s">
        <v>1322</v>
      </c>
      <c r="B150" s="4">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3">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_xlfn.XLOOKUP(C150,customers!$A$1:$A$1001,customers!$I$1:$I$1001,,0)</f>
        <v>Yes</v>
      </c>
    </row>
    <row r="151" spans="1:16" x14ac:dyDescent="0.25">
      <c r="A151" s="2" t="s">
        <v>1328</v>
      </c>
      <c r="B151" s="4">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3">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_xlfn.XLOOKUP(C151,customers!$A$1:$A$1001,customers!$I$1:$I$1001,,0)</f>
        <v>Yes</v>
      </c>
    </row>
    <row r="152" spans="1:16" x14ac:dyDescent="0.25">
      <c r="A152" s="2" t="s">
        <v>1333</v>
      </c>
      <c r="B152" s="4">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3">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_xlfn.XLOOKUP(C152,customers!$A$1:$A$1001,customers!$I$1:$I$1001,,0)</f>
        <v>Yes</v>
      </c>
    </row>
    <row r="153" spans="1:16" x14ac:dyDescent="0.25">
      <c r="A153" s="2" t="s">
        <v>1339</v>
      </c>
      <c r="B153" s="4">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3">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_xlfn.XLOOKUP(C153,customers!$A$1:$A$1001,customers!$I$1:$I$1001,,0)</f>
        <v>Yes</v>
      </c>
    </row>
    <row r="154" spans="1:16" x14ac:dyDescent="0.25">
      <c r="A154" s="2" t="s">
        <v>1344</v>
      </c>
      <c r="B154" s="4">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3">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_xlfn.XLOOKUP(C154,customers!$A$1:$A$1001,customers!$I$1:$I$1001,,0)</f>
        <v>Yes</v>
      </c>
    </row>
    <row r="155" spans="1:16" x14ac:dyDescent="0.25">
      <c r="A155" s="2" t="s">
        <v>1350</v>
      </c>
      <c r="B155" s="4">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3">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_xlfn.XLOOKUP(C155,customers!$A$1:$A$1001,customers!$I$1:$I$1001,,0)</f>
        <v>No</v>
      </c>
    </row>
    <row r="156" spans="1:16" x14ac:dyDescent="0.25">
      <c r="A156" s="2" t="s">
        <v>1355</v>
      </c>
      <c r="B156" s="4">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3">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_xlfn.XLOOKUP(C156,customers!$A$1:$A$1001,customers!$I$1:$I$1001,,0)</f>
        <v>No</v>
      </c>
    </row>
    <row r="157" spans="1:16" x14ac:dyDescent="0.25">
      <c r="A157" s="2" t="s">
        <v>1361</v>
      </c>
      <c r="B157" s="4">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3">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_xlfn.XLOOKUP(C157,customers!$A$1:$A$1001,customers!$I$1:$I$1001,,0)</f>
        <v>Yes</v>
      </c>
    </row>
    <row r="158" spans="1:16" x14ac:dyDescent="0.25">
      <c r="A158" s="2" t="s">
        <v>1367</v>
      </c>
      <c r="B158" s="4">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3">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_xlfn.XLOOKUP(C158,customers!$A$1:$A$1001,customers!$I$1:$I$1001,,0)</f>
        <v>Yes</v>
      </c>
    </row>
    <row r="159" spans="1:16" x14ac:dyDescent="0.25">
      <c r="A159" s="2" t="s">
        <v>1373</v>
      </c>
      <c r="B159" s="4">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3">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_xlfn.XLOOKUP(C159,customers!$A$1:$A$1001,customers!$I$1:$I$1001,,0)</f>
        <v>No</v>
      </c>
    </row>
    <row r="160" spans="1:16" x14ac:dyDescent="0.25">
      <c r="A160" s="2" t="s">
        <v>1379</v>
      </c>
      <c r="B160" s="4">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3">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_xlfn.XLOOKUP(C160,customers!$A$1:$A$1001,customers!$I$1:$I$1001,,0)</f>
        <v>Yes</v>
      </c>
    </row>
    <row r="161" spans="1:16" x14ac:dyDescent="0.25">
      <c r="A161" s="2" t="s">
        <v>1384</v>
      </c>
      <c r="B161" s="4">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3">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_xlfn.XLOOKUP(C161,customers!$A$1:$A$1001,customers!$I$1:$I$1001,,0)</f>
        <v>No</v>
      </c>
    </row>
    <row r="162" spans="1:16" x14ac:dyDescent="0.25">
      <c r="A162" s="2" t="s">
        <v>1389</v>
      </c>
      <c r="B162" s="4">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3">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_xlfn.XLOOKUP(C162,customers!$A$1:$A$1001,customers!$I$1:$I$1001,,0)</f>
        <v>No</v>
      </c>
    </row>
    <row r="163" spans="1:16" x14ac:dyDescent="0.25">
      <c r="A163" s="2" t="s">
        <v>1395</v>
      </c>
      <c r="B163" s="4">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3">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_xlfn.XLOOKUP(C163,customers!$A$1:$A$1001,customers!$I$1:$I$1001,,0)</f>
        <v>No</v>
      </c>
    </row>
    <row r="164" spans="1:16" x14ac:dyDescent="0.25">
      <c r="A164" s="2" t="s">
        <v>1401</v>
      </c>
      <c r="B164" s="4">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3">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_xlfn.XLOOKUP(C164,customers!$A$1:$A$1001,customers!$I$1:$I$1001,,0)</f>
        <v>Yes</v>
      </c>
    </row>
    <row r="165" spans="1:16" x14ac:dyDescent="0.25">
      <c r="A165" s="2" t="s">
        <v>1407</v>
      </c>
      <c r="B165" s="4">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3">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_xlfn.XLOOKUP(C165,customers!$A$1:$A$1001,customers!$I$1:$I$1001,,0)</f>
        <v>No</v>
      </c>
    </row>
    <row r="166" spans="1:16" x14ac:dyDescent="0.25">
      <c r="A166" s="2" t="s">
        <v>1413</v>
      </c>
      <c r="B166" s="4">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3">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_xlfn.XLOOKUP(C166,customers!$A$1:$A$1001,customers!$I$1:$I$1001,,0)</f>
        <v>No</v>
      </c>
    </row>
    <row r="167" spans="1:16" x14ac:dyDescent="0.25">
      <c r="A167" s="2" t="s">
        <v>1420</v>
      </c>
      <c r="B167" s="4">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3">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_xlfn.XLOOKUP(C167,customers!$A$1:$A$1001,customers!$I$1:$I$1001,,0)</f>
        <v>Yes</v>
      </c>
    </row>
    <row r="168" spans="1:16" x14ac:dyDescent="0.25">
      <c r="A168" s="2" t="s">
        <v>1425</v>
      </c>
      <c r="B168" s="4">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3">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_xlfn.XLOOKUP(C168,customers!$A$1:$A$1001,customers!$I$1:$I$1001,,0)</f>
        <v>Yes</v>
      </c>
    </row>
    <row r="169" spans="1:16" x14ac:dyDescent="0.25">
      <c r="A169" s="2" t="s">
        <v>1430</v>
      </c>
      <c r="B169" s="4">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3">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_xlfn.XLOOKUP(C169,customers!$A$1:$A$1001,customers!$I$1:$I$1001,,0)</f>
        <v>Yes</v>
      </c>
    </row>
    <row r="170" spans="1:16" x14ac:dyDescent="0.25">
      <c r="A170" s="2" t="s">
        <v>1436</v>
      </c>
      <c r="B170" s="4">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3">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_xlfn.XLOOKUP(C170,customers!$A$1:$A$1001,customers!$I$1:$I$1001,,0)</f>
        <v>No</v>
      </c>
    </row>
    <row r="171" spans="1:16" x14ac:dyDescent="0.25">
      <c r="A171" s="2" t="s">
        <v>1441</v>
      </c>
      <c r="B171" s="4">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3">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_xlfn.XLOOKUP(C171,customers!$A$1:$A$1001,customers!$I$1:$I$1001,,0)</f>
        <v>No</v>
      </c>
    </row>
    <row r="172" spans="1:16" x14ac:dyDescent="0.25">
      <c r="A172" s="2" t="s">
        <v>1448</v>
      </c>
      <c r="B172" s="4">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3">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_xlfn.XLOOKUP(C172,customers!$A$1:$A$1001,customers!$I$1:$I$1001,,0)</f>
        <v>No</v>
      </c>
    </row>
    <row r="173" spans="1:16" x14ac:dyDescent="0.25">
      <c r="A173" s="2" t="s">
        <v>1453</v>
      </c>
      <c r="B173" s="4">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3">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_xlfn.XLOOKUP(C173,customers!$A$1:$A$1001,customers!$I$1:$I$1001,,0)</f>
        <v>Yes</v>
      </c>
    </row>
    <row r="174" spans="1:16" x14ac:dyDescent="0.25">
      <c r="A174" s="2" t="s">
        <v>1459</v>
      </c>
      <c r="B174" s="4">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3">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_xlfn.XLOOKUP(C174,customers!$A$1:$A$1001,customers!$I$1:$I$1001,,0)</f>
        <v>No</v>
      </c>
    </row>
    <row r="175" spans="1:16" x14ac:dyDescent="0.25">
      <c r="A175" s="2" t="s">
        <v>1464</v>
      </c>
      <c r="B175" s="4">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3">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_xlfn.XLOOKUP(C175,customers!$A$1:$A$1001,customers!$I$1:$I$1001,,0)</f>
        <v>No</v>
      </c>
    </row>
    <row r="176" spans="1:16" x14ac:dyDescent="0.25">
      <c r="A176" s="2" t="s">
        <v>1470</v>
      </c>
      <c r="B176" s="4">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3">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_xlfn.XLOOKUP(C176,customers!$A$1:$A$1001,customers!$I$1:$I$1001,,0)</f>
        <v>Yes</v>
      </c>
    </row>
    <row r="177" spans="1:16" x14ac:dyDescent="0.25">
      <c r="A177" s="2" t="s">
        <v>1475</v>
      </c>
      <c r="B177" s="4">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3">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_xlfn.XLOOKUP(C177,customers!$A$1:$A$1001,customers!$I$1:$I$1001,,0)</f>
        <v>Yes</v>
      </c>
    </row>
    <row r="178" spans="1:16" x14ac:dyDescent="0.25">
      <c r="A178" s="2" t="s">
        <v>1481</v>
      </c>
      <c r="B178" s="4">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3">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_xlfn.XLOOKUP(C178,customers!$A$1:$A$1001,customers!$I$1:$I$1001,,0)</f>
        <v>Yes</v>
      </c>
    </row>
    <row r="179" spans="1:16" x14ac:dyDescent="0.25">
      <c r="A179" s="2" t="s">
        <v>1487</v>
      </c>
      <c r="B179" s="4">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3">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_xlfn.XLOOKUP(C179,customers!$A$1:$A$1001,customers!$I$1:$I$1001,,0)</f>
        <v>Yes</v>
      </c>
    </row>
    <row r="180" spans="1:16" x14ac:dyDescent="0.25">
      <c r="A180" s="2" t="s">
        <v>1492</v>
      </c>
      <c r="B180" s="4">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3">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_xlfn.XLOOKUP(C180,customers!$A$1:$A$1001,customers!$I$1:$I$1001,,0)</f>
        <v>No</v>
      </c>
    </row>
    <row r="181" spans="1:16" x14ac:dyDescent="0.25">
      <c r="A181" s="2" t="s">
        <v>1498</v>
      </c>
      <c r="B181" s="4">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3">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_xlfn.XLOOKUP(C181,customers!$A$1:$A$1001,customers!$I$1:$I$1001,,0)</f>
        <v>No</v>
      </c>
    </row>
    <row r="182" spans="1:16" x14ac:dyDescent="0.25">
      <c r="A182" s="2" t="s">
        <v>1503</v>
      </c>
      <c r="B182" s="4">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3">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_xlfn.XLOOKUP(C182,customers!$A$1:$A$1001,customers!$I$1:$I$1001,,0)</f>
        <v>No</v>
      </c>
    </row>
    <row r="183" spans="1:16" x14ac:dyDescent="0.25">
      <c r="A183" s="2" t="s">
        <v>1503</v>
      </c>
      <c r="B183" s="4">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3">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_xlfn.XLOOKUP(C183,customers!$A$1:$A$1001,customers!$I$1:$I$1001,,0)</f>
        <v>No</v>
      </c>
    </row>
    <row r="184" spans="1:16" x14ac:dyDescent="0.25">
      <c r="A184" s="2" t="s">
        <v>1514</v>
      </c>
      <c r="B184" s="4">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3">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_xlfn.XLOOKUP(C184,customers!$A$1:$A$1001,customers!$I$1:$I$1001,,0)</f>
        <v>No</v>
      </c>
    </row>
    <row r="185" spans="1:16" x14ac:dyDescent="0.25">
      <c r="A185" s="2" t="s">
        <v>1520</v>
      </c>
      <c r="B185" s="4">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3">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_xlfn.XLOOKUP(C185,customers!$A$1:$A$1001,customers!$I$1:$I$1001,,0)</f>
        <v>No</v>
      </c>
    </row>
    <row r="186" spans="1:16" x14ac:dyDescent="0.25">
      <c r="A186" s="2" t="s">
        <v>1526</v>
      </c>
      <c r="B186" s="4">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3">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_xlfn.XLOOKUP(C186,customers!$A$1:$A$1001,customers!$I$1:$I$1001,,0)</f>
        <v>No</v>
      </c>
    </row>
    <row r="187" spans="1:16" x14ac:dyDescent="0.25">
      <c r="A187" s="2" t="s">
        <v>1532</v>
      </c>
      <c r="B187" s="4">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3">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_xlfn.XLOOKUP(C187,customers!$A$1:$A$1001,customers!$I$1:$I$1001,,0)</f>
        <v>Yes</v>
      </c>
    </row>
    <row r="188" spans="1:16" x14ac:dyDescent="0.25">
      <c r="A188" s="2" t="s">
        <v>1538</v>
      </c>
      <c r="B188" s="4">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3">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_xlfn.XLOOKUP(C188,customers!$A$1:$A$1001,customers!$I$1:$I$1001,,0)</f>
        <v>No</v>
      </c>
    </row>
    <row r="189" spans="1:16" x14ac:dyDescent="0.25">
      <c r="A189" s="2" t="s">
        <v>1544</v>
      </c>
      <c r="B189" s="4">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3">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_xlfn.XLOOKUP(C189,customers!$A$1:$A$1001,customers!$I$1:$I$1001,,0)</f>
        <v>Yes</v>
      </c>
    </row>
    <row r="190" spans="1:16" x14ac:dyDescent="0.25">
      <c r="A190" s="2" t="s">
        <v>1549</v>
      </c>
      <c r="B190" s="4">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3">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_xlfn.XLOOKUP(C190,customers!$A$1:$A$1001,customers!$I$1:$I$1001,,0)</f>
        <v>Yes</v>
      </c>
    </row>
    <row r="191" spans="1:16" x14ac:dyDescent="0.25">
      <c r="A191" s="2" t="s">
        <v>1555</v>
      </c>
      <c r="B191" s="4">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3">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_xlfn.XLOOKUP(C191,customers!$A$1:$A$1001,customers!$I$1:$I$1001,,0)</f>
        <v>Yes</v>
      </c>
    </row>
    <row r="192" spans="1:16" x14ac:dyDescent="0.25">
      <c r="A192" s="2" t="s">
        <v>1561</v>
      </c>
      <c r="B192" s="4">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3">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_xlfn.XLOOKUP(C192,customers!$A$1:$A$1001,customers!$I$1:$I$1001,,0)</f>
        <v>Yes</v>
      </c>
    </row>
    <row r="193" spans="1:16" x14ac:dyDescent="0.25">
      <c r="A193" s="2" t="s">
        <v>1567</v>
      </c>
      <c r="B193" s="4">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3">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_xlfn.XLOOKUP(C193,customers!$A$1:$A$1001,customers!$I$1:$I$1001,,0)</f>
        <v>Yes</v>
      </c>
    </row>
    <row r="194" spans="1:16" x14ac:dyDescent="0.25">
      <c r="A194" s="2" t="s">
        <v>1573</v>
      </c>
      <c r="B194" s="4">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3">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_xlfn.XLOOKUP(C194,customers!$A$1:$A$1001,customers!$I$1:$I$1001,,0)</f>
        <v>Yes</v>
      </c>
    </row>
    <row r="195" spans="1:16" x14ac:dyDescent="0.25">
      <c r="A195" s="2" t="s">
        <v>1579</v>
      </c>
      <c r="B195" s="4">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3">
        <f>INDEX(products!$A$1:$G$49,MATCH(orders!$D195,products!$A$1:$A$49,0),MATCH(orders!K$1,products!$A$1:$G$1,0))</f>
        <v>1</v>
      </c>
      <c r="L195" s="5">
        <f>INDEX(products!$A$1:$G$49,MATCH(orders!$D195,products!$A$1:$A$49,0),MATCH(orders!L$1,products!$A$1:$G$1,0))</f>
        <v>14.85</v>
      </c>
      <c r="M195" s="5">
        <f t="shared" ref="M195:M258" si="9">L195 * E195</f>
        <v>44.55</v>
      </c>
      <c r="N195" t="str">
        <f t="shared" ref="N195:N258" si="10">IF(I195 = "Rob","Robusta",IF(I195 = "Exc","Excelsa",IF(I195 = "Ara","Arabica","Liberica")))</f>
        <v>Excelsa</v>
      </c>
      <c r="O195" t="str">
        <f t="shared" ref="O195:O258" si="11">IF(J195 = "M","Medium",IF(J195 = "L","Light","Dark"))</f>
        <v>Light</v>
      </c>
      <c r="P195" t="str">
        <f>_xlfn.XLOOKUP(C195,customers!$A$1:$A$1001,customers!$I$1:$I$1001,,0)</f>
        <v>No</v>
      </c>
    </row>
    <row r="196" spans="1:16" x14ac:dyDescent="0.25">
      <c r="A196" s="2" t="s">
        <v>1584</v>
      </c>
      <c r="B196" s="4">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3">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_xlfn.XLOOKUP(C196,customers!$A$1:$A$1001,customers!$I$1:$I$1001,,0)</f>
        <v>No</v>
      </c>
    </row>
    <row r="197" spans="1:16" x14ac:dyDescent="0.25">
      <c r="A197" s="2" t="s">
        <v>1590</v>
      </c>
      <c r="B197" s="4">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3">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_xlfn.XLOOKUP(C197,customers!$A$1:$A$1001,customers!$I$1:$I$1001,,0)</f>
        <v>No</v>
      </c>
    </row>
    <row r="198" spans="1:16" x14ac:dyDescent="0.25">
      <c r="A198" s="2" t="s">
        <v>1596</v>
      </c>
      <c r="B198" s="4">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3">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_xlfn.XLOOKUP(C198,customers!$A$1:$A$1001,customers!$I$1:$I$1001,,0)</f>
        <v>No</v>
      </c>
    </row>
    <row r="199" spans="1:16" x14ac:dyDescent="0.25">
      <c r="A199" s="2" t="s">
        <v>1596</v>
      </c>
      <c r="B199" s="4">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3">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_xlfn.XLOOKUP(C199,customers!$A$1:$A$1001,customers!$I$1:$I$1001,,0)</f>
        <v>No</v>
      </c>
    </row>
    <row r="200" spans="1:16" x14ac:dyDescent="0.25">
      <c r="A200" s="2" t="s">
        <v>1596</v>
      </c>
      <c r="B200" s="4">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3">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_xlfn.XLOOKUP(C200,customers!$A$1:$A$1001,customers!$I$1:$I$1001,,0)</f>
        <v>No</v>
      </c>
    </row>
    <row r="201" spans="1:16" x14ac:dyDescent="0.25">
      <c r="A201" s="2" t="s">
        <v>1596</v>
      </c>
      <c r="B201" s="4">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3">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_xlfn.XLOOKUP(C201,customers!$A$1:$A$1001,customers!$I$1:$I$1001,,0)</f>
        <v>No</v>
      </c>
    </row>
    <row r="202" spans="1:16" x14ac:dyDescent="0.25">
      <c r="A202" s="2" t="s">
        <v>1596</v>
      </c>
      <c r="B202" s="4">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3">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_xlfn.XLOOKUP(C202,customers!$A$1:$A$1001,customers!$I$1:$I$1001,,0)</f>
        <v>No</v>
      </c>
    </row>
    <row r="203" spans="1:16" x14ac:dyDescent="0.25">
      <c r="A203" s="2" t="s">
        <v>1621</v>
      </c>
      <c r="B203" s="4">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3">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_xlfn.XLOOKUP(C203,customers!$A$1:$A$1001,customers!$I$1:$I$1001,,0)</f>
        <v>No</v>
      </c>
    </row>
    <row r="204" spans="1:16" x14ac:dyDescent="0.25">
      <c r="A204" s="2" t="s">
        <v>1626</v>
      </c>
      <c r="B204" s="4">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3">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_xlfn.XLOOKUP(C204,customers!$A$1:$A$1001,customers!$I$1:$I$1001,,0)</f>
        <v>Yes</v>
      </c>
    </row>
    <row r="205" spans="1:16" x14ac:dyDescent="0.25">
      <c r="A205" s="2" t="s">
        <v>1632</v>
      </c>
      <c r="B205" s="4">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3">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_xlfn.XLOOKUP(C205,customers!$A$1:$A$1001,customers!$I$1:$I$1001,,0)</f>
        <v>No</v>
      </c>
    </row>
    <row r="206" spans="1:16" x14ac:dyDescent="0.25">
      <c r="A206" s="2" t="s">
        <v>1638</v>
      </c>
      <c r="B206" s="4">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3">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_xlfn.XLOOKUP(C206,customers!$A$1:$A$1001,customers!$I$1:$I$1001,,0)</f>
        <v>No</v>
      </c>
    </row>
    <row r="207" spans="1:16" x14ac:dyDescent="0.25">
      <c r="A207" s="2" t="s">
        <v>1643</v>
      </c>
      <c r="B207" s="4">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3">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_xlfn.XLOOKUP(C207,customers!$A$1:$A$1001,customers!$I$1:$I$1001,,0)</f>
        <v>Yes</v>
      </c>
    </row>
    <row r="208" spans="1:16" x14ac:dyDescent="0.25">
      <c r="A208" s="2" t="s">
        <v>1648</v>
      </c>
      <c r="B208" s="4">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3">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_xlfn.XLOOKUP(C208,customers!$A$1:$A$1001,customers!$I$1:$I$1001,,0)</f>
        <v>No</v>
      </c>
    </row>
    <row r="209" spans="1:16" x14ac:dyDescent="0.25">
      <c r="A209" s="2" t="s">
        <v>1653</v>
      </c>
      <c r="B209" s="4">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3">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_xlfn.XLOOKUP(C209,customers!$A$1:$A$1001,customers!$I$1:$I$1001,,0)</f>
        <v>Yes</v>
      </c>
    </row>
    <row r="210" spans="1:16" x14ac:dyDescent="0.25">
      <c r="A210" s="2" t="s">
        <v>1659</v>
      </c>
      <c r="B210" s="4">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3">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_xlfn.XLOOKUP(C210,customers!$A$1:$A$1001,customers!$I$1:$I$1001,,0)</f>
        <v>Yes</v>
      </c>
    </row>
    <row r="211" spans="1:16" x14ac:dyDescent="0.25">
      <c r="A211" s="2" t="s">
        <v>1665</v>
      </c>
      <c r="B211" s="4">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3">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_xlfn.XLOOKUP(C211,customers!$A$1:$A$1001,customers!$I$1:$I$1001,,0)</f>
        <v>No</v>
      </c>
    </row>
    <row r="212" spans="1:16" x14ac:dyDescent="0.25">
      <c r="A212" s="2" t="s">
        <v>1671</v>
      </c>
      <c r="B212" s="4">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3">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_xlfn.XLOOKUP(C212,customers!$A$1:$A$1001,customers!$I$1:$I$1001,,0)</f>
        <v>Yes</v>
      </c>
    </row>
    <row r="213" spans="1:16" x14ac:dyDescent="0.25">
      <c r="A213" s="2" t="s">
        <v>1677</v>
      </c>
      <c r="B213" s="4">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3">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_xlfn.XLOOKUP(C213,customers!$A$1:$A$1001,customers!$I$1:$I$1001,,0)</f>
        <v>No</v>
      </c>
    </row>
    <row r="214" spans="1:16" x14ac:dyDescent="0.25">
      <c r="A214" s="2" t="s">
        <v>1682</v>
      </c>
      <c r="B214" s="4">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3">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_xlfn.XLOOKUP(C214,customers!$A$1:$A$1001,customers!$I$1:$I$1001,,0)</f>
        <v>Yes</v>
      </c>
    </row>
    <row r="215" spans="1:16" x14ac:dyDescent="0.25">
      <c r="A215" s="2" t="s">
        <v>1688</v>
      </c>
      <c r="B215" s="4">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3">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_xlfn.XLOOKUP(C215,customers!$A$1:$A$1001,customers!$I$1:$I$1001,,0)</f>
        <v>No</v>
      </c>
    </row>
    <row r="216" spans="1:16" x14ac:dyDescent="0.25">
      <c r="A216" s="2" t="s">
        <v>1694</v>
      </c>
      <c r="B216" s="4">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3">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_xlfn.XLOOKUP(C216,customers!$A$1:$A$1001,customers!$I$1:$I$1001,,0)</f>
        <v>No</v>
      </c>
    </row>
    <row r="217" spans="1:16" x14ac:dyDescent="0.25">
      <c r="A217" s="2" t="s">
        <v>1701</v>
      </c>
      <c r="B217" s="4">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3">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_xlfn.XLOOKUP(C217,customers!$A$1:$A$1001,customers!$I$1:$I$1001,,0)</f>
        <v>No</v>
      </c>
    </row>
    <row r="218" spans="1:16" x14ac:dyDescent="0.25">
      <c r="A218" s="2" t="s">
        <v>1707</v>
      </c>
      <c r="B218" s="4">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3">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_xlfn.XLOOKUP(C218,customers!$A$1:$A$1001,customers!$I$1:$I$1001,,0)</f>
        <v>Yes</v>
      </c>
    </row>
    <row r="219" spans="1:16" x14ac:dyDescent="0.25">
      <c r="A219" s="2" t="s">
        <v>1713</v>
      </c>
      <c r="B219" s="4">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3">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_xlfn.XLOOKUP(C219,customers!$A$1:$A$1001,customers!$I$1:$I$1001,,0)</f>
        <v>No</v>
      </c>
    </row>
    <row r="220" spans="1:16" x14ac:dyDescent="0.25">
      <c r="A220" s="2" t="s">
        <v>1719</v>
      </c>
      <c r="B220" s="4">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3">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_xlfn.XLOOKUP(C220,customers!$A$1:$A$1001,customers!$I$1:$I$1001,,0)</f>
        <v>Yes</v>
      </c>
    </row>
    <row r="221" spans="1:16" x14ac:dyDescent="0.25">
      <c r="A221" s="2" t="s">
        <v>1725</v>
      </c>
      <c r="B221" s="4">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3">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_xlfn.XLOOKUP(C221,customers!$A$1:$A$1001,customers!$I$1:$I$1001,,0)</f>
        <v>No</v>
      </c>
    </row>
    <row r="222" spans="1:16" x14ac:dyDescent="0.25">
      <c r="A222" s="2" t="s">
        <v>1725</v>
      </c>
      <c r="B222" s="4">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3">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_xlfn.XLOOKUP(C222,customers!$A$1:$A$1001,customers!$I$1:$I$1001,,0)</f>
        <v>No</v>
      </c>
    </row>
    <row r="223" spans="1:16" x14ac:dyDescent="0.25">
      <c r="A223" s="2" t="s">
        <v>1736</v>
      </c>
      <c r="B223" s="4">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3">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_xlfn.XLOOKUP(C223,customers!$A$1:$A$1001,customers!$I$1:$I$1001,,0)</f>
        <v>Yes</v>
      </c>
    </row>
    <row r="224" spans="1:16" x14ac:dyDescent="0.25">
      <c r="A224" s="2" t="s">
        <v>1742</v>
      </c>
      <c r="B224" s="4">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3">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_xlfn.XLOOKUP(C224,customers!$A$1:$A$1001,customers!$I$1:$I$1001,,0)</f>
        <v>No</v>
      </c>
    </row>
    <row r="225" spans="1:16" x14ac:dyDescent="0.25">
      <c r="A225" s="2" t="s">
        <v>1748</v>
      </c>
      <c r="B225" s="4">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3">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_xlfn.XLOOKUP(C225,customers!$A$1:$A$1001,customers!$I$1:$I$1001,,0)</f>
        <v>Yes</v>
      </c>
    </row>
    <row r="226" spans="1:16" x14ac:dyDescent="0.25">
      <c r="A226" s="2" t="s">
        <v>1753</v>
      </c>
      <c r="B226" s="4">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3">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_xlfn.XLOOKUP(C226,customers!$A$1:$A$1001,customers!$I$1:$I$1001,,0)</f>
        <v>Yes</v>
      </c>
    </row>
    <row r="227" spans="1:16" x14ac:dyDescent="0.25">
      <c r="A227" s="2" t="s">
        <v>1759</v>
      </c>
      <c r="B227" s="4">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3">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_xlfn.XLOOKUP(C227,customers!$A$1:$A$1001,customers!$I$1:$I$1001,,0)</f>
        <v>No</v>
      </c>
    </row>
    <row r="228" spans="1:16" x14ac:dyDescent="0.25">
      <c r="A228" s="2" t="s">
        <v>1765</v>
      </c>
      <c r="B228" s="4">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3">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_xlfn.XLOOKUP(C228,customers!$A$1:$A$1001,customers!$I$1:$I$1001,,0)</f>
        <v>No</v>
      </c>
    </row>
    <row r="229" spans="1:16" x14ac:dyDescent="0.25">
      <c r="A229" s="2" t="s">
        <v>1771</v>
      </c>
      <c r="B229" s="4">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3">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_xlfn.XLOOKUP(C229,customers!$A$1:$A$1001,customers!$I$1:$I$1001,,0)</f>
        <v>Yes</v>
      </c>
    </row>
    <row r="230" spans="1:16" x14ac:dyDescent="0.25">
      <c r="A230" s="2" t="s">
        <v>1777</v>
      </c>
      <c r="B230" s="4">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3">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_xlfn.XLOOKUP(C230,customers!$A$1:$A$1001,customers!$I$1:$I$1001,,0)</f>
        <v>No</v>
      </c>
    </row>
    <row r="231" spans="1:16" x14ac:dyDescent="0.25">
      <c r="A231" s="2" t="s">
        <v>1783</v>
      </c>
      <c r="B231" s="4">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3">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_xlfn.XLOOKUP(C231,customers!$A$1:$A$1001,customers!$I$1:$I$1001,,0)</f>
        <v>No</v>
      </c>
    </row>
    <row r="232" spans="1:16" x14ac:dyDescent="0.25">
      <c r="A232" s="2" t="s">
        <v>1789</v>
      </c>
      <c r="B232" s="4">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3">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_xlfn.XLOOKUP(C232,customers!$A$1:$A$1001,customers!$I$1:$I$1001,,0)</f>
        <v>No</v>
      </c>
    </row>
    <row r="233" spans="1:16" x14ac:dyDescent="0.25">
      <c r="A233" s="2" t="s">
        <v>1795</v>
      </c>
      <c r="B233" s="4">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3">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_xlfn.XLOOKUP(C233,customers!$A$1:$A$1001,customers!$I$1:$I$1001,,0)</f>
        <v>Yes</v>
      </c>
    </row>
    <row r="234" spans="1:16" x14ac:dyDescent="0.25">
      <c r="A234" s="2" t="s">
        <v>1800</v>
      </c>
      <c r="B234" s="4">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3">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_xlfn.XLOOKUP(C234,customers!$A$1:$A$1001,customers!$I$1:$I$1001,,0)</f>
        <v>No</v>
      </c>
    </row>
    <row r="235" spans="1:16" x14ac:dyDescent="0.25">
      <c r="A235" s="2" t="s">
        <v>1806</v>
      </c>
      <c r="B235" s="4">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3">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_xlfn.XLOOKUP(C235,customers!$A$1:$A$1001,customers!$I$1:$I$1001,,0)</f>
        <v>No</v>
      </c>
    </row>
    <row r="236" spans="1:16" x14ac:dyDescent="0.25">
      <c r="A236" s="2" t="s">
        <v>1812</v>
      </c>
      <c r="B236" s="4">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3">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_xlfn.XLOOKUP(C236,customers!$A$1:$A$1001,customers!$I$1:$I$1001,,0)</f>
        <v>No</v>
      </c>
    </row>
    <row r="237" spans="1:16" x14ac:dyDescent="0.25">
      <c r="A237" s="2" t="s">
        <v>1818</v>
      </c>
      <c r="B237" s="4">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3">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_xlfn.XLOOKUP(C237,customers!$A$1:$A$1001,customers!$I$1:$I$1001,,0)</f>
        <v>No</v>
      </c>
    </row>
    <row r="238" spans="1:16" x14ac:dyDescent="0.25">
      <c r="A238" s="2" t="s">
        <v>1822</v>
      </c>
      <c r="B238" s="4">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3">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_xlfn.XLOOKUP(C238,customers!$A$1:$A$1001,customers!$I$1:$I$1001,,0)</f>
        <v>No</v>
      </c>
    </row>
    <row r="239" spans="1:16" x14ac:dyDescent="0.25">
      <c r="A239" s="2" t="s">
        <v>1828</v>
      </c>
      <c r="B239" s="4">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3">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_xlfn.XLOOKUP(C239,customers!$A$1:$A$1001,customers!$I$1:$I$1001,,0)</f>
        <v>Yes</v>
      </c>
    </row>
    <row r="240" spans="1:16" x14ac:dyDescent="0.25">
      <c r="A240" s="2" t="s">
        <v>1833</v>
      </c>
      <c r="B240" s="4">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3">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_xlfn.XLOOKUP(C240,customers!$A$1:$A$1001,customers!$I$1:$I$1001,,0)</f>
        <v>Yes</v>
      </c>
    </row>
    <row r="241" spans="1:16" x14ac:dyDescent="0.25">
      <c r="A241" s="2" t="s">
        <v>1839</v>
      </c>
      <c r="B241" s="4">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3">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_xlfn.XLOOKUP(C241,customers!$A$1:$A$1001,customers!$I$1:$I$1001,,0)</f>
        <v>No</v>
      </c>
    </row>
    <row r="242" spans="1:16" x14ac:dyDescent="0.25">
      <c r="A242" s="2" t="s">
        <v>1845</v>
      </c>
      <c r="B242" s="4">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3">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_xlfn.XLOOKUP(C242,customers!$A$1:$A$1001,customers!$I$1:$I$1001,,0)</f>
        <v>Yes</v>
      </c>
    </row>
    <row r="243" spans="1:16" x14ac:dyDescent="0.25">
      <c r="A243" s="2" t="s">
        <v>1849</v>
      </c>
      <c r="B243" s="4">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3">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_xlfn.XLOOKUP(C243,customers!$A$1:$A$1001,customers!$I$1:$I$1001,,0)</f>
        <v>No</v>
      </c>
    </row>
    <row r="244" spans="1:16" x14ac:dyDescent="0.25">
      <c r="A244" s="2" t="s">
        <v>1854</v>
      </c>
      <c r="B244" s="4">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3">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_xlfn.XLOOKUP(C244,customers!$A$1:$A$1001,customers!$I$1:$I$1001,,0)</f>
        <v>Yes</v>
      </c>
    </row>
    <row r="245" spans="1:16" x14ac:dyDescent="0.25">
      <c r="A245" s="2" t="s">
        <v>1860</v>
      </c>
      <c r="B245" s="4">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3">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_xlfn.XLOOKUP(C245,customers!$A$1:$A$1001,customers!$I$1:$I$1001,,0)</f>
        <v>Yes</v>
      </c>
    </row>
    <row r="246" spans="1:16" x14ac:dyDescent="0.25">
      <c r="A246" s="2" t="s">
        <v>1866</v>
      </c>
      <c r="B246" s="4">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3">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_xlfn.XLOOKUP(C246,customers!$A$1:$A$1001,customers!$I$1:$I$1001,,0)</f>
        <v>No</v>
      </c>
    </row>
    <row r="247" spans="1:16" x14ac:dyDescent="0.25">
      <c r="A247" s="2" t="s">
        <v>1872</v>
      </c>
      <c r="B247" s="4">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3">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_xlfn.XLOOKUP(C247,customers!$A$1:$A$1001,customers!$I$1:$I$1001,,0)</f>
        <v>Yes</v>
      </c>
    </row>
    <row r="248" spans="1:16" x14ac:dyDescent="0.25">
      <c r="A248" s="2" t="s">
        <v>1878</v>
      </c>
      <c r="B248" s="4">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3">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_xlfn.XLOOKUP(C248,customers!$A$1:$A$1001,customers!$I$1:$I$1001,,0)</f>
        <v>No</v>
      </c>
    </row>
    <row r="249" spans="1:16" x14ac:dyDescent="0.25">
      <c r="A249" s="2" t="s">
        <v>1884</v>
      </c>
      <c r="B249" s="4">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3">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_xlfn.XLOOKUP(C249,customers!$A$1:$A$1001,customers!$I$1:$I$1001,,0)</f>
        <v>Yes</v>
      </c>
    </row>
    <row r="250" spans="1:16" x14ac:dyDescent="0.25">
      <c r="A250" s="2" t="s">
        <v>1889</v>
      </c>
      <c r="B250" s="4">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3">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_xlfn.XLOOKUP(C250,customers!$A$1:$A$1001,customers!$I$1:$I$1001,,0)</f>
        <v>Yes</v>
      </c>
    </row>
    <row r="251" spans="1:16" x14ac:dyDescent="0.25">
      <c r="A251" s="2" t="s">
        <v>1895</v>
      </c>
      <c r="B251" s="4">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3">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_xlfn.XLOOKUP(C251,customers!$A$1:$A$1001,customers!$I$1:$I$1001,,0)</f>
        <v>Yes</v>
      </c>
    </row>
    <row r="252" spans="1:16" x14ac:dyDescent="0.25">
      <c r="A252" s="2" t="s">
        <v>1900</v>
      </c>
      <c r="B252" s="4">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3">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_xlfn.XLOOKUP(C252,customers!$A$1:$A$1001,customers!$I$1:$I$1001,,0)</f>
        <v>Yes</v>
      </c>
    </row>
    <row r="253" spans="1:16" x14ac:dyDescent="0.25">
      <c r="A253" s="2" t="s">
        <v>1906</v>
      </c>
      <c r="B253" s="4">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3">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_xlfn.XLOOKUP(C253,customers!$A$1:$A$1001,customers!$I$1:$I$1001,,0)</f>
        <v>Yes</v>
      </c>
    </row>
    <row r="254" spans="1:16" x14ac:dyDescent="0.25">
      <c r="A254" s="2" t="s">
        <v>1912</v>
      </c>
      <c r="B254" s="4">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3">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_xlfn.XLOOKUP(C254,customers!$A$1:$A$1001,customers!$I$1:$I$1001,,0)</f>
        <v>No</v>
      </c>
    </row>
    <row r="255" spans="1:16" x14ac:dyDescent="0.25">
      <c r="A255" s="2" t="s">
        <v>1917</v>
      </c>
      <c r="B255" s="4">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3">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_xlfn.XLOOKUP(C255,customers!$A$1:$A$1001,customers!$I$1:$I$1001,,0)</f>
        <v>No</v>
      </c>
    </row>
    <row r="256" spans="1:16" x14ac:dyDescent="0.25">
      <c r="A256" s="2" t="s">
        <v>1923</v>
      </c>
      <c r="B256" s="4">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3">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_xlfn.XLOOKUP(C256,customers!$A$1:$A$1001,customers!$I$1:$I$1001,,0)</f>
        <v>No</v>
      </c>
    </row>
    <row r="257" spans="1:16" x14ac:dyDescent="0.25">
      <c r="A257" s="2" t="s">
        <v>1928</v>
      </c>
      <c r="B257" s="4">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3">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_xlfn.XLOOKUP(C257,customers!$A$1:$A$1001,customers!$I$1:$I$1001,,0)</f>
        <v>No</v>
      </c>
    </row>
    <row r="258" spans="1:16" x14ac:dyDescent="0.25">
      <c r="A258" s="2" t="s">
        <v>1934</v>
      </c>
      <c r="B258" s="4">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3">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_xlfn.XLOOKUP(C258,customers!$A$1:$A$1001,customers!$I$1:$I$1001,,0)</f>
        <v>Yes</v>
      </c>
    </row>
    <row r="259" spans="1:16" x14ac:dyDescent="0.25">
      <c r="A259" s="2" t="s">
        <v>1940</v>
      </c>
      <c r="B259" s="4">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3">
        <f>INDEX(products!$A$1:$G$49,MATCH(orders!$D259,products!$A$1:$A$49,0),MATCH(orders!K$1,products!$A$1:$G$1,0))</f>
        <v>2.5</v>
      </c>
      <c r="L259" s="5">
        <f>INDEX(products!$A$1:$G$49,MATCH(orders!$D259,products!$A$1:$A$49,0),MATCH(orders!L$1,products!$A$1:$G$1,0))</f>
        <v>27.945</v>
      </c>
      <c r="M259" s="5">
        <f t="shared" ref="M259:M322" si="12">L259 * E259</f>
        <v>27.945</v>
      </c>
      <c r="N259" t="str">
        <f t="shared" ref="N259:N322" si="13">IF(I259 = "Rob","Robusta",IF(I259 = "Exc","Excelsa",IF(I259 = "Ara","Arabica","Liberica")))</f>
        <v>Excelsa</v>
      </c>
      <c r="O259" t="str">
        <f t="shared" ref="O259:O322" si="14">IF(J259 = "M","Medium",IF(J259 = "L","Light","Dark"))</f>
        <v>Dark</v>
      </c>
      <c r="P259" t="str">
        <f>_xlfn.XLOOKUP(C259,customers!$A$1:$A$1001,customers!$I$1:$I$1001,,0)</f>
        <v>Yes</v>
      </c>
    </row>
    <row r="260" spans="1:16" x14ac:dyDescent="0.25">
      <c r="A260" s="2" t="s">
        <v>1946</v>
      </c>
      <c r="B260" s="4">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3">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_xlfn.XLOOKUP(C260,customers!$A$1:$A$1001,customers!$I$1:$I$1001,,0)</f>
        <v>No</v>
      </c>
    </row>
    <row r="261" spans="1:16" x14ac:dyDescent="0.25">
      <c r="A261" s="2" t="s">
        <v>1952</v>
      </c>
      <c r="B261" s="4">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3">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_xlfn.XLOOKUP(C261,customers!$A$1:$A$1001,customers!$I$1:$I$1001,,0)</f>
        <v>No</v>
      </c>
    </row>
    <row r="262" spans="1:16" x14ac:dyDescent="0.25">
      <c r="A262" s="2" t="s">
        <v>1958</v>
      </c>
      <c r="B262" s="4">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3">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_xlfn.XLOOKUP(C262,customers!$A$1:$A$1001,customers!$I$1:$I$1001,,0)</f>
        <v>Yes</v>
      </c>
    </row>
    <row r="263" spans="1:16" x14ac:dyDescent="0.25">
      <c r="A263" s="2" t="s">
        <v>1963</v>
      </c>
      <c r="B263" s="4">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3">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_xlfn.XLOOKUP(C263,customers!$A$1:$A$1001,customers!$I$1:$I$1001,,0)</f>
        <v>Yes</v>
      </c>
    </row>
    <row r="264" spans="1:16" x14ac:dyDescent="0.25">
      <c r="A264" s="2" t="s">
        <v>1969</v>
      </c>
      <c r="B264" s="4">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3">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_xlfn.XLOOKUP(C264,customers!$A$1:$A$1001,customers!$I$1:$I$1001,,0)</f>
        <v>No</v>
      </c>
    </row>
    <row r="265" spans="1:16" x14ac:dyDescent="0.25">
      <c r="A265" s="2" t="s">
        <v>1975</v>
      </c>
      <c r="B265" s="4">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3">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_xlfn.XLOOKUP(C265,customers!$A$1:$A$1001,customers!$I$1:$I$1001,,0)</f>
        <v>No</v>
      </c>
    </row>
    <row r="266" spans="1:16" x14ac:dyDescent="0.25">
      <c r="A266" s="2" t="s">
        <v>1980</v>
      </c>
      <c r="B266" s="4">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3">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_xlfn.XLOOKUP(C266,customers!$A$1:$A$1001,customers!$I$1:$I$1001,,0)</f>
        <v>Yes</v>
      </c>
    </row>
    <row r="267" spans="1:16" x14ac:dyDescent="0.25">
      <c r="A267" s="2" t="s">
        <v>1986</v>
      </c>
      <c r="B267" s="4">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3">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_xlfn.XLOOKUP(C267,customers!$A$1:$A$1001,customers!$I$1:$I$1001,,0)</f>
        <v>Yes</v>
      </c>
    </row>
    <row r="268" spans="1:16" x14ac:dyDescent="0.25">
      <c r="A268" s="2" t="s">
        <v>1992</v>
      </c>
      <c r="B268" s="4">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3">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_xlfn.XLOOKUP(C268,customers!$A$1:$A$1001,customers!$I$1:$I$1001,,0)</f>
        <v>No</v>
      </c>
    </row>
    <row r="269" spans="1:16" x14ac:dyDescent="0.25">
      <c r="A269" s="2" t="s">
        <v>1998</v>
      </c>
      <c r="B269" s="4">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3">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_xlfn.XLOOKUP(C269,customers!$A$1:$A$1001,customers!$I$1:$I$1001,,0)</f>
        <v>Yes</v>
      </c>
    </row>
    <row r="270" spans="1:16" x14ac:dyDescent="0.25">
      <c r="A270" s="2" t="s">
        <v>2004</v>
      </c>
      <c r="B270" s="4">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3">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_xlfn.XLOOKUP(C270,customers!$A$1:$A$1001,customers!$I$1:$I$1001,,0)</f>
        <v>Yes</v>
      </c>
    </row>
    <row r="271" spans="1:16" x14ac:dyDescent="0.25">
      <c r="A271" s="2" t="s">
        <v>2009</v>
      </c>
      <c r="B271" s="4">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3">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_xlfn.XLOOKUP(C271,customers!$A$1:$A$1001,customers!$I$1:$I$1001,,0)</f>
        <v>No</v>
      </c>
    </row>
    <row r="272" spans="1:16" x14ac:dyDescent="0.25">
      <c r="A272" s="2" t="s">
        <v>2015</v>
      </c>
      <c r="B272" s="4">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3">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_xlfn.XLOOKUP(C272,customers!$A$1:$A$1001,customers!$I$1:$I$1001,,0)</f>
        <v>Yes</v>
      </c>
    </row>
    <row r="273" spans="1:16" x14ac:dyDescent="0.25">
      <c r="A273" s="2" t="s">
        <v>2019</v>
      </c>
      <c r="B273" s="4">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3">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_xlfn.XLOOKUP(C273,customers!$A$1:$A$1001,customers!$I$1:$I$1001,,0)</f>
        <v>Yes</v>
      </c>
    </row>
    <row r="274" spans="1:16" x14ac:dyDescent="0.25">
      <c r="A274" s="2" t="s">
        <v>2025</v>
      </c>
      <c r="B274" s="4">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3">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_xlfn.XLOOKUP(C274,customers!$A$1:$A$1001,customers!$I$1:$I$1001,,0)</f>
        <v>Yes</v>
      </c>
    </row>
    <row r="275" spans="1:16" x14ac:dyDescent="0.25">
      <c r="A275" s="2" t="s">
        <v>2032</v>
      </c>
      <c r="B275" s="4">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3">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_xlfn.XLOOKUP(C275,customers!$A$1:$A$1001,customers!$I$1:$I$1001,,0)</f>
        <v>No</v>
      </c>
    </row>
    <row r="276" spans="1:16" x14ac:dyDescent="0.25">
      <c r="A276" s="2" t="s">
        <v>2038</v>
      </c>
      <c r="B276" s="4">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3">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_xlfn.XLOOKUP(C276,customers!$A$1:$A$1001,customers!$I$1:$I$1001,,0)</f>
        <v>No</v>
      </c>
    </row>
    <row r="277" spans="1:16" x14ac:dyDescent="0.25">
      <c r="A277" s="2" t="s">
        <v>2044</v>
      </c>
      <c r="B277" s="4">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3">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_xlfn.XLOOKUP(C277,customers!$A$1:$A$1001,customers!$I$1:$I$1001,,0)</f>
        <v>No</v>
      </c>
    </row>
    <row r="278" spans="1:16" x14ac:dyDescent="0.25">
      <c r="A278" s="2" t="s">
        <v>2050</v>
      </c>
      <c r="B278" s="4">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3">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_xlfn.XLOOKUP(C278,customers!$A$1:$A$1001,customers!$I$1:$I$1001,,0)</f>
        <v>Yes</v>
      </c>
    </row>
    <row r="279" spans="1:16" x14ac:dyDescent="0.25">
      <c r="A279" s="2" t="s">
        <v>2056</v>
      </c>
      <c r="B279" s="4">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3">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_xlfn.XLOOKUP(C279,customers!$A$1:$A$1001,customers!$I$1:$I$1001,,0)</f>
        <v>No</v>
      </c>
    </row>
    <row r="280" spans="1:16" x14ac:dyDescent="0.25">
      <c r="A280" s="2" t="s">
        <v>2062</v>
      </c>
      <c r="B280" s="4">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3">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_xlfn.XLOOKUP(C280,customers!$A$1:$A$1001,customers!$I$1:$I$1001,,0)</f>
        <v>Yes</v>
      </c>
    </row>
    <row r="281" spans="1:16" x14ac:dyDescent="0.25">
      <c r="A281" s="2" t="s">
        <v>2068</v>
      </c>
      <c r="B281" s="4">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3">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_xlfn.XLOOKUP(C281,customers!$A$1:$A$1001,customers!$I$1:$I$1001,,0)</f>
        <v>Yes</v>
      </c>
    </row>
    <row r="282" spans="1:16" x14ac:dyDescent="0.25">
      <c r="A282" s="2" t="s">
        <v>2074</v>
      </c>
      <c r="B282" s="4">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3">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_xlfn.XLOOKUP(C282,customers!$A$1:$A$1001,customers!$I$1:$I$1001,,0)</f>
        <v>Yes</v>
      </c>
    </row>
    <row r="283" spans="1:16" x14ac:dyDescent="0.25">
      <c r="A283" s="2" t="s">
        <v>2079</v>
      </c>
      <c r="B283" s="4">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3">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_xlfn.XLOOKUP(C283,customers!$A$1:$A$1001,customers!$I$1:$I$1001,,0)</f>
        <v>Yes</v>
      </c>
    </row>
    <row r="284" spans="1:16" x14ac:dyDescent="0.25">
      <c r="A284" s="2" t="s">
        <v>2085</v>
      </c>
      <c r="B284" s="4">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3">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_xlfn.XLOOKUP(C284,customers!$A$1:$A$1001,customers!$I$1:$I$1001,,0)</f>
        <v>No</v>
      </c>
    </row>
    <row r="285" spans="1:16" x14ac:dyDescent="0.25">
      <c r="A285" s="2" t="s">
        <v>2091</v>
      </c>
      <c r="B285" s="4">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3">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_xlfn.XLOOKUP(C285,customers!$A$1:$A$1001,customers!$I$1:$I$1001,,0)</f>
        <v>Yes</v>
      </c>
    </row>
    <row r="286" spans="1:16" x14ac:dyDescent="0.25">
      <c r="A286" s="2" t="s">
        <v>2097</v>
      </c>
      <c r="B286" s="4">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3">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_xlfn.XLOOKUP(C286,customers!$A$1:$A$1001,customers!$I$1:$I$1001,,0)</f>
        <v>No</v>
      </c>
    </row>
    <row r="287" spans="1:16" x14ac:dyDescent="0.25">
      <c r="A287" s="2" t="s">
        <v>2102</v>
      </c>
      <c r="B287" s="4">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3">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_xlfn.XLOOKUP(C287,customers!$A$1:$A$1001,customers!$I$1:$I$1001,,0)</f>
        <v>No</v>
      </c>
    </row>
    <row r="288" spans="1:16" x14ac:dyDescent="0.25">
      <c r="A288" s="2" t="s">
        <v>2107</v>
      </c>
      <c r="B288" s="4">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3">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_xlfn.XLOOKUP(C288,customers!$A$1:$A$1001,customers!$I$1:$I$1001,,0)</f>
        <v>Yes</v>
      </c>
    </row>
    <row r="289" spans="1:16" x14ac:dyDescent="0.25">
      <c r="A289" s="2" t="s">
        <v>2112</v>
      </c>
      <c r="B289" s="4">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3">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_xlfn.XLOOKUP(C289,customers!$A$1:$A$1001,customers!$I$1:$I$1001,,0)</f>
        <v>No</v>
      </c>
    </row>
    <row r="290" spans="1:16" x14ac:dyDescent="0.25">
      <c r="A290" s="2" t="s">
        <v>2118</v>
      </c>
      <c r="B290" s="4">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3">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_xlfn.XLOOKUP(C290,customers!$A$1:$A$1001,customers!$I$1:$I$1001,,0)</f>
        <v>Yes</v>
      </c>
    </row>
    <row r="291" spans="1:16" x14ac:dyDescent="0.25">
      <c r="A291" s="2" t="s">
        <v>2123</v>
      </c>
      <c r="B291" s="4">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3">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_xlfn.XLOOKUP(C291,customers!$A$1:$A$1001,customers!$I$1:$I$1001,,0)</f>
        <v>Yes</v>
      </c>
    </row>
    <row r="292" spans="1:16" x14ac:dyDescent="0.25">
      <c r="A292" s="2" t="s">
        <v>2127</v>
      </c>
      <c r="B292" s="4">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3">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_xlfn.XLOOKUP(C292,customers!$A$1:$A$1001,customers!$I$1:$I$1001,,0)</f>
        <v>No</v>
      </c>
    </row>
    <row r="293" spans="1:16" x14ac:dyDescent="0.25">
      <c r="A293" s="2" t="s">
        <v>2133</v>
      </c>
      <c r="B293" s="4">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3">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_xlfn.XLOOKUP(C293,customers!$A$1:$A$1001,customers!$I$1:$I$1001,,0)</f>
        <v>No</v>
      </c>
    </row>
    <row r="294" spans="1:16" x14ac:dyDescent="0.25">
      <c r="A294" s="2" t="s">
        <v>2137</v>
      </c>
      <c r="B294" s="4">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3">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_xlfn.XLOOKUP(C294,customers!$A$1:$A$1001,customers!$I$1:$I$1001,,0)</f>
        <v>No</v>
      </c>
    </row>
    <row r="295" spans="1:16" x14ac:dyDescent="0.25">
      <c r="A295" s="2" t="s">
        <v>2142</v>
      </c>
      <c r="B295" s="4">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3">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_xlfn.XLOOKUP(C295,customers!$A$1:$A$1001,customers!$I$1:$I$1001,,0)</f>
        <v>No</v>
      </c>
    </row>
    <row r="296" spans="1:16" x14ac:dyDescent="0.25">
      <c r="A296" s="2" t="s">
        <v>2148</v>
      </c>
      <c r="B296" s="4">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3">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_xlfn.XLOOKUP(C296,customers!$A$1:$A$1001,customers!$I$1:$I$1001,,0)</f>
        <v>No</v>
      </c>
    </row>
    <row r="297" spans="1:16" x14ac:dyDescent="0.25">
      <c r="A297" s="2" t="s">
        <v>2153</v>
      </c>
      <c r="B297" s="4">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3">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_xlfn.XLOOKUP(C297,customers!$A$1:$A$1001,customers!$I$1:$I$1001,,0)</f>
        <v>No</v>
      </c>
    </row>
    <row r="298" spans="1:16" x14ac:dyDescent="0.25">
      <c r="A298" s="2" t="s">
        <v>2157</v>
      </c>
      <c r="B298" s="4">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3">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_xlfn.XLOOKUP(C298,customers!$A$1:$A$1001,customers!$I$1:$I$1001,,0)</f>
        <v>Yes</v>
      </c>
    </row>
    <row r="299" spans="1:16" x14ac:dyDescent="0.25">
      <c r="A299" s="2" t="s">
        <v>2163</v>
      </c>
      <c r="B299" s="4">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3">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_xlfn.XLOOKUP(C299,customers!$A$1:$A$1001,customers!$I$1:$I$1001,,0)</f>
        <v>Yes</v>
      </c>
    </row>
    <row r="300" spans="1:16" x14ac:dyDescent="0.25">
      <c r="A300" s="2" t="s">
        <v>2169</v>
      </c>
      <c r="B300" s="4">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3">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_xlfn.XLOOKUP(C300,customers!$A$1:$A$1001,customers!$I$1:$I$1001,,0)</f>
        <v>Yes</v>
      </c>
    </row>
    <row r="301" spans="1:16" x14ac:dyDescent="0.25">
      <c r="A301" s="2" t="s">
        <v>2175</v>
      </c>
      <c r="B301" s="4">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3">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_xlfn.XLOOKUP(C301,customers!$A$1:$A$1001,customers!$I$1:$I$1001,,0)</f>
        <v>Yes</v>
      </c>
    </row>
    <row r="302" spans="1:16" x14ac:dyDescent="0.25">
      <c r="A302" s="2" t="s">
        <v>2181</v>
      </c>
      <c r="B302" s="4">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3">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_xlfn.XLOOKUP(C302,customers!$A$1:$A$1001,customers!$I$1:$I$1001,,0)</f>
        <v>Yes</v>
      </c>
    </row>
    <row r="303" spans="1:16" x14ac:dyDescent="0.25">
      <c r="A303" s="2" t="s">
        <v>2187</v>
      </c>
      <c r="B303" s="4">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3">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_xlfn.XLOOKUP(C303,customers!$A$1:$A$1001,customers!$I$1:$I$1001,,0)</f>
        <v>Yes</v>
      </c>
    </row>
    <row r="304" spans="1:16" x14ac:dyDescent="0.25">
      <c r="A304" s="2" t="s">
        <v>2193</v>
      </c>
      <c r="B304" s="4">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3">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_xlfn.XLOOKUP(C304,customers!$A$1:$A$1001,customers!$I$1:$I$1001,,0)</f>
        <v>No</v>
      </c>
    </row>
    <row r="305" spans="1:16" x14ac:dyDescent="0.25">
      <c r="A305" s="2" t="s">
        <v>2199</v>
      </c>
      <c r="B305" s="4">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3">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_xlfn.XLOOKUP(C305,customers!$A$1:$A$1001,customers!$I$1:$I$1001,,0)</f>
        <v>Yes</v>
      </c>
    </row>
    <row r="306" spans="1:16" x14ac:dyDescent="0.25">
      <c r="A306" s="2" t="s">
        <v>2204</v>
      </c>
      <c r="B306" s="4">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3">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_xlfn.XLOOKUP(C306,customers!$A$1:$A$1001,customers!$I$1:$I$1001,,0)</f>
        <v>Yes</v>
      </c>
    </row>
    <row r="307" spans="1:16" x14ac:dyDescent="0.25">
      <c r="A307" s="2" t="s">
        <v>2209</v>
      </c>
      <c r="B307" s="4">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3">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_xlfn.XLOOKUP(C307,customers!$A$1:$A$1001,customers!$I$1:$I$1001,,0)</f>
        <v>No</v>
      </c>
    </row>
    <row r="308" spans="1:16" x14ac:dyDescent="0.25">
      <c r="A308" s="2" t="s">
        <v>2215</v>
      </c>
      <c r="B308" s="4">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3">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_xlfn.XLOOKUP(C308,customers!$A$1:$A$1001,customers!$I$1:$I$1001,,0)</f>
        <v>No</v>
      </c>
    </row>
    <row r="309" spans="1:16" x14ac:dyDescent="0.25">
      <c r="A309" s="2" t="s">
        <v>2221</v>
      </c>
      <c r="B309" s="4">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3">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_xlfn.XLOOKUP(C309,customers!$A$1:$A$1001,customers!$I$1:$I$1001,,0)</f>
        <v>Yes</v>
      </c>
    </row>
    <row r="310" spans="1:16" x14ac:dyDescent="0.25">
      <c r="A310" s="2" t="s">
        <v>2227</v>
      </c>
      <c r="B310" s="4">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3">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_xlfn.XLOOKUP(C310,customers!$A$1:$A$1001,customers!$I$1:$I$1001,,0)</f>
        <v>No</v>
      </c>
    </row>
    <row r="311" spans="1:16" x14ac:dyDescent="0.25">
      <c r="A311" s="2" t="s">
        <v>2232</v>
      </c>
      <c r="B311" s="4">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3">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_xlfn.XLOOKUP(C311,customers!$A$1:$A$1001,customers!$I$1:$I$1001,,0)</f>
        <v>Yes</v>
      </c>
    </row>
    <row r="312" spans="1:16" x14ac:dyDescent="0.25">
      <c r="A312" s="2" t="s">
        <v>2238</v>
      </c>
      <c r="B312" s="4">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3">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_xlfn.XLOOKUP(C312,customers!$A$1:$A$1001,customers!$I$1:$I$1001,,0)</f>
        <v>No</v>
      </c>
    </row>
    <row r="313" spans="1:16" x14ac:dyDescent="0.25">
      <c r="A313" s="2" t="s">
        <v>2244</v>
      </c>
      <c r="B313" s="4">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3">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_xlfn.XLOOKUP(C313,customers!$A$1:$A$1001,customers!$I$1:$I$1001,,0)</f>
        <v>Yes</v>
      </c>
    </row>
    <row r="314" spans="1:16" x14ac:dyDescent="0.25">
      <c r="A314" s="2" t="s">
        <v>2250</v>
      </c>
      <c r="B314" s="4">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3">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_xlfn.XLOOKUP(C314,customers!$A$1:$A$1001,customers!$I$1:$I$1001,,0)</f>
        <v>Yes</v>
      </c>
    </row>
    <row r="315" spans="1:16" x14ac:dyDescent="0.25">
      <c r="A315" s="2" t="s">
        <v>2256</v>
      </c>
      <c r="B315" s="4">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3">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_xlfn.XLOOKUP(C315,customers!$A$1:$A$1001,customers!$I$1:$I$1001,,0)</f>
        <v>Yes</v>
      </c>
    </row>
    <row r="316" spans="1:16" x14ac:dyDescent="0.25">
      <c r="A316" s="2" t="s">
        <v>2262</v>
      </c>
      <c r="B316" s="4">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3">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_xlfn.XLOOKUP(C316,customers!$A$1:$A$1001,customers!$I$1:$I$1001,,0)</f>
        <v>No</v>
      </c>
    </row>
    <row r="317" spans="1:16" x14ac:dyDescent="0.25">
      <c r="A317" s="2" t="s">
        <v>2267</v>
      </c>
      <c r="B317" s="4">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3">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_xlfn.XLOOKUP(C317,customers!$A$1:$A$1001,customers!$I$1:$I$1001,,0)</f>
        <v>Yes</v>
      </c>
    </row>
    <row r="318" spans="1:16" x14ac:dyDescent="0.25">
      <c r="A318" s="2" t="s">
        <v>2273</v>
      </c>
      <c r="B318" s="4">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3">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_xlfn.XLOOKUP(C318,customers!$A$1:$A$1001,customers!$I$1:$I$1001,,0)</f>
        <v>No</v>
      </c>
    </row>
    <row r="319" spans="1:16" x14ac:dyDescent="0.25">
      <c r="A319" s="2" t="s">
        <v>2279</v>
      </c>
      <c r="B319" s="4">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3">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_xlfn.XLOOKUP(C319,customers!$A$1:$A$1001,customers!$I$1:$I$1001,,0)</f>
        <v>No</v>
      </c>
    </row>
    <row r="320" spans="1:16" x14ac:dyDescent="0.25">
      <c r="A320" s="2" t="s">
        <v>2285</v>
      </c>
      <c r="B320" s="4">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3">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_xlfn.XLOOKUP(C320,customers!$A$1:$A$1001,customers!$I$1:$I$1001,,0)</f>
        <v>Yes</v>
      </c>
    </row>
    <row r="321" spans="1:16" x14ac:dyDescent="0.25">
      <c r="A321" s="2" t="s">
        <v>2291</v>
      </c>
      <c r="B321" s="4">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3">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_xlfn.XLOOKUP(C321,customers!$A$1:$A$1001,customers!$I$1:$I$1001,,0)</f>
        <v>Yes</v>
      </c>
    </row>
    <row r="322" spans="1:16" x14ac:dyDescent="0.25">
      <c r="A322" s="2" t="s">
        <v>2291</v>
      </c>
      <c r="B322" s="4">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3">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_xlfn.XLOOKUP(C322,customers!$A$1:$A$1001,customers!$I$1:$I$1001,,0)</f>
        <v>Yes</v>
      </c>
    </row>
    <row r="323" spans="1:16" x14ac:dyDescent="0.25">
      <c r="A323" s="2" t="s">
        <v>2301</v>
      </c>
      <c r="B323" s="4">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3">
        <f>INDEX(products!$A$1:$G$49,MATCH(orders!$D323,products!$A$1:$A$49,0),MATCH(orders!K$1,products!$A$1:$G$1,0))</f>
        <v>0.2</v>
      </c>
      <c r="L323" s="5">
        <f>INDEX(products!$A$1:$G$49,MATCH(orders!$D323,products!$A$1:$A$49,0),MATCH(orders!L$1,products!$A$1:$G$1,0))</f>
        <v>3.375</v>
      </c>
      <c r="M323" s="5">
        <f t="shared" ref="M323:M386" si="15">L323 * E323</f>
        <v>20.25</v>
      </c>
      <c r="N323" t="str">
        <f t="shared" ref="N323:N386" si="16">IF(I323 = "Rob","Robusta",IF(I323 = "Exc","Excelsa",IF(I323 = "Ara","Arabica","Liberica")))</f>
        <v>Arabica</v>
      </c>
      <c r="O323" t="str">
        <f t="shared" ref="O323:O386" si="17">IF(J323 = "M","Medium",IF(J323 = "L","Light","Dark"))</f>
        <v>Medium</v>
      </c>
      <c r="P323" t="str">
        <f>_xlfn.XLOOKUP(C323,customers!$A$1:$A$1001,customers!$I$1:$I$1001,,0)</f>
        <v>Yes</v>
      </c>
    </row>
    <row r="324" spans="1:16" x14ac:dyDescent="0.25">
      <c r="A324" s="2" t="s">
        <v>2307</v>
      </c>
      <c r="B324" s="4">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3">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_xlfn.XLOOKUP(C324,customers!$A$1:$A$1001,customers!$I$1:$I$1001,,0)</f>
        <v>No</v>
      </c>
    </row>
    <row r="325" spans="1:16" x14ac:dyDescent="0.25">
      <c r="A325" s="2" t="s">
        <v>2313</v>
      </c>
      <c r="B325" s="4">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3">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_xlfn.XLOOKUP(C325,customers!$A$1:$A$1001,customers!$I$1:$I$1001,,0)</f>
        <v>Yes</v>
      </c>
    </row>
    <row r="326" spans="1:16" x14ac:dyDescent="0.25">
      <c r="A326" s="2" t="s">
        <v>2319</v>
      </c>
      <c r="B326" s="4">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3">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_xlfn.XLOOKUP(C326,customers!$A$1:$A$1001,customers!$I$1:$I$1001,,0)</f>
        <v>No</v>
      </c>
    </row>
    <row r="327" spans="1:16" x14ac:dyDescent="0.25">
      <c r="A327" s="2" t="s">
        <v>2324</v>
      </c>
      <c r="B327" s="4">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3">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_xlfn.XLOOKUP(C327,customers!$A$1:$A$1001,customers!$I$1:$I$1001,,0)</f>
        <v>Yes</v>
      </c>
    </row>
    <row r="328" spans="1:16" x14ac:dyDescent="0.25">
      <c r="A328" s="2" t="s">
        <v>2330</v>
      </c>
      <c r="B328" s="4">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3">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_xlfn.XLOOKUP(C328,customers!$A$1:$A$1001,customers!$I$1:$I$1001,,0)</f>
        <v>No</v>
      </c>
    </row>
    <row r="329" spans="1:16" x14ac:dyDescent="0.25">
      <c r="A329" s="2" t="s">
        <v>2335</v>
      </c>
      <c r="B329" s="4">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3">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_xlfn.XLOOKUP(C329,customers!$A$1:$A$1001,customers!$I$1:$I$1001,,0)</f>
        <v>Yes</v>
      </c>
    </row>
    <row r="330" spans="1:16" x14ac:dyDescent="0.25">
      <c r="A330" s="2" t="s">
        <v>2341</v>
      </c>
      <c r="B330" s="4">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3">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_xlfn.XLOOKUP(C330,customers!$A$1:$A$1001,customers!$I$1:$I$1001,,0)</f>
        <v>Yes</v>
      </c>
    </row>
    <row r="331" spans="1:16" x14ac:dyDescent="0.25">
      <c r="A331" s="2" t="s">
        <v>2346</v>
      </c>
      <c r="B331" s="4">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3">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_xlfn.XLOOKUP(C331,customers!$A$1:$A$1001,customers!$I$1:$I$1001,,0)</f>
        <v>Yes</v>
      </c>
    </row>
    <row r="332" spans="1:16" x14ac:dyDescent="0.25">
      <c r="A332" s="2" t="s">
        <v>2351</v>
      </c>
      <c r="B332" s="4">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3">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_xlfn.XLOOKUP(C332,customers!$A$1:$A$1001,customers!$I$1:$I$1001,,0)</f>
        <v>No</v>
      </c>
    </row>
    <row r="333" spans="1:16" x14ac:dyDescent="0.25">
      <c r="A333" s="2" t="s">
        <v>2357</v>
      </c>
      <c r="B333" s="4">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3">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_xlfn.XLOOKUP(C333,customers!$A$1:$A$1001,customers!$I$1:$I$1001,,0)</f>
        <v>Yes</v>
      </c>
    </row>
    <row r="334" spans="1:16" x14ac:dyDescent="0.25">
      <c r="A334" s="2" t="s">
        <v>2363</v>
      </c>
      <c r="B334" s="4">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3">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_xlfn.XLOOKUP(C334,customers!$A$1:$A$1001,customers!$I$1:$I$1001,,0)</f>
        <v>Yes</v>
      </c>
    </row>
    <row r="335" spans="1:16" x14ac:dyDescent="0.25">
      <c r="A335" s="2" t="s">
        <v>2369</v>
      </c>
      <c r="B335" s="4">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3">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_xlfn.XLOOKUP(C335,customers!$A$1:$A$1001,customers!$I$1:$I$1001,,0)</f>
        <v>Yes</v>
      </c>
    </row>
    <row r="336" spans="1:16" x14ac:dyDescent="0.25">
      <c r="A336" s="2" t="s">
        <v>2375</v>
      </c>
      <c r="B336" s="4">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3">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_xlfn.XLOOKUP(C336,customers!$A$1:$A$1001,customers!$I$1:$I$1001,,0)</f>
        <v>No</v>
      </c>
    </row>
    <row r="337" spans="1:16" x14ac:dyDescent="0.25">
      <c r="A337" s="2" t="s">
        <v>2379</v>
      </c>
      <c r="B337" s="4">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3">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_xlfn.XLOOKUP(C337,customers!$A$1:$A$1001,customers!$I$1:$I$1001,,0)</f>
        <v>Yes</v>
      </c>
    </row>
    <row r="338" spans="1:16" x14ac:dyDescent="0.25">
      <c r="A338" s="2" t="s">
        <v>2385</v>
      </c>
      <c r="B338" s="4">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3">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_xlfn.XLOOKUP(C338,customers!$A$1:$A$1001,customers!$I$1:$I$1001,,0)</f>
        <v>No</v>
      </c>
    </row>
    <row r="339" spans="1:16" x14ac:dyDescent="0.25">
      <c r="A339" s="2" t="s">
        <v>2391</v>
      </c>
      <c r="B339" s="4">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3">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_xlfn.XLOOKUP(C339,customers!$A$1:$A$1001,customers!$I$1:$I$1001,,0)</f>
        <v>No</v>
      </c>
    </row>
    <row r="340" spans="1:16" x14ac:dyDescent="0.25">
      <c r="A340" s="2" t="s">
        <v>2396</v>
      </c>
      <c r="B340" s="4">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3">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_xlfn.XLOOKUP(C340,customers!$A$1:$A$1001,customers!$I$1:$I$1001,,0)</f>
        <v>No</v>
      </c>
    </row>
    <row r="341" spans="1:16" x14ac:dyDescent="0.25">
      <c r="A341" s="2" t="s">
        <v>2402</v>
      </c>
      <c r="B341" s="4">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3">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_xlfn.XLOOKUP(C341,customers!$A$1:$A$1001,customers!$I$1:$I$1001,,0)</f>
        <v>Yes</v>
      </c>
    </row>
    <row r="342" spans="1:16" x14ac:dyDescent="0.25">
      <c r="A342" s="2" t="s">
        <v>2408</v>
      </c>
      <c r="B342" s="4">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3">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_xlfn.XLOOKUP(C342,customers!$A$1:$A$1001,customers!$I$1:$I$1001,,0)</f>
        <v>Yes</v>
      </c>
    </row>
    <row r="343" spans="1:16" x14ac:dyDescent="0.25">
      <c r="A343" s="2" t="s">
        <v>2414</v>
      </c>
      <c r="B343" s="4">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3">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_xlfn.XLOOKUP(C343,customers!$A$1:$A$1001,customers!$I$1:$I$1001,,0)</f>
        <v>No</v>
      </c>
    </row>
    <row r="344" spans="1:16" x14ac:dyDescent="0.25">
      <c r="A344" s="2" t="s">
        <v>2414</v>
      </c>
      <c r="B344" s="4">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3">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_xlfn.XLOOKUP(C344,customers!$A$1:$A$1001,customers!$I$1:$I$1001,,0)</f>
        <v>No</v>
      </c>
    </row>
    <row r="345" spans="1:16" x14ac:dyDescent="0.25">
      <c r="A345" s="2" t="s">
        <v>2424</v>
      </c>
      <c r="B345" s="4">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3">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_xlfn.XLOOKUP(C345,customers!$A$1:$A$1001,customers!$I$1:$I$1001,,0)</f>
        <v>No</v>
      </c>
    </row>
    <row r="346" spans="1:16" x14ac:dyDescent="0.25">
      <c r="A346" s="2" t="s">
        <v>2429</v>
      </c>
      <c r="B346" s="4">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3">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_xlfn.XLOOKUP(C346,customers!$A$1:$A$1001,customers!$I$1:$I$1001,,0)</f>
        <v>Yes</v>
      </c>
    </row>
    <row r="347" spans="1:16" x14ac:dyDescent="0.25">
      <c r="A347" s="2" t="s">
        <v>2434</v>
      </c>
      <c r="B347" s="4">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3">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_xlfn.XLOOKUP(C347,customers!$A$1:$A$1001,customers!$I$1:$I$1001,,0)</f>
        <v>No</v>
      </c>
    </row>
    <row r="348" spans="1:16" x14ac:dyDescent="0.25">
      <c r="A348" s="2" t="s">
        <v>2440</v>
      </c>
      <c r="B348" s="4">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3">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_xlfn.XLOOKUP(C348,customers!$A$1:$A$1001,customers!$I$1:$I$1001,,0)</f>
        <v>Yes</v>
      </c>
    </row>
    <row r="349" spans="1:16" x14ac:dyDescent="0.25">
      <c r="A349" s="2" t="s">
        <v>2446</v>
      </c>
      <c r="B349" s="4">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3">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_xlfn.XLOOKUP(C349,customers!$A$1:$A$1001,customers!$I$1:$I$1001,,0)</f>
        <v>No</v>
      </c>
    </row>
    <row r="350" spans="1:16" x14ac:dyDescent="0.25">
      <c r="A350" s="2" t="s">
        <v>2452</v>
      </c>
      <c r="B350" s="4">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3">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_xlfn.XLOOKUP(C350,customers!$A$1:$A$1001,customers!$I$1:$I$1001,,0)</f>
        <v>No</v>
      </c>
    </row>
    <row r="351" spans="1:16" x14ac:dyDescent="0.25">
      <c r="A351" s="2" t="s">
        <v>2458</v>
      </c>
      <c r="B351" s="4">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3">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_xlfn.XLOOKUP(C351,customers!$A$1:$A$1001,customers!$I$1:$I$1001,,0)</f>
        <v>No</v>
      </c>
    </row>
    <row r="352" spans="1:16" x14ac:dyDescent="0.25">
      <c r="A352" s="2" t="s">
        <v>2464</v>
      </c>
      <c r="B352" s="4">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3">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_xlfn.XLOOKUP(C352,customers!$A$1:$A$1001,customers!$I$1:$I$1001,,0)</f>
        <v>No</v>
      </c>
    </row>
    <row r="353" spans="1:16" x14ac:dyDescent="0.25">
      <c r="A353" s="2" t="s">
        <v>2470</v>
      </c>
      <c r="B353" s="4">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3">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_xlfn.XLOOKUP(C353,customers!$A$1:$A$1001,customers!$I$1:$I$1001,,0)</f>
        <v>No</v>
      </c>
    </row>
    <row r="354" spans="1:16" x14ac:dyDescent="0.25">
      <c r="A354" s="2" t="s">
        <v>2476</v>
      </c>
      <c r="B354" s="4">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3">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_xlfn.XLOOKUP(C354,customers!$A$1:$A$1001,customers!$I$1:$I$1001,,0)</f>
        <v>No</v>
      </c>
    </row>
    <row r="355" spans="1:16" x14ac:dyDescent="0.25">
      <c r="A355" s="2" t="s">
        <v>2482</v>
      </c>
      <c r="B355" s="4">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3">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_xlfn.XLOOKUP(C355,customers!$A$1:$A$1001,customers!$I$1:$I$1001,,0)</f>
        <v>Yes</v>
      </c>
    </row>
    <row r="356" spans="1:16" x14ac:dyDescent="0.25">
      <c r="A356" s="2" t="s">
        <v>2487</v>
      </c>
      <c r="B356" s="4">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3">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_xlfn.XLOOKUP(C356,customers!$A$1:$A$1001,customers!$I$1:$I$1001,,0)</f>
        <v>No</v>
      </c>
    </row>
    <row r="357" spans="1:16" x14ac:dyDescent="0.25">
      <c r="A357" s="2" t="s">
        <v>2492</v>
      </c>
      <c r="B357" s="4">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3">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_xlfn.XLOOKUP(C357,customers!$A$1:$A$1001,customers!$I$1:$I$1001,,0)</f>
        <v>Yes</v>
      </c>
    </row>
    <row r="358" spans="1:16" x14ac:dyDescent="0.25">
      <c r="A358" s="2" t="s">
        <v>2498</v>
      </c>
      <c r="B358" s="4">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3">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_xlfn.XLOOKUP(C358,customers!$A$1:$A$1001,customers!$I$1:$I$1001,,0)</f>
        <v>Yes</v>
      </c>
    </row>
    <row r="359" spans="1:16" x14ac:dyDescent="0.25">
      <c r="A359" s="2" t="s">
        <v>2504</v>
      </c>
      <c r="B359" s="4">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3">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_xlfn.XLOOKUP(C359,customers!$A$1:$A$1001,customers!$I$1:$I$1001,,0)</f>
        <v>No</v>
      </c>
    </row>
    <row r="360" spans="1:16" x14ac:dyDescent="0.25">
      <c r="A360" s="2" t="s">
        <v>2509</v>
      </c>
      <c r="B360" s="4">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3">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_xlfn.XLOOKUP(C360,customers!$A$1:$A$1001,customers!$I$1:$I$1001,,0)</f>
        <v>No</v>
      </c>
    </row>
    <row r="361" spans="1:16" x14ac:dyDescent="0.25">
      <c r="A361" s="2" t="s">
        <v>2515</v>
      </c>
      <c r="B361" s="4">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3">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_xlfn.XLOOKUP(C361,customers!$A$1:$A$1001,customers!$I$1:$I$1001,,0)</f>
        <v>No</v>
      </c>
    </row>
    <row r="362" spans="1:16" x14ac:dyDescent="0.25">
      <c r="A362" s="2" t="s">
        <v>2521</v>
      </c>
      <c r="B362" s="4">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3">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_xlfn.XLOOKUP(C362,customers!$A$1:$A$1001,customers!$I$1:$I$1001,,0)</f>
        <v>No</v>
      </c>
    </row>
    <row r="363" spans="1:16" x14ac:dyDescent="0.25">
      <c r="A363" s="2" t="s">
        <v>2521</v>
      </c>
      <c r="B363" s="4">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3">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_xlfn.XLOOKUP(C363,customers!$A$1:$A$1001,customers!$I$1:$I$1001,,0)</f>
        <v>No</v>
      </c>
    </row>
    <row r="364" spans="1:16" x14ac:dyDescent="0.25">
      <c r="A364" s="2" t="s">
        <v>2532</v>
      </c>
      <c r="B364" s="4">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3">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_xlfn.XLOOKUP(C364,customers!$A$1:$A$1001,customers!$I$1:$I$1001,,0)</f>
        <v>Yes</v>
      </c>
    </row>
    <row r="365" spans="1:16" x14ac:dyDescent="0.25">
      <c r="A365" s="2" t="s">
        <v>2538</v>
      </c>
      <c r="B365" s="4">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3">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_xlfn.XLOOKUP(C365,customers!$A$1:$A$1001,customers!$I$1:$I$1001,,0)</f>
        <v>No</v>
      </c>
    </row>
    <row r="366" spans="1:16" x14ac:dyDescent="0.25">
      <c r="A366" s="2" t="s">
        <v>2543</v>
      </c>
      <c r="B366" s="4">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3">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_xlfn.XLOOKUP(C366,customers!$A$1:$A$1001,customers!$I$1:$I$1001,,0)</f>
        <v>Yes</v>
      </c>
    </row>
    <row r="367" spans="1:16" x14ac:dyDescent="0.25">
      <c r="A367" s="2" t="s">
        <v>2549</v>
      </c>
      <c r="B367" s="4">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3">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_xlfn.XLOOKUP(C367,customers!$A$1:$A$1001,customers!$I$1:$I$1001,,0)</f>
        <v>No</v>
      </c>
    </row>
    <row r="368" spans="1:16" x14ac:dyDescent="0.25">
      <c r="A368" s="2" t="s">
        <v>2554</v>
      </c>
      <c r="B368" s="4">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3">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_xlfn.XLOOKUP(C368,customers!$A$1:$A$1001,customers!$I$1:$I$1001,,0)</f>
        <v>No</v>
      </c>
    </row>
    <row r="369" spans="1:16" x14ac:dyDescent="0.25">
      <c r="A369" s="2" t="s">
        <v>2559</v>
      </c>
      <c r="B369" s="4">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3">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_xlfn.XLOOKUP(C369,customers!$A$1:$A$1001,customers!$I$1:$I$1001,,0)</f>
        <v>Yes</v>
      </c>
    </row>
    <row r="370" spans="1:16" x14ac:dyDescent="0.25">
      <c r="A370" s="2" t="s">
        <v>2563</v>
      </c>
      <c r="B370" s="4">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3">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_xlfn.XLOOKUP(C370,customers!$A$1:$A$1001,customers!$I$1:$I$1001,,0)</f>
        <v>No</v>
      </c>
    </row>
    <row r="371" spans="1:16" x14ac:dyDescent="0.25">
      <c r="A371" s="2" t="s">
        <v>2569</v>
      </c>
      <c r="B371" s="4">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3">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_xlfn.XLOOKUP(C371,customers!$A$1:$A$1001,customers!$I$1:$I$1001,,0)</f>
        <v>Yes</v>
      </c>
    </row>
    <row r="372" spans="1:16" x14ac:dyDescent="0.25">
      <c r="A372" s="2" t="s">
        <v>2573</v>
      </c>
      <c r="B372" s="4">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3">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_xlfn.XLOOKUP(C372,customers!$A$1:$A$1001,customers!$I$1:$I$1001,,0)</f>
        <v>Yes</v>
      </c>
    </row>
    <row r="373" spans="1:16" x14ac:dyDescent="0.25">
      <c r="A373" s="2" t="s">
        <v>2579</v>
      </c>
      <c r="B373" s="4">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3">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_xlfn.XLOOKUP(C373,customers!$A$1:$A$1001,customers!$I$1:$I$1001,,0)</f>
        <v>Yes</v>
      </c>
    </row>
    <row r="374" spans="1:16" x14ac:dyDescent="0.25">
      <c r="A374" s="2" t="s">
        <v>2585</v>
      </c>
      <c r="B374" s="4">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3">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_xlfn.XLOOKUP(C374,customers!$A$1:$A$1001,customers!$I$1:$I$1001,,0)</f>
        <v>No</v>
      </c>
    </row>
    <row r="375" spans="1:16" x14ac:dyDescent="0.25">
      <c r="A375" s="2" t="s">
        <v>2591</v>
      </c>
      <c r="B375" s="4">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3">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_xlfn.XLOOKUP(C375,customers!$A$1:$A$1001,customers!$I$1:$I$1001,,0)</f>
        <v>Yes</v>
      </c>
    </row>
    <row r="376" spans="1:16" x14ac:dyDescent="0.25">
      <c r="A376" s="2" t="s">
        <v>2597</v>
      </c>
      <c r="B376" s="4">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3">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_xlfn.XLOOKUP(C376,customers!$A$1:$A$1001,customers!$I$1:$I$1001,,0)</f>
        <v>Yes</v>
      </c>
    </row>
    <row r="377" spans="1:16" x14ac:dyDescent="0.25">
      <c r="A377" s="2" t="s">
        <v>2603</v>
      </c>
      <c r="B377" s="4">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3">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_xlfn.XLOOKUP(C377,customers!$A$1:$A$1001,customers!$I$1:$I$1001,,0)</f>
        <v>Yes</v>
      </c>
    </row>
    <row r="378" spans="1:16" x14ac:dyDescent="0.25">
      <c r="A378" s="2" t="s">
        <v>2609</v>
      </c>
      <c r="B378" s="4">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3">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_xlfn.XLOOKUP(C378,customers!$A$1:$A$1001,customers!$I$1:$I$1001,,0)</f>
        <v>Yes</v>
      </c>
    </row>
    <row r="379" spans="1:16" x14ac:dyDescent="0.25">
      <c r="A379" s="2" t="s">
        <v>2615</v>
      </c>
      <c r="B379" s="4">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3">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_xlfn.XLOOKUP(C379,customers!$A$1:$A$1001,customers!$I$1:$I$1001,,0)</f>
        <v>No</v>
      </c>
    </row>
    <row r="380" spans="1:16" x14ac:dyDescent="0.25">
      <c r="A380" s="2" t="s">
        <v>2621</v>
      </c>
      <c r="B380" s="4">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3">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_xlfn.XLOOKUP(C380,customers!$A$1:$A$1001,customers!$I$1:$I$1001,,0)</f>
        <v>Yes</v>
      </c>
    </row>
    <row r="381" spans="1:16" x14ac:dyDescent="0.25">
      <c r="A381" s="2" t="s">
        <v>2627</v>
      </c>
      <c r="B381" s="4">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3">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_xlfn.XLOOKUP(C381,customers!$A$1:$A$1001,customers!$I$1:$I$1001,,0)</f>
        <v>Yes</v>
      </c>
    </row>
    <row r="382" spans="1:16" x14ac:dyDescent="0.25">
      <c r="A382" s="2" t="s">
        <v>2632</v>
      </c>
      <c r="B382" s="4">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3">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_xlfn.XLOOKUP(C382,customers!$A$1:$A$1001,customers!$I$1:$I$1001,,0)</f>
        <v>No</v>
      </c>
    </row>
    <row r="383" spans="1:16" x14ac:dyDescent="0.25">
      <c r="A383" s="2" t="s">
        <v>2638</v>
      </c>
      <c r="B383" s="4">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3">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_xlfn.XLOOKUP(C383,customers!$A$1:$A$1001,customers!$I$1:$I$1001,,0)</f>
        <v>Yes</v>
      </c>
    </row>
    <row r="384" spans="1:16" x14ac:dyDescent="0.25">
      <c r="A384" s="2" t="s">
        <v>2644</v>
      </c>
      <c r="B384" s="4">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3">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_xlfn.XLOOKUP(C384,customers!$A$1:$A$1001,customers!$I$1:$I$1001,,0)</f>
        <v>No</v>
      </c>
    </row>
    <row r="385" spans="1:16" x14ac:dyDescent="0.25">
      <c r="A385" s="2" t="s">
        <v>2650</v>
      </c>
      <c r="B385" s="4">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3">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_xlfn.XLOOKUP(C385,customers!$A$1:$A$1001,customers!$I$1:$I$1001,,0)</f>
        <v>Yes</v>
      </c>
    </row>
    <row r="386" spans="1:16" x14ac:dyDescent="0.25">
      <c r="A386" s="2" t="s">
        <v>2655</v>
      </c>
      <c r="B386" s="4">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3">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_xlfn.XLOOKUP(C386,customers!$A$1:$A$1001,customers!$I$1:$I$1001,,0)</f>
        <v>No</v>
      </c>
    </row>
    <row r="387" spans="1:16" x14ac:dyDescent="0.25">
      <c r="A387" s="2" t="s">
        <v>2660</v>
      </c>
      <c r="B387" s="4">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3">
        <f>INDEX(products!$A$1:$G$49,MATCH(orders!$D387,products!$A$1:$A$49,0),MATCH(orders!K$1,products!$A$1:$G$1,0))</f>
        <v>0.5</v>
      </c>
      <c r="L387" s="5">
        <f>INDEX(products!$A$1:$G$49,MATCH(orders!$D387,products!$A$1:$A$49,0),MATCH(orders!L$1,products!$A$1:$G$1,0))</f>
        <v>8.73</v>
      </c>
      <c r="M387" s="5">
        <f t="shared" ref="M387:M450" si="18">L387 * E387</f>
        <v>43.650000000000006</v>
      </c>
      <c r="N387" t="str">
        <f t="shared" ref="N387:N450" si="19">IF(I387 = "Rob","Robusta",IF(I387 = "Exc","Excelsa",IF(I387 = "Ara","Arabica","Liberica")))</f>
        <v>Liberica</v>
      </c>
      <c r="O387" t="str">
        <f t="shared" ref="O387:O450" si="20">IF(J387 = "M","Medium",IF(J387 = "L","Light","Dark"))</f>
        <v>Medium</v>
      </c>
      <c r="P387" t="str">
        <f>_xlfn.XLOOKUP(C387,customers!$A$1:$A$1001,customers!$I$1:$I$1001,,0)</f>
        <v>Yes</v>
      </c>
    </row>
    <row r="388" spans="1:16" x14ac:dyDescent="0.25">
      <c r="A388" s="2" t="s">
        <v>2666</v>
      </c>
      <c r="B388" s="4">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3">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_xlfn.XLOOKUP(C388,customers!$A$1:$A$1001,customers!$I$1:$I$1001,,0)</f>
        <v>Yes</v>
      </c>
    </row>
    <row r="389" spans="1:16" x14ac:dyDescent="0.25">
      <c r="A389" s="2" t="s">
        <v>2671</v>
      </c>
      <c r="B389" s="4">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3">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_xlfn.XLOOKUP(C389,customers!$A$1:$A$1001,customers!$I$1:$I$1001,,0)</f>
        <v>Yes</v>
      </c>
    </row>
    <row r="390" spans="1:16" x14ac:dyDescent="0.25">
      <c r="A390" s="2" t="s">
        <v>2677</v>
      </c>
      <c r="B390" s="4">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3">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_xlfn.XLOOKUP(C390,customers!$A$1:$A$1001,customers!$I$1:$I$1001,,0)</f>
        <v>Yes</v>
      </c>
    </row>
    <row r="391" spans="1:16" x14ac:dyDescent="0.25">
      <c r="A391" s="2" t="s">
        <v>2683</v>
      </c>
      <c r="B391" s="4">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3">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_xlfn.XLOOKUP(C391,customers!$A$1:$A$1001,customers!$I$1:$I$1001,,0)</f>
        <v>Yes</v>
      </c>
    </row>
    <row r="392" spans="1:16" x14ac:dyDescent="0.25">
      <c r="A392" s="2" t="s">
        <v>2689</v>
      </c>
      <c r="B392" s="4">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3">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_xlfn.XLOOKUP(C392,customers!$A$1:$A$1001,customers!$I$1:$I$1001,,0)</f>
        <v>Yes</v>
      </c>
    </row>
    <row r="393" spans="1:16" x14ac:dyDescent="0.25">
      <c r="A393" s="2" t="s">
        <v>2694</v>
      </c>
      <c r="B393" s="4">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3">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_xlfn.XLOOKUP(C393,customers!$A$1:$A$1001,customers!$I$1:$I$1001,,0)</f>
        <v>No</v>
      </c>
    </row>
    <row r="394" spans="1:16" x14ac:dyDescent="0.25">
      <c r="A394" s="2" t="s">
        <v>2699</v>
      </c>
      <c r="B394" s="4">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3">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_xlfn.XLOOKUP(C394,customers!$A$1:$A$1001,customers!$I$1:$I$1001,,0)</f>
        <v>No</v>
      </c>
    </row>
    <row r="395" spans="1:16" x14ac:dyDescent="0.25">
      <c r="A395" s="2" t="s">
        <v>2699</v>
      </c>
      <c r="B395" s="4">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3">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_xlfn.XLOOKUP(C395,customers!$A$1:$A$1001,customers!$I$1:$I$1001,,0)</f>
        <v>No</v>
      </c>
    </row>
    <row r="396" spans="1:16" x14ac:dyDescent="0.25">
      <c r="A396" s="2" t="s">
        <v>2710</v>
      </c>
      <c r="B396" s="4">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3">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_xlfn.XLOOKUP(C396,customers!$A$1:$A$1001,customers!$I$1:$I$1001,,0)</f>
        <v>No</v>
      </c>
    </row>
    <row r="397" spans="1:16" x14ac:dyDescent="0.25">
      <c r="A397" s="2" t="s">
        <v>2716</v>
      </c>
      <c r="B397" s="4">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3">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_xlfn.XLOOKUP(C397,customers!$A$1:$A$1001,customers!$I$1:$I$1001,,0)</f>
        <v>Yes</v>
      </c>
    </row>
    <row r="398" spans="1:16" x14ac:dyDescent="0.25">
      <c r="A398" s="2" t="s">
        <v>2721</v>
      </c>
      <c r="B398" s="4">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3">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_xlfn.XLOOKUP(C398,customers!$A$1:$A$1001,customers!$I$1:$I$1001,,0)</f>
        <v>No</v>
      </c>
    </row>
    <row r="399" spans="1:16" x14ac:dyDescent="0.25">
      <c r="A399" s="2" t="s">
        <v>2727</v>
      </c>
      <c r="B399" s="4">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3">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_xlfn.XLOOKUP(C399,customers!$A$1:$A$1001,customers!$I$1:$I$1001,,0)</f>
        <v>Yes</v>
      </c>
    </row>
    <row r="400" spans="1:16" x14ac:dyDescent="0.25">
      <c r="A400" s="2" t="s">
        <v>2733</v>
      </c>
      <c r="B400" s="4">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3">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_xlfn.XLOOKUP(C400,customers!$A$1:$A$1001,customers!$I$1:$I$1001,,0)</f>
        <v>Yes</v>
      </c>
    </row>
    <row r="401" spans="1:16" x14ac:dyDescent="0.25">
      <c r="A401" s="2" t="s">
        <v>2739</v>
      </c>
      <c r="B401" s="4">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3">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_xlfn.XLOOKUP(C401,customers!$A$1:$A$1001,customers!$I$1:$I$1001,,0)</f>
        <v>No</v>
      </c>
    </row>
    <row r="402" spans="1:16" x14ac:dyDescent="0.25">
      <c r="A402" s="2" t="s">
        <v>2745</v>
      </c>
      <c r="B402" s="4">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3">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_xlfn.XLOOKUP(C402,customers!$A$1:$A$1001,customers!$I$1:$I$1001,,0)</f>
        <v>No</v>
      </c>
    </row>
    <row r="403" spans="1:16" x14ac:dyDescent="0.25">
      <c r="A403" s="2" t="s">
        <v>2751</v>
      </c>
      <c r="B403" s="4">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3">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_xlfn.XLOOKUP(C403,customers!$A$1:$A$1001,customers!$I$1:$I$1001,,0)</f>
        <v>Yes</v>
      </c>
    </row>
    <row r="404" spans="1:16" x14ac:dyDescent="0.25">
      <c r="A404" s="2" t="s">
        <v>2757</v>
      </c>
      <c r="B404" s="4">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3">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_xlfn.XLOOKUP(C404,customers!$A$1:$A$1001,customers!$I$1:$I$1001,,0)</f>
        <v>Yes</v>
      </c>
    </row>
    <row r="405" spans="1:16" x14ac:dyDescent="0.25">
      <c r="A405" s="2" t="s">
        <v>2763</v>
      </c>
      <c r="B405" s="4">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3">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_xlfn.XLOOKUP(C405,customers!$A$1:$A$1001,customers!$I$1:$I$1001,,0)</f>
        <v>No</v>
      </c>
    </row>
    <row r="406" spans="1:16" x14ac:dyDescent="0.25">
      <c r="A406" s="2" t="s">
        <v>2769</v>
      </c>
      <c r="B406" s="4">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3">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_xlfn.XLOOKUP(C406,customers!$A$1:$A$1001,customers!$I$1:$I$1001,,0)</f>
        <v>No</v>
      </c>
    </row>
    <row r="407" spans="1:16" x14ac:dyDescent="0.25">
      <c r="A407" s="2" t="s">
        <v>2775</v>
      </c>
      <c r="B407" s="4">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3">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_xlfn.XLOOKUP(C407,customers!$A$1:$A$1001,customers!$I$1:$I$1001,,0)</f>
        <v>Yes</v>
      </c>
    </row>
    <row r="408" spans="1:16" x14ac:dyDescent="0.25">
      <c r="A408" s="2" t="s">
        <v>2781</v>
      </c>
      <c r="B408" s="4">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3">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_xlfn.XLOOKUP(C408,customers!$A$1:$A$1001,customers!$I$1:$I$1001,,0)</f>
        <v>Yes</v>
      </c>
    </row>
    <row r="409" spans="1:16" x14ac:dyDescent="0.25">
      <c r="A409" s="2" t="s">
        <v>2787</v>
      </c>
      <c r="B409" s="4">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3">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_xlfn.XLOOKUP(C409,customers!$A$1:$A$1001,customers!$I$1:$I$1001,,0)</f>
        <v>No</v>
      </c>
    </row>
    <row r="410" spans="1:16" x14ac:dyDescent="0.25">
      <c r="A410" s="2" t="s">
        <v>2792</v>
      </c>
      <c r="B410" s="4">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3">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_xlfn.XLOOKUP(C410,customers!$A$1:$A$1001,customers!$I$1:$I$1001,,0)</f>
        <v>Yes</v>
      </c>
    </row>
    <row r="411" spans="1:16" x14ac:dyDescent="0.25">
      <c r="A411" s="2" t="s">
        <v>2798</v>
      </c>
      <c r="B411" s="4">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3">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_xlfn.XLOOKUP(C411,customers!$A$1:$A$1001,customers!$I$1:$I$1001,,0)</f>
        <v>Yes</v>
      </c>
    </row>
    <row r="412" spans="1:16" x14ac:dyDescent="0.25">
      <c r="A412" s="2" t="s">
        <v>2803</v>
      </c>
      <c r="B412" s="4">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3">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_xlfn.XLOOKUP(C412,customers!$A$1:$A$1001,customers!$I$1:$I$1001,,0)</f>
        <v>No</v>
      </c>
    </row>
    <row r="413" spans="1:16" x14ac:dyDescent="0.25">
      <c r="A413" s="2" t="s">
        <v>2808</v>
      </c>
      <c r="B413" s="4">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3">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_xlfn.XLOOKUP(C413,customers!$A$1:$A$1001,customers!$I$1:$I$1001,,0)</f>
        <v>Yes</v>
      </c>
    </row>
    <row r="414" spans="1:16" x14ac:dyDescent="0.25">
      <c r="A414" s="2" t="s">
        <v>2813</v>
      </c>
      <c r="B414" s="4">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3">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_xlfn.XLOOKUP(C414,customers!$A$1:$A$1001,customers!$I$1:$I$1001,,0)</f>
        <v>Yes</v>
      </c>
    </row>
    <row r="415" spans="1:16" x14ac:dyDescent="0.25">
      <c r="A415" s="2" t="s">
        <v>2818</v>
      </c>
      <c r="B415" s="4">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3">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_xlfn.XLOOKUP(C415,customers!$A$1:$A$1001,customers!$I$1:$I$1001,,0)</f>
        <v>Yes</v>
      </c>
    </row>
    <row r="416" spans="1:16" x14ac:dyDescent="0.25">
      <c r="A416" s="2" t="s">
        <v>2824</v>
      </c>
      <c r="B416" s="4">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3">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_xlfn.XLOOKUP(C416,customers!$A$1:$A$1001,customers!$I$1:$I$1001,,0)</f>
        <v>Yes</v>
      </c>
    </row>
    <row r="417" spans="1:16" x14ac:dyDescent="0.25">
      <c r="A417" s="2" t="s">
        <v>2829</v>
      </c>
      <c r="B417" s="4">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3">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_xlfn.XLOOKUP(C417,customers!$A$1:$A$1001,customers!$I$1:$I$1001,,0)</f>
        <v>No</v>
      </c>
    </row>
    <row r="418" spans="1:16" x14ac:dyDescent="0.25">
      <c r="A418" s="2" t="s">
        <v>2834</v>
      </c>
      <c r="B418" s="4">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3">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_xlfn.XLOOKUP(C418,customers!$A$1:$A$1001,customers!$I$1:$I$1001,,0)</f>
        <v>Yes</v>
      </c>
    </row>
    <row r="419" spans="1:16" x14ac:dyDescent="0.25">
      <c r="A419" s="2" t="s">
        <v>2839</v>
      </c>
      <c r="B419" s="4">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3">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_xlfn.XLOOKUP(C419,customers!$A$1:$A$1001,customers!$I$1:$I$1001,,0)</f>
        <v>Yes</v>
      </c>
    </row>
    <row r="420" spans="1:16" x14ac:dyDescent="0.25">
      <c r="A420" s="2" t="s">
        <v>2844</v>
      </c>
      <c r="B420" s="4">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3">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_xlfn.XLOOKUP(C420,customers!$A$1:$A$1001,customers!$I$1:$I$1001,,0)</f>
        <v>Yes</v>
      </c>
    </row>
    <row r="421" spans="1:16" x14ac:dyDescent="0.25">
      <c r="A421" s="2" t="s">
        <v>2849</v>
      </c>
      <c r="B421" s="4">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3">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_xlfn.XLOOKUP(C421,customers!$A$1:$A$1001,customers!$I$1:$I$1001,,0)</f>
        <v>Yes</v>
      </c>
    </row>
    <row r="422" spans="1:16" x14ac:dyDescent="0.25">
      <c r="A422" s="2" t="s">
        <v>2855</v>
      </c>
      <c r="B422" s="4">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3">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_xlfn.XLOOKUP(C422,customers!$A$1:$A$1001,customers!$I$1:$I$1001,,0)</f>
        <v>No</v>
      </c>
    </row>
    <row r="423" spans="1:16" x14ac:dyDescent="0.25">
      <c r="A423" s="2" t="s">
        <v>2855</v>
      </c>
      <c r="B423" s="4">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3">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_xlfn.XLOOKUP(C423,customers!$A$1:$A$1001,customers!$I$1:$I$1001,,0)</f>
        <v>No</v>
      </c>
    </row>
    <row r="424" spans="1:16" x14ac:dyDescent="0.25">
      <c r="A424" s="2" t="s">
        <v>2866</v>
      </c>
      <c r="B424" s="4">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3">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_xlfn.XLOOKUP(C424,customers!$A$1:$A$1001,customers!$I$1:$I$1001,,0)</f>
        <v>No</v>
      </c>
    </row>
    <row r="425" spans="1:16" x14ac:dyDescent="0.25">
      <c r="A425" s="2" t="s">
        <v>2871</v>
      </c>
      <c r="B425" s="4">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3">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_xlfn.XLOOKUP(C425,customers!$A$1:$A$1001,customers!$I$1:$I$1001,,0)</f>
        <v>No</v>
      </c>
    </row>
    <row r="426" spans="1:16" x14ac:dyDescent="0.25">
      <c r="A426" s="2" t="s">
        <v>2876</v>
      </c>
      <c r="B426" s="4">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3">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_xlfn.XLOOKUP(C426,customers!$A$1:$A$1001,customers!$I$1:$I$1001,,0)</f>
        <v>Yes</v>
      </c>
    </row>
    <row r="427" spans="1:16" x14ac:dyDescent="0.25">
      <c r="A427" s="2" t="s">
        <v>2882</v>
      </c>
      <c r="B427" s="4">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3">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_xlfn.XLOOKUP(C427,customers!$A$1:$A$1001,customers!$I$1:$I$1001,,0)</f>
        <v>No</v>
      </c>
    </row>
    <row r="428" spans="1:16" x14ac:dyDescent="0.25">
      <c r="A428" s="2" t="s">
        <v>2888</v>
      </c>
      <c r="B428" s="4">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3">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_xlfn.XLOOKUP(C428,customers!$A$1:$A$1001,customers!$I$1:$I$1001,,0)</f>
        <v>Yes</v>
      </c>
    </row>
    <row r="429" spans="1:16" x14ac:dyDescent="0.25">
      <c r="A429" s="2" t="s">
        <v>2894</v>
      </c>
      <c r="B429" s="4">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3">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_xlfn.XLOOKUP(C429,customers!$A$1:$A$1001,customers!$I$1:$I$1001,,0)</f>
        <v>Yes</v>
      </c>
    </row>
    <row r="430" spans="1:16" x14ac:dyDescent="0.25">
      <c r="A430" s="2" t="s">
        <v>2899</v>
      </c>
      <c r="B430" s="4">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3">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_xlfn.XLOOKUP(C430,customers!$A$1:$A$1001,customers!$I$1:$I$1001,,0)</f>
        <v>No</v>
      </c>
    </row>
    <row r="431" spans="1:16" x14ac:dyDescent="0.25">
      <c r="A431" s="2" t="s">
        <v>2905</v>
      </c>
      <c r="B431" s="4">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3">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_xlfn.XLOOKUP(C431,customers!$A$1:$A$1001,customers!$I$1:$I$1001,,0)</f>
        <v>No</v>
      </c>
    </row>
    <row r="432" spans="1:16" x14ac:dyDescent="0.25">
      <c r="A432" s="2" t="s">
        <v>2911</v>
      </c>
      <c r="B432" s="4">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3">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_xlfn.XLOOKUP(C432,customers!$A$1:$A$1001,customers!$I$1:$I$1001,,0)</f>
        <v>Yes</v>
      </c>
    </row>
    <row r="433" spans="1:16" x14ac:dyDescent="0.25">
      <c r="A433" s="2" t="s">
        <v>2917</v>
      </c>
      <c r="B433" s="4">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3">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_xlfn.XLOOKUP(C433,customers!$A$1:$A$1001,customers!$I$1:$I$1001,,0)</f>
        <v>Yes</v>
      </c>
    </row>
    <row r="434" spans="1:16" x14ac:dyDescent="0.25">
      <c r="A434" s="2" t="s">
        <v>2923</v>
      </c>
      <c r="B434" s="4">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3">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_xlfn.XLOOKUP(C434,customers!$A$1:$A$1001,customers!$I$1:$I$1001,,0)</f>
        <v>No</v>
      </c>
    </row>
    <row r="435" spans="1:16" x14ac:dyDescent="0.25">
      <c r="A435" s="2" t="s">
        <v>2928</v>
      </c>
      <c r="B435" s="4">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3">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_xlfn.XLOOKUP(C435,customers!$A$1:$A$1001,customers!$I$1:$I$1001,,0)</f>
        <v>Yes</v>
      </c>
    </row>
    <row r="436" spans="1:16" x14ac:dyDescent="0.25">
      <c r="A436" s="2" t="s">
        <v>2934</v>
      </c>
      <c r="B436" s="4">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3">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_xlfn.XLOOKUP(C436,customers!$A$1:$A$1001,customers!$I$1:$I$1001,,0)</f>
        <v>No</v>
      </c>
    </row>
    <row r="437" spans="1:16" x14ac:dyDescent="0.25">
      <c r="A437" s="2" t="s">
        <v>2939</v>
      </c>
      <c r="B437" s="4">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3">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_xlfn.XLOOKUP(C437,customers!$A$1:$A$1001,customers!$I$1:$I$1001,,0)</f>
        <v>No</v>
      </c>
    </row>
    <row r="438" spans="1:16" x14ac:dyDescent="0.25">
      <c r="A438" s="2" t="s">
        <v>2945</v>
      </c>
      <c r="B438" s="4">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3">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_xlfn.XLOOKUP(C438,customers!$A$1:$A$1001,customers!$I$1:$I$1001,,0)</f>
        <v>Yes</v>
      </c>
    </row>
    <row r="439" spans="1:16" x14ac:dyDescent="0.25">
      <c r="A439" s="2" t="s">
        <v>2951</v>
      </c>
      <c r="B439" s="4">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3">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_xlfn.XLOOKUP(C439,customers!$A$1:$A$1001,customers!$I$1:$I$1001,,0)</f>
        <v>No</v>
      </c>
    </row>
    <row r="440" spans="1:16" x14ac:dyDescent="0.25">
      <c r="A440" s="2" t="s">
        <v>2956</v>
      </c>
      <c r="B440" s="4">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3">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_xlfn.XLOOKUP(C440,customers!$A$1:$A$1001,customers!$I$1:$I$1001,,0)</f>
        <v>No</v>
      </c>
    </row>
    <row r="441" spans="1:16" x14ac:dyDescent="0.25">
      <c r="A441" s="2" t="s">
        <v>2962</v>
      </c>
      <c r="B441" s="4">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3">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_xlfn.XLOOKUP(C441,customers!$A$1:$A$1001,customers!$I$1:$I$1001,,0)</f>
        <v>No</v>
      </c>
    </row>
    <row r="442" spans="1:16" x14ac:dyDescent="0.25">
      <c r="A442" s="2" t="s">
        <v>2968</v>
      </c>
      <c r="B442" s="4">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3">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_xlfn.XLOOKUP(C442,customers!$A$1:$A$1001,customers!$I$1:$I$1001,,0)</f>
        <v>Yes</v>
      </c>
    </row>
    <row r="443" spans="1:16" x14ac:dyDescent="0.25">
      <c r="A443" s="2" t="s">
        <v>2974</v>
      </c>
      <c r="B443" s="4">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3">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_xlfn.XLOOKUP(C443,customers!$A$1:$A$1001,customers!$I$1:$I$1001,,0)</f>
        <v>Yes</v>
      </c>
    </row>
    <row r="444" spans="1:16" x14ac:dyDescent="0.25">
      <c r="A444" s="2" t="s">
        <v>2980</v>
      </c>
      <c r="B444" s="4">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3">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_xlfn.XLOOKUP(C444,customers!$A$1:$A$1001,customers!$I$1:$I$1001,,0)</f>
        <v>No</v>
      </c>
    </row>
    <row r="445" spans="1:16" x14ac:dyDescent="0.25">
      <c r="A445" s="2" t="s">
        <v>2986</v>
      </c>
      <c r="B445" s="4">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3">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_xlfn.XLOOKUP(C445,customers!$A$1:$A$1001,customers!$I$1:$I$1001,,0)</f>
        <v>Yes</v>
      </c>
    </row>
    <row r="446" spans="1:16" x14ac:dyDescent="0.25">
      <c r="A446" s="2" t="s">
        <v>2992</v>
      </c>
      <c r="B446" s="4">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3">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_xlfn.XLOOKUP(C446,customers!$A$1:$A$1001,customers!$I$1:$I$1001,,0)</f>
        <v>No</v>
      </c>
    </row>
    <row r="447" spans="1:16" x14ac:dyDescent="0.25">
      <c r="A447" s="2" t="s">
        <v>2999</v>
      </c>
      <c r="B447" s="4">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3">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_xlfn.XLOOKUP(C447,customers!$A$1:$A$1001,customers!$I$1:$I$1001,,0)</f>
        <v>Yes</v>
      </c>
    </row>
    <row r="448" spans="1:16" x14ac:dyDescent="0.25">
      <c r="A448" s="2" t="s">
        <v>3004</v>
      </c>
      <c r="B448" s="4">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3">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_xlfn.XLOOKUP(C448,customers!$A$1:$A$1001,customers!$I$1:$I$1001,,0)</f>
        <v>Yes</v>
      </c>
    </row>
    <row r="449" spans="1:16" x14ac:dyDescent="0.25">
      <c r="A449" s="2" t="s">
        <v>3010</v>
      </c>
      <c r="B449" s="4">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3">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_xlfn.XLOOKUP(C449,customers!$A$1:$A$1001,customers!$I$1:$I$1001,,0)</f>
        <v>No</v>
      </c>
    </row>
    <row r="450" spans="1:16" x14ac:dyDescent="0.25">
      <c r="A450" s="2" t="s">
        <v>3015</v>
      </c>
      <c r="B450" s="4">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3">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_xlfn.XLOOKUP(C450,customers!$A$1:$A$1001,customers!$I$1:$I$1001,,0)</f>
        <v>No</v>
      </c>
    </row>
    <row r="451" spans="1:16" x14ac:dyDescent="0.25">
      <c r="A451" s="2" t="s">
        <v>3021</v>
      </c>
      <c r="B451" s="4">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3">
        <f>INDEX(products!$A$1:$G$49,MATCH(orders!$D451,products!$A$1:$A$49,0),MATCH(orders!K$1,products!$A$1:$G$1,0))</f>
        <v>0.2</v>
      </c>
      <c r="L451" s="5">
        <f>INDEX(products!$A$1:$G$49,MATCH(orders!$D451,products!$A$1:$A$49,0),MATCH(orders!L$1,products!$A$1:$G$1,0))</f>
        <v>2.6849999999999996</v>
      </c>
      <c r="M451" s="5">
        <f t="shared" ref="M451:M514" si="21">L451 * E451</f>
        <v>5.3699999999999992</v>
      </c>
      <c r="N451" t="str">
        <f t="shared" ref="N451:N514" si="22">IF(I451 = "Rob","Robusta",IF(I451 = "Exc","Excelsa",IF(I451 = "Ara","Arabica","Liberica")))</f>
        <v>Robusta</v>
      </c>
      <c r="O451" t="str">
        <f t="shared" ref="O451:O514" si="23">IF(J451 = "M","Medium",IF(J451 = "L","Light","Dark"))</f>
        <v>Dark</v>
      </c>
      <c r="P451" t="str">
        <f>_xlfn.XLOOKUP(C451,customers!$A$1:$A$1001,customers!$I$1:$I$1001,,0)</f>
        <v>No</v>
      </c>
    </row>
    <row r="452" spans="1:16" x14ac:dyDescent="0.25">
      <c r="A452" s="2" t="s">
        <v>3027</v>
      </c>
      <c r="B452" s="4">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3">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_xlfn.XLOOKUP(C452,customers!$A$1:$A$1001,customers!$I$1:$I$1001,,0)</f>
        <v>No</v>
      </c>
    </row>
    <row r="453" spans="1:16" x14ac:dyDescent="0.25">
      <c r="A453" s="2" t="s">
        <v>3035</v>
      </c>
      <c r="B453" s="4">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3">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_xlfn.XLOOKUP(C453,customers!$A$1:$A$1001,customers!$I$1:$I$1001,,0)</f>
        <v>Yes</v>
      </c>
    </row>
    <row r="454" spans="1:16" x14ac:dyDescent="0.25">
      <c r="A454" s="2" t="s">
        <v>3041</v>
      </c>
      <c r="B454" s="4">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3">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_xlfn.XLOOKUP(C454,customers!$A$1:$A$1001,customers!$I$1:$I$1001,,0)</f>
        <v>No</v>
      </c>
    </row>
    <row r="455" spans="1:16" x14ac:dyDescent="0.25">
      <c r="A455" s="2" t="s">
        <v>3047</v>
      </c>
      <c r="B455" s="4">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3">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_xlfn.XLOOKUP(C455,customers!$A$1:$A$1001,customers!$I$1:$I$1001,,0)</f>
        <v>No</v>
      </c>
    </row>
    <row r="456" spans="1:16" x14ac:dyDescent="0.25">
      <c r="A456" s="2" t="s">
        <v>3053</v>
      </c>
      <c r="B456" s="4">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3">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_xlfn.XLOOKUP(C456,customers!$A$1:$A$1001,customers!$I$1:$I$1001,,0)</f>
        <v>Yes</v>
      </c>
    </row>
    <row r="457" spans="1:16" x14ac:dyDescent="0.25">
      <c r="A457" s="2" t="s">
        <v>3058</v>
      </c>
      <c r="B457" s="4">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3">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_xlfn.XLOOKUP(C457,customers!$A$1:$A$1001,customers!$I$1:$I$1001,,0)</f>
        <v>Yes</v>
      </c>
    </row>
    <row r="458" spans="1:16" x14ac:dyDescent="0.25">
      <c r="A458" s="2" t="s">
        <v>3064</v>
      </c>
      <c r="B458" s="4">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3">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_xlfn.XLOOKUP(C458,customers!$A$1:$A$1001,customers!$I$1:$I$1001,,0)</f>
        <v>No</v>
      </c>
    </row>
    <row r="459" spans="1:16" x14ac:dyDescent="0.25">
      <c r="A459" s="2" t="s">
        <v>3070</v>
      </c>
      <c r="B459" s="4">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3">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_xlfn.XLOOKUP(C459,customers!$A$1:$A$1001,customers!$I$1:$I$1001,,0)</f>
        <v>No</v>
      </c>
    </row>
    <row r="460" spans="1:16" x14ac:dyDescent="0.25">
      <c r="A460" s="2" t="s">
        <v>3076</v>
      </c>
      <c r="B460" s="4">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3">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_xlfn.XLOOKUP(C460,customers!$A$1:$A$1001,customers!$I$1:$I$1001,,0)</f>
        <v>No</v>
      </c>
    </row>
    <row r="461" spans="1:16" x14ac:dyDescent="0.25">
      <c r="A461" s="2" t="s">
        <v>3082</v>
      </c>
      <c r="B461" s="4">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3">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_xlfn.XLOOKUP(C461,customers!$A$1:$A$1001,customers!$I$1:$I$1001,,0)</f>
        <v>No</v>
      </c>
    </row>
    <row r="462" spans="1:16" x14ac:dyDescent="0.25">
      <c r="A462" s="2" t="s">
        <v>3088</v>
      </c>
      <c r="B462" s="4">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3">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_xlfn.XLOOKUP(C462,customers!$A$1:$A$1001,customers!$I$1:$I$1001,,0)</f>
        <v>Yes</v>
      </c>
    </row>
    <row r="463" spans="1:16" x14ac:dyDescent="0.25">
      <c r="A463" s="2" t="s">
        <v>3094</v>
      </c>
      <c r="B463" s="4">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3">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_xlfn.XLOOKUP(C463,customers!$A$1:$A$1001,customers!$I$1:$I$1001,,0)</f>
        <v>Yes</v>
      </c>
    </row>
    <row r="464" spans="1:16" x14ac:dyDescent="0.25">
      <c r="A464" s="2" t="s">
        <v>3100</v>
      </c>
      <c r="B464" s="4">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3">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_xlfn.XLOOKUP(C464,customers!$A$1:$A$1001,customers!$I$1:$I$1001,,0)</f>
        <v>Yes</v>
      </c>
    </row>
    <row r="465" spans="1:16" x14ac:dyDescent="0.25">
      <c r="A465" s="2" t="s">
        <v>3106</v>
      </c>
      <c r="B465" s="4">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3">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_xlfn.XLOOKUP(C465,customers!$A$1:$A$1001,customers!$I$1:$I$1001,,0)</f>
        <v>No</v>
      </c>
    </row>
    <row r="466" spans="1:16" x14ac:dyDescent="0.25">
      <c r="A466" s="2" t="s">
        <v>3112</v>
      </c>
      <c r="B466" s="4">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3">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_xlfn.XLOOKUP(C466,customers!$A$1:$A$1001,customers!$I$1:$I$1001,,0)</f>
        <v>No</v>
      </c>
    </row>
    <row r="467" spans="1:16" x14ac:dyDescent="0.25">
      <c r="A467" s="2" t="s">
        <v>3118</v>
      </c>
      <c r="B467" s="4">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3">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_xlfn.XLOOKUP(C467,customers!$A$1:$A$1001,customers!$I$1:$I$1001,,0)</f>
        <v>Yes</v>
      </c>
    </row>
    <row r="468" spans="1:16" x14ac:dyDescent="0.25">
      <c r="A468" s="2" t="s">
        <v>3124</v>
      </c>
      <c r="B468" s="4">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3">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_xlfn.XLOOKUP(C468,customers!$A$1:$A$1001,customers!$I$1:$I$1001,,0)</f>
        <v>Yes</v>
      </c>
    </row>
    <row r="469" spans="1:16" x14ac:dyDescent="0.25">
      <c r="A469" s="2" t="s">
        <v>3130</v>
      </c>
      <c r="B469" s="4">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3">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_xlfn.XLOOKUP(C469,customers!$A$1:$A$1001,customers!$I$1:$I$1001,,0)</f>
        <v>No</v>
      </c>
    </row>
    <row r="470" spans="1:16" x14ac:dyDescent="0.25">
      <c r="A470" s="2" t="s">
        <v>3136</v>
      </c>
      <c r="B470" s="4">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3">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_xlfn.XLOOKUP(C470,customers!$A$1:$A$1001,customers!$I$1:$I$1001,,0)</f>
        <v>Yes</v>
      </c>
    </row>
    <row r="471" spans="1:16" x14ac:dyDescent="0.25">
      <c r="A471" s="2" t="s">
        <v>3141</v>
      </c>
      <c r="B471" s="4">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3">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_xlfn.XLOOKUP(C471,customers!$A$1:$A$1001,customers!$I$1:$I$1001,,0)</f>
        <v>Yes</v>
      </c>
    </row>
    <row r="472" spans="1:16" x14ac:dyDescent="0.25">
      <c r="A472" s="2" t="s">
        <v>3147</v>
      </c>
      <c r="B472" s="4">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3">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_xlfn.XLOOKUP(C472,customers!$A$1:$A$1001,customers!$I$1:$I$1001,,0)</f>
        <v>Yes</v>
      </c>
    </row>
    <row r="473" spans="1:16" x14ac:dyDescent="0.25">
      <c r="A473" s="2" t="s">
        <v>3153</v>
      </c>
      <c r="B473" s="4">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3">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_xlfn.XLOOKUP(C473,customers!$A$1:$A$1001,customers!$I$1:$I$1001,,0)</f>
        <v>Yes</v>
      </c>
    </row>
    <row r="474" spans="1:16" x14ac:dyDescent="0.25">
      <c r="A474" s="2" t="s">
        <v>3158</v>
      </c>
      <c r="B474" s="4">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3">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_xlfn.XLOOKUP(C474,customers!$A$1:$A$1001,customers!$I$1:$I$1001,,0)</f>
        <v>No</v>
      </c>
    </row>
    <row r="475" spans="1:16" x14ac:dyDescent="0.25">
      <c r="A475" s="2" t="s">
        <v>3164</v>
      </c>
      <c r="B475" s="4">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3">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_xlfn.XLOOKUP(C475,customers!$A$1:$A$1001,customers!$I$1:$I$1001,,0)</f>
        <v>No</v>
      </c>
    </row>
    <row r="476" spans="1:16" x14ac:dyDescent="0.25">
      <c r="A476" s="2" t="s">
        <v>3170</v>
      </c>
      <c r="B476" s="4">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3">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_xlfn.XLOOKUP(C476,customers!$A$1:$A$1001,customers!$I$1:$I$1001,,0)</f>
        <v>Yes</v>
      </c>
    </row>
    <row r="477" spans="1:16" x14ac:dyDescent="0.25">
      <c r="A477" s="2" t="s">
        <v>3176</v>
      </c>
      <c r="B477" s="4">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3">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_xlfn.XLOOKUP(C477,customers!$A$1:$A$1001,customers!$I$1:$I$1001,,0)</f>
        <v>No</v>
      </c>
    </row>
    <row r="478" spans="1:16" x14ac:dyDescent="0.25">
      <c r="A478" s="2" t="s">
        <v>3181</v>
      </c>
      <c r="B478" s="4">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3">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_xlfn.XLOOKUP(C478,customers!$A$1:$A$1001,customers!$I$1:$I$1001,,0)</f>
        <v>Yes</v>
      </c>
    </row>
    <row r="479" spans="1:16" x14ac:dyDescent="0.25">
      <c r="A479" s="2" t="s">
        <v>3187</v>
      </c>
      <c r="B479" s="4">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3">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_xlfn.XLOOKUP(C479,customers!$A$1:$A$1001,customers!$I$1:$I$1001,,0)</f>
        <v>No</v>
      </c>
    </row>
    <row r="480" spans="1:16" x14ac:dyDescent="0.25">
      <c r="A480" s="2" t="s">
        <v>3193</v>
      </c>
      <c r="B480" s="4">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3">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_xlfn.XLOOKUP(C480,customers!$A$1:$A$1001,customers!$I$1:$I$1001,,0)</f>
        <v>Yes</v>
      </c>
    </row>
    <row r="481" spans="1:16" x14ac:dyDescent="0.25">
      <c r="A481" s="2" t="s">
        <v>3193</v>
      </c>
      <c r="B481" s="4">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3">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_xlfn.XLOOKUP(C481,customers!$A$1:$A$1001,customers!$I$1:$I$1001,,0)</f>
        <v>Yes</v>
      </c>
    </row>
    <row r="482" spans="1:16" x14ac:dyDescent="0.25">
      <c r="A482" s="2" t="s">
        <v>3193</v>
      </c>
      <c r="B482" s="4">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3">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_xlfn.XLOOKUP(C482,customers!$A$1:$A$1001,customers!$I$1:$I$1001,,0)</f>
        <v>Yes</v>
      </c>
    </row>
    <row r="483" spans="1:16" x14ac:dyDescent="0.25">
      <c r="A483" s="2" t="s">
        <v>3208</v>
      </c>
      <c r="B483" s="4">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3">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_xlfn.XLOOKUP(C483,customers!$A$1:$A$1001,customers!$I$1:$I$1001,,0)</f>
        <v>No</v>
      </c>
    </row>
    <row r="484" spans="1:16" x14ac:dyDescent="0.25">
      <c r="A484" s="2" t="s">
        <v>3214</v>
      </c>
      <c r="B484" s="4">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3">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_xlfn.XLOOKUP(C484,customers!$A$1:$A$1001,customers!$I$1:$I$1001,,0)</f>
        <v>Yes</v>
      </c>
    </row>
    <row r="485" spans="1:16" x14ac:dyDescent="0.25">
      <c r="A485" s="2" t="s">
        <v>3220</v>
      </c>
      <c r="B485" s="4">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3">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_xlfn.XLOOKUP(C485,customers!$A$1:$A$1001,customers!$I$1:$I$1001,,0)</f>
        <v>Yes</v>
      </c>
    </row>
    <row r="486" spans="1:16" x14ac:dyDescent="0.25">
      <c r="A486" s="2" t="s">
        <v>3225</v>
      </c>
      <c r="B486" s="4">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3">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_xlfn.XLOOKUP(C486,customers!$A$1:$A$1001,customers!$I$1:$I$1001,,0)</f>
        <v>No</v>
      </c>
    </row>
    <row r="487" spans="1:16" x14ac:dyDescent="0.25">
      <c r="A487" s="2" t="s">
        <v>3230</v>
      </c>
      <c r="B487" s="4">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3">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_xlfn.XLOOKUP(C487,customers!$A$1:$A$1001,customers!$I$1:$I$1001,,0)</f>
        <v>Yes</v>
      </c>
    </row>
    <row r="488" spans="1:16" x14ac:dyDescent="0.25">
      <c r="A488" s="2" t="s">
        <v>3236</v>
      </c>
      <c r="B488" s="4">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3">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_xlfn.XLOOKUP(C488,customers!$A$1:$A$1001,customers!$I$1:$I$1001,,0)</f>
        <v>Yes</v>
      </c>
    </row>
    <row r="489" spans="1:16" x14ac:dyDescent="0.25">
      <c r="A489" s="2" t="s">
        <v>3242</v>
      </c>
      <c r="B489" s="4">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3">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_xlfn.XLOOKUP(C489,customers!$A$1:$A$1001,customers!$I$1:$I$1001,,0)</f>
        <v>No</v>
      </c>
    </row>
    <row r="490" spans="1:16" x14ac:dyDescent="0.25">
      <c r="A490" s="2" t="s">
        <v>3248</v>
      </c>
      <c r="B490" s="4">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3">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_xlfn.XLOOKUP(C490,customers!$A$1:$A$1001,customers!$I$1:$I$1001,,0)</f>
        <v>Yes</v>
      </c>
    </row>
    <row r="491" spans="1:16" x14ac:dyDescent="0.25">
      <c r="A491" s="2" t="s">
        <v>3254</v>
      </c>
      <c r="B491" s="4">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3">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_xlfn.XLOOKUP(C491,customers!$A$1:$A$1001,customers!$I$1:$I$1001,,0)</f>
        <v>No</v>
      </c>
    </row>
    <row r="492" spans="1:16" x14ac:dyDescent="0.25">
      <c r="A492" s="2" t="s">
        <v>3260</v>
      </c>
      <c r="B492" s="4">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3">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_xlfn.XLOOKUP(C492,customers!$A$1:$A$1001,customers!$I$1:$I$1001,,0)</f>
        <v>No</v>
      </c>
    </row>
    <row r="493" spans="1:16" x14ac:dyDescent="0.25">
      <c r="A493" s="2" t="s">
        <v>3266</v>
      </c>
      <c r="B493" s="4">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3">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_xlfn.XLOOKUP(C493,customers!$A$1:$A$1001,customers!$I$1:$I$1001,,0)</f>
        <v>No</v>
      </c>
    </row>
    <row r="494" spans="1:16" x14ac:dyDescent="0.25">
      <c r="A494" s="2" t="s">
        <v>3271</v>
      </c>
      <c r="B494" s="4">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3">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_xlfn.XLOOKUP(C494,customers!$A$1:$A$1001,customers!$I$1:$I$1001,,0)</f>
        <v>Yes</v>
      </c>
    </row>
    <row r="495" spans="1:16" x14ac:dyDescent="0.25">
      <c r="A495" s="2" t="s">
        <v>3277</v>
      </c>
      <c r="B495" s="4">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3">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_xlfn.XLOOKUP(C495,customers!$A$1:$A$1001,customers!$I$1:$I$1001,,0)</f>
        <v>No</v>
      </c>
    </row>
    <row r="496" spans="1:16" x14ac:dyDescent="0.25">
      <c r="A496" s="2" t="s">
        <v>3283</v>
      </c>
      <c r="B496" s="4">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3">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_xlfn.XLOOKUP(C496,customers!$A$1:$A$1001,customers!$I$1:$I$1001,,0)</f>
        <v>No</v>
      </c>
    </row>
    <row r="497" spans="1:16" x14ac:dyDescent="0.25">
      <c r="A497" s="2" t="s">
        <v>3289</v>
      </c>
      <c r="B497" s="4">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3">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_xlfn.XLOOKUP(C497,customers!$A$1:$A$1001,customers!$I$1:$I$1001,,0)</f>
        <v>Yes</v>
      </c>
    </row>
    <row r="498" spans="1:16" x14ac:dyDescent="0.25">
      <c r="A498" s="2" t="s">
        <v>3294</v>
      </c>
      <c r="B498" s="4">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3">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_xlfn.XLOOKUP(C498,customers!$A$1:$A$1001,customers!$I$1:$I$1001,,0)</f>
        <v>No</v>
      </c>
    </row>
    <row r="499" spans="1:16" x14ac:dyDescent="0.25">
      <c r="A499" s="2" t="s">
        <v>3300</v>
      </c>
      <c r="B499" s="4">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3">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_xlfn.XLOOKUP(C499,customers!$A$1:$A$1001,customers!$I$1:$I$1001,,0)</f>
        <v>No</v>
      </c>
    </row>
    <row r="500" spans="1:16" x14ac:dyDescent="0.25">
      <c r="A500" s="2" t="s">
        <v>3307</v>
      </c>
      <c r="B500" s="4">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3">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_xlfn.XLOOKUP(C500,customers!$A$1:$A$1001,customers!$I$1:$I$1001,,0)</f>
        <v>Yes</v>
      </c>
    </row>
    <row r="501" spans="1:16" x14ac:dyDescent="0.25">
      <c r="A501" s="2" t="s">
        <v>3313</v>
      </c>
      <c r="B501" s="4">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3">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_xlfn.XLOOKUP(C501,customers!$A$1:$A$1001,customers!$I$1:$I$1001,,0)</f>
        <v>Yes</v>
      </c>
    </row>
    <row r="502" spans="1:16" x14ac:dyDescent="0.25">
      <c r="A502" s="2" t="s">
        <v>3318</v>
      </c>
      <c r="B502" s="4">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3">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_xlfn.XLOOKUP(C502,customers!$A$1:$A$1001,customers!$I$1:$I$1001,,0)</f>
        <v>No</v>
      </c>
    </row>
    <row r="503" spans="1:16" x14ac:dyDescent="0.25">
      <c r="A503" s="2" t="s">
        <v>3323</v>
      </c>
      <c r="B503" s="4">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3">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_xlfn.XLOOKUP(C503,customers!$A$1:$A$1001,customers!$I$1:$I$1001,,0)</f>
        <v>No</v>
      </c>
    </row>
    <row r="504" spans="1:16" x14ac:dyDescent="0.25">
      <c r="A504" s="2" t="s">
        <v>3323</v>
      </c>
      <c r="B504" s="4">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3">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_xlfn.XLOOKUP(C504,customers!$A$1:$A$1001,customers!$I$1:$I$1001,,0)</f>
        <v>No</v>
      </c>
    </row>
    <row r="505" spans="1:16" x14ac:dyDescent="0.25">
      <c r="A505" s="2" t="s">
        <v>3323</v>
      </c>
      <c r="B505" s="4">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3">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_xlfn.XLOOKUP(C505,customers!$A$1:$A$1001,customers!$I$1:$I$1001,,0)</f>
        <v>No</v>
      </c>
    </row>
    <row r="506" spans="1:16" x14ac:dyDescent="0.25">
      <c r="A506" s="2" t="s">
        <v>3323</v>
      </c>
      <c r="B506" s="4">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3">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_xlfn.XLOOKUP(C506,customers!$A$1:$A$1001,customers!$I$1:$I$1001,,0)</f>
        <v>No</v>
      </c>
    </row>
    <row r="507" spans="1:16" x14ac:dyDescent="0.25">
      <c r="A507" s="2" t="s">
        <v>3343</v>
      </c>
      <c r="B507" s="4">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3">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_xlfn.XLOOKUP(C507,customers!$A$1:$A$1001,customers!$I$1:$I$1001,,0)</f>
        <v>No</v>
      </c>
    </row>
    <row r="508" spans="1:16" x14ac:dyDescent="0.25">
      <c r="A508" s="2" t="s">
        <v>3349</v>
      </c>
      <c r="B508" s="4">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3">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_xlfn.XLOOKUP(C508,customers!$A$1:$A$1001,customers!$I$1:$I$1001,,0)</f>
        <v>Yes</v>
      </c>
    </row>
    <row r="509" spans="1:16" x14ac:dyDescent="0.25">
      <c r="A509" s="2" t="s">
        <v>3355</v>
      </c>
      <c r="B509" s="4">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3">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_xlfn.XLOOKUP(C509,customers!$A$1:$A$1001,customers!$I$1:$I$1001,,0)</f>
        <v>Yes</v>
      </c>
    </row>
    <row r="510" spans="1:16" x14ac:dyDescent="0.25">
      <c r="A510" s="2" t="s">
        <v>3361</v>
      </c>
      <c r="B510" s="4">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3">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_xlfn.XLOOKUP(C510,customers!$A$1:$A$1001,customers!$I$1:$I$1001,,0)</f>
        <v>No</v>
      </c>
    </row>
    <row r="511" spans="1:16" x14ac:dyDescent="0.25">
      <c r="A511" s="2" t="s">
        <v>3367</v>
      </c>
      <c r="B511" s="4">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3">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_xlfn.XLOOKUP(C511,customers!$A$1:$A$1001,customers!$I$1:$I$1001,,0)</f>
        <v>Yes</v>
      </c>
    </row>
    <row r="512" spans="1:16" x14ac:dyDescent="0.25">
      <c r="A512" s="2" t="s">
        <v>3373</v>
      </c>
      <c r="B512" s="4">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3">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_xlfn.XLOOKUP(C512,customers!$A$1:$A$1001,customers!$I$1:$I$1001,,0)</f>
        <v>Yes</v>
      </c>
    </row>
    <row r="513" spans="1:16" x14ac:dyDescent="0.25">
      <c r="A513" s="2" t="s">
        <v>3379</v>
      </c>
      <c r="B513" s="4">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3">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_xlfn.XLOOKUP(C513,customers!$A$1:$A$1001,customers!$I$1:$I$1001,,0)</f>
        <v>Yes</v>
      </c>
    </row>
    <row r="514" spans="1:16" x14ac:dyDescent="0.25">
      <c r="A514" s="2" t="s">
        <v>3385</v>
      </c>
      <c r="B514" s="4">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3">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_xlfn.XLOOKUP(C514,customers!$A$1:$A$1001,customers!$I$1:$I$1001,,0)</f>
        <v>No</v>
      </c>
    </row>
    <row r="515" spans="1:16" x14ac:dyDescent="0.25">
      <c r="A515" s="2" t="s">
        <v>3391</v>
      </c>
      <c r="B515" s="4">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3">
        <f>INDEX(products!$A$1:$G$49,MATCH(orders!$D515,products!$A$1:$A$49,0),MATCH(orders!K$1,products!$A$1:$G$1,0))</f>
        <v>1</v>
      </c>
      <c r="L515" s="5">
        <f>INDEX(products!$A$1:$G$49,MATCH(orders!$D515,products!$A$1:$A$49,0),MATCH(orders!L$1,products!$A$1:$G$1,0))</f>
        <v>15.85</v>
      </c>
      <c r="M515" s="5">
        <f t="shared" ref="M515:M578" si="24">L515 * E515</f>
        <v>79.25</v>
      </c>
      <c r="N515" t="str">
        <f t="shared" ref="N515:N578" si="25">IF(I515 = "Rob","Robusta",IF(I515 = "Exc","Excelsa",IF(I515 = "Ara","Arabica","Liberica")))</f>
        <v>Liberica</v>
      </c>
      <c r="O515" t="str">
        <f t="shared" ref="O515:O578" si="26">IF(J515 = "M","Medium",IF(J515 = "L","Light","Dark"))</f>
        <v>Light</v>
      </c>
      <c r="P515" t="str">
        <f>_xlfn.XLOOKUP(C515,customers!$A$1:$A$1001,customers!$I$1:$I$1001,,0)</f>
        <v>No</v>
      </c>
    </row>
    <row r="516" spans="1:16" x14ac:dyDescent="0.25">
      <c r="A516" s="2" t="s">
        <v>3396</v>
      </c>
      <c r="B516" s="4">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3">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_xlfn.XLOOKUP(C516,customers!$A$1:$A$1001,customers!$I$1:$I$1001,,0)</f>
        <v>Yes</v>
      </c>
    </row>
    <row r="517" spans="1:16" x14ac:dyDescent="0.25">
      <c r="A517" s="2" t="s">
        <v>3402</v>
      </c>
      <c r="B517" s="4">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3">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_xlfn.XLOOKUP(C517,customers!$A$1:$A$1001,customers!$I$1:$I$1001,,0)</f>
        <v>No</v>
      </c>
    </row>
    <row r="518" spans="1:16" x14ac:dyDescent="0.25">
      <c r="A518" s="2" t="s">
        <v>3408</v>
      </c>
      <c r="B518" s="4">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3">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_xlfn.XLOOKUP(C518,customers!$A$1:$A$1001,customers!$I$1:$I$1001,,0)</f>
        <v>Yes</v>
      </c>
    </row>
    <row r="519" spans="1:16" x14ac:dyDescent="0.25">
      <c r="A519" s="2" t="s">
        <v>3413</v>
      </c>
      <c r="B519" s="4">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3">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_xlfn.XLOOKUP(C519,customers!$A$1:$A$1001,customers!$I$1:$I$1001,,0)</f>
        <v>No</v>
      </c>
    </row>
    <row r="520" spans="1:16" x14ac:dyDescent="0.25">
      <c r="A520" s="2" t="s">
        <v>3418</v>
      </c>
      <c r="B520" s="4">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3">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_xlfn.XLOOKUP(C520,customers!$A$1:$A$1001,customers!$I$1:$I$1001,,0)</f>
        <v>No</v>
      </c>
    </row>
    <row r="521" spans="1:16" x14ac:dyDescent="0.25">
      <c r="A521" s="2" t="s">
        <v>3424</v>
      </c>
      <c r="B521" s="4">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3">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_xlfn.XLOOKUP(C521,customers!$A$1:$A$1001,customers!$I$1:$I$1001,,0)</f>
        <v>Yes</v>
      </c>
    </row>
    <row r="522" spans="1:16" x14ac:dyDescent="0.25">
      <c r="A522" s="2" t="s">
        <v>3430</v>
      </c>
      <c r="B522" s="4">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3">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_xlfn.XLOOKUP(C522,customers!$A$1:$A$1001,customers!$I$1:$I$1001,,0)</f>
        <v>No</v>
      </c>
    </row>
    <row r="523" spans="1:16" x14ac:dyDescent="0.25">
      <c r="A523" s="2" t="s">
        <v>3430</v>
      </c>
      <c r="B523" s="4">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3">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_xlfn.XLOOKUP(C523,customers!$A$1:$A$1001,customers!$I$1:$I$1001,,0)</f>
        <v>No</v>
      </c>
    </row>
    <row r="524" spans="1:16" x14ac:dyDescent="0.25">
      <c r="A524" s="2" t="s">
        <v>3441</v>
      </c>
      <c r="B524" s="4">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3">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_xlfn.XLOOKUP(C524,customers!$A$1:$A$1001,customers!$I$1:$I$1001,,0)</f>
        <v>No</v>
      </c>
    </row>
    <row r="525" spans="1:16" x14ac:dyDescent="0.25">
      <c r="A525" s="2" t="s">
        <v>3447</v>
      </c>
      <c r="B525" s="4">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3">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_xlfn.XLOOKUP(C525,customers!$A$1:$A$1001,customers!$I$1:$I$1001,,0)</f>
        <v>No</v>
      </c>
    </row>
    <row r="526" spans="1:16" x14ac:dyDescent="0.25">
      <c r="A526" s="2" t="s">
        <v>3453</v>
      </c>
      <c r="B526" s="4">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3">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_xlfn.XLOOKUP(C526,customers!$A$1:$A$1001,customers!$I$1:$I$1001,,0)</f>
        <v>No</v>
      </c>
    </row>
    <row r="527" spans="1:16" x14ac:dyDescent="0.25">
      <c r="A527" s="2" t="s">
        <v>3458</v>
      </c>
      <c r="B527" s="4">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3">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_xlfn.XLOOKUP(C527,customers!$A$1:$A$1001,customers!$I$1:$I$1001,,0)</f>
        <v>Yes</v>
      </c>
    </row>
    <row r="528" spans="1:16" x14ac:dyDescent="0.25">
      <c r="A528" s="2" t="s">
        <v>3463</v>
      </c>
      <c r="B528" s="4">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3">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_xlfn.XLOOKUP(C528,customers!$A$1:$A$1001,customers!$I$1:$I$1001,,0)</f>
        <v>Yes</v>
      </c>
    </row>
    <row r="529" spans="1:16" x14ac:dyDescent="0.25">
      <c r="A529" s="2" t="s">
        <v>3469</v>
      </c>
      <c r="B529" s="4">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3">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_xlfn.XLOOKUP(C529,customers!$A$1:$A$1001,customers!$I$1:$I$1001,,0)</f>
        <v>No</v>
      </c>
    </row>
    <row r="530" spans="1:16" x14ac:dyDescent="0.25">
      <c r="A530" s="2" t="s">
        <v>3475</v>
      </c>
      <c r="B530" s="4">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3">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_xlfn.XLOOKUP(C530,customers!$A$1:$A$1001,customers!$I$1:$I$1001,,0)</f>
        <v>No</v>
      </c>
    </row>
    <row r="531" spans="1:16" x14ac:dyDescent="0.25">
      <c r="A531" s="2" t="s">
        <v>3481</v>
      </c>
      <c r="B531" s="4">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3">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_xlfn.XLOOKUP(C531,customers!$A$1:$A$1001,customers!$I$1:$I$1001,,0)</f>
        <v>No</v>
      </c>
    </row>
    <row r="532" spans="1:16" x14ac:dyDescent="0.25">
      <c r="A532" s="2" t="s">
        <v>3487</v>
      </c>
      <c r="B532" s="4">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3">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_xlfn.XLOOKUP(C532,customers!$A$1:$A$1001,customers!$I$1:$I$1001,,0)</f>
        <v>No</v>
      </c>
    </row>
    <row r="533" spans="1:16" x14ac:dyDescent="0.25">
      <c r="A533" s="2" t="s">
        <v>3493</v>
      </c>
      <c r="B533" s="4">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3">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_xlfn.XLOOKUP(C533,customers!$A$1:$A$1001,customers!$I$1:$I$1001,,0)</f>
        <v>No</v>
      </c>
    </row>
    <row r="534" spans="1:16" x14ac:dyDescent="0.25">
      <c r="A534" s="2" t="s">
        <v>3499</v>
      </c>
      <c r="B534" s="4">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3">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_xlfn.XLOOKUP(C534,customers!$A$1:$A$1001,customers!$I$1:$I$1001,,0)</f>
        <v>Yes</v>
      </c>
    </row>
    <row r="535" spans="1:16" x14ac:dyDescent="0.25">
      <c r="A535" s="2" t="s">
        <v>3505</v>
      </c>
      <c r="B535" s="4">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3">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_xlfn.XLOOKUP(C535,customers!$A$1:$A$1001,customers!$I$1:$I$1001,,0)</f>
        <v>No</v>
      </c>
    </row>
    <row r="536" spans="1:16" x14ac:dyDescent="0.25">
      <c r="A536" s="2" t="s">
        <v>3510</v>
      </c>
      <c r="B536" s="4">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3">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_xlfn.XLOOKUP(C536,customers!$A$1:$A$1001,customers!$I$1:$I$1001,,0)</f>
        <v>Yes</v>
      </c>
    </row>
    <row r="537" spans="1:16" x14ac:dyDescent="0.25">
      <c r="A537" s="2" t="s">
        <v>3516</v>
      </c>
      <c r="B537" s="4">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3">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_xlfn.XLOOKUP(C537,customers!$A$1:$A$1001,customers!$I$1:$I$1001,,0)</f>
        <v>No</v>
      </c>
    </row>
    <row r="538" spans="1:16" x14ac:dyDescent="0.25">
      <c r="A538" s="2" t="s">
        <v>3521</v>
      </c>
      <c r="B538" s="4">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3">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_xlfn.XLOOKUP(C538,customers!$A$1:$A$1001,customers!$I$1:$I$1001,,0)</f>
        <v>Yes</v>
      </c>
    </row>
    <row r="539" spans="1:16" x14ac:dyDescent="0.25">
      <c r="A539" s="2" t="s">
        <v>3527</v>
      </c>
      <c r="B539" s="4">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3">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_xlfn.XLOOKUP(C539,customers!$A$1:$A$1001,customers!$I$1:$I$1001,,0)</f>
        <v>Yes</v>
      </c>
    </row>
    <row r="540" spans="1:16" x14ac:dyDescent="0.25">
      <c r="A540" s="2" t="s">
        <v>3532</v>
      </c>
      <c r="B540" s="4">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3">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_xlfn.XLOOKUP(C540,customers!$A$1:$A$1001,customers!$I$1:$I$1001,,0)</f>
        <v>Yes</v>
      </c>
    </row>
    <row r="541" spans="1:16" x14ac:dyDescent="0.25">
      <c r="A541" s="2" t="s">
        <v>3537</v>
      </c>
      <c r="B541" s="4">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3">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_xlfn.XLOOKUP(C541,customers!$A$1:$A$1001,customers!$I$1:$I$1001,,0)</f>
        <v>No</v>
      </c>
    </row>
    <row r="542" spans="1:16" x14ac:dyDescent="0.25">
      <c r="A542" s="2" t="s">
        <v>3542</v>
      </c>
      <c r="B542" s="4">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3">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_xlfn.XLOOKUP(C542,customers!$A$1:$A$1001,customers!$I$1:$I$1001,,0)</f>
        <v>Yes</v>
      </c>
    </row>
    <row r="543" spans="1:16" x14ac:dyDescent="0.25">
      <c r="A543" s="2" t="s">
        <v>3548</v>
      </c>
      <c r="B543" s="4">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3">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_xlfn.XLOOKUP(C543,customers!$A$1:$A$1001,customers!$I$1:$I$1001,,0)</f>
        <v>Yes</v>
      </c>
    </row>
    <row r="544" spans="1:16" x14ac:dyDescent="0.25">
      <c r="A544" s="2" t="s">
        <v>3553</v>
      </c>
      <c r="B544" s="4">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3">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_xlfn.XLOOKUP(C544,customers!$A$1:$A$1001,customers!$I$1:$I$1001,,0)</f>
        <v>No</v>
      </c>
    </row>
    <row r="545" spans="1:16" x14ac:dyDescent="0.25">
      <c r="A545" s="2" t="s">
        <v>3559</v>
      </c>
      <c r="B545" s="4">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3">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_xlfn.XLOOKUP(C545,customers!$A$1:$A$1001,customers!$I$1:$I$1001,,0)</f>
        <v>No</v>
      </c>
    </row>
    <row r="546" spans="1:16" x14ac:dyDescent="0.25">
      <c r="A546" s="2" t="s">
        <v>3565</v>
      </c>
      <c r="B546" s="4">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3">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_xlfn.XLOOKUP(C546,customers!$A$1:$A$1001,customers!$I$1:$I$1001,,0)</f>
        <v>No</v>
      </c>
    </row>
    <row r="547" spans="1:16" x14ac:dyDescent="0.25">
      <c r="A547" s="2" t="s">
        <v>3571</v>
      </c>
      <c r="B547" s="4">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3">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_xlfn.XLOOKUP(C547,customers!$A$1:$A$1001,customers!$I$1:$I$1001,,0)</f>
        <v>No</v>
      </c>
    </row>
    <row r="548" spans="1:16" x14ac:dyDescent="0.25">
      <c r="A548" s="2" t="s">
        <v>3577</v>
      </c>
      <c r="B548" s="4">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3">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_xlfn.XLOOKUP(C548,customers!$A$1:$A$1001,customers!$I$1:$I$1001,,0)</f>
        <v>No</v>
      </c>
    </row>
    <row r="549" spans="1:16" x14ac:dyDescent="0.25">
      <c r="A549" s="2" t="s">
        <v>3582</v>
      </c>
      <c r="B549" s="4">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3">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_xlfn.XLOOKUP(C549,customers!$A$1:$A$1001,customers!$I$1:$I$1001,,0)</f>
        <v>Yes</v>
      </c>
    </row>
    <row r="550" spans="1:16" x14ac:dyDescent="0.25">
      <c r="A550" s="2" t="s">
        <v>3587</v>
      </c>
      <c r="B550" s="4">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3">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_xlfn.XLOOKUP(C550,customers!$A$1:$A$1001,customers!$I$1:$I$1001,,0)</f>
        <v>Yes</v>
      </c>
    </row>
    <row r="551" spans="1:16" x14ac:dyDescent="0.25">
      <c r="A551" s="2" t="s">
        <v>3593</v>
      </c>
      <c r="B551" s="4">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3">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_xlfn.XLOOKUP(C551,customers!$A$1:$A$1001,customers!$I$1:$I$1001,,0)</f>
        <v>Yes</v>
      </c>
    </row>
    <row r="552" spans="1:16" x14ac:dyDescent="0.25">
      <c r="A552" s="2" t="s">
        <v>3599</v>
      </c>
      <c r="B552" s="4">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3">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_xlfn.XLOOKUP(C552,customers!$A$1:$A$1001,customers!$I$1:$I$1001,,0)</f>
        <v>Yes</v>
      </c>
    </row>
    <row r="553" spans="1:16" x14ac:dyDescent="0.25">
      <c r="A553" s="2" t="s">
        <v>3605</v>
      </c>
      <c r="B553" s="4">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3">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_xlfn.XLOOKUP(C553,customers!$A$1:$A$1001,customers!$I$1:$I$1001,,0)</f>
        <v>No</v>
      </c>
    </row>
    <row r="554" spans="1:16" x14ac:dyDescent="0.25">
      <c r="A554" s="2" t="s">
        <v>3611</v>
      </c>
      <c r="B554" s="4">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3">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_xlfn.XLOOKUP(C554,customers!$A$1:$A$1001,customers!$I$1:$I$1001,,0)</f>
        <v>Yes</v>
      </c>
    </row>
    <row r="555" spans="1:16" x14ac:dyDescent="0.25">
      <c r="A555" s="2" t="s">
        <v>3617</v>
      </c>
      <c r="B555" s="4">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3">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_xlfn.XLOOKUP(C555,customers!$A$1:$A$1001,customers!$I$1:$I$1001,,0)</f>
        <v>No</v>
      </c>
    </row>
    <row r="556" spans="1:16" x14ac:dyDescent="0.25">
      <c r="A556" s="2" t="s">
        <v>3622</v>
      </c>
      <c r="B556" s="4">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3">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_xlfn.XLOOKUP(C556,customers!$A$1:$A$1001,customers!$I$1:$I$1001,,0)</f>
        <v>Yes</v>
      </c>
    </row>
    <row r="557" spans="1:16" x14ac:dyDescent="0.25">
      <c r="A557" s="2" t="s">
        <v>3627</v>
      </c>
      <c r="B557" s="4">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3">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_xlfn.XLOOKUP(C557,customers!$A$1:$A$1001,customers!$I$1:$I$1001,,0)</f>
        <v>No</v>
      </c>
    </row>
    <row r="558" spans="1:16" x14ac:dyDescent="0.25">
      <c r="A558" s="2" t="s">
        <v>3633</v>
      </c>
      <c r="B558" s="4">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3">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_xlfn.XLOOKUP(C558,customers!$A$1:$A$1001,customers!$I$1:$I$1001,,0)</f>
        <v>Yes</v>
      </c>
    </row>
    <row r="559" spans="1:16" x14ac:dyDescent="0.25">
      <c r="A559" s="2" t="s">
        <v>3638</v>
      </c>
      <c r="B559" s="4">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3">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_xlfn.XLOOKUP(C559,customers!$A$1:$A$1001,customers!$I$1:$I$1001,,0)</f>
        <v>Yes</v>
      </c>
    </row>
    <row r="560" spans="1:16" x14ac:dyDescent="0.25">
      <c r="A560" s="2" t="s">
        <v>3643</v>
      </c>
      <c r="B560" s="4">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3">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_xlfn.XLOOKUP(C560,customers!$A$1:$A$1001,customers!$I$1:$I$1001,,0)</f>
        <v>Yes</v>
      </c>
    </row>
    <row r="561" spans="1:16" x14ac:dyDescent="0.25">
      <c r="A561" s="2" t="s">
        <v>3648</v>
      </c>
      <c r="B561" s="4">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3">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_xlfn.XLOOKUP(C561,customers!$A$1:$A$1001,customers!$I$1:$I$1001,,0)</f>
        <v>Yes</v>
      </c>
    </row>
    <row r="562" spans="1:16" x14ac:dyDescent="0.25">
      <c r="A562" s="2" t="s">
        <v>3654</v>
      </c>
      <c r="B562" s="4">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3">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_xlfn.XLOOKUP(C562,customers!$A$1:$A$1001,customers!$I$1:$I$1001,,0)</f>
        <v>Yes</v>
      </c>
    </row>
    <row r="563" spans="1:16" x14ac:dyDescent="0.25">
      <c r="A563" s="2" t="s">
        <v>3659</v>
      </c>
      <c r="B563" s="4">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3">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_xlfn.XLOOKUP(C563,customers!$A$1:$A$1001,customers!$I$1:$I$1001,,0)</f>
        <v>Yes</v>
      </c>
    </row>
    <row r="564" spans="1:16" x14ac:dyDescent="0.25">
      <c r="A564" s="2" t="s">
        <v>3665</v>
      </c>
      <c r="B564" s="4">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3">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_xlfn.XLOOKUP(C564,customers!$A$1:$A$1001,customers!$I$1:$I$1001,,0)</f>
        <v>No</v>
      </c>
    </row>
    <row r="565" spans="1:16" x14ac:dyDescent="0.25">
      <c r="A565" s="2" t="s">
        <v>3671</v>
      </c>
      <c r="B565" s="4">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3">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_xlfn.XLOOKUP(C565,customers!$A$1:$A$1001,customers!$I$1:$I$1001,,0)</f>
        <v>No</v>
      </c>
    </row>
    <row r="566" spans="1:16" x14ac:dyDescent="0.25">
      <c r="A566" s="2" t="s">
        <v>3677</v>
      </c>
      <c r="B566" s="4">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3">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_xlfn.XLOOKUP(C566,customers!$A$1:$A$1001,customers!$I$1:$I$1001,,0)</f>
        <v>No</v>
      </c>
    </row>
    <row r="567" spans="1:16" x14ac:dyDescent="0.25">
      <c r="A567" s="2" t="s">
        <v>3683</v>
      </c>
      <c r="B567" s="4">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3">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_xlfn.XLOOKUP(C567,customers!$A$1:$A$1001,customers!$I$1:$I$1001,,0)</f>
        <v>No</v>
      </c>
    </row>
    <row r="568" spans="1:16" x14ac:dyDescent="0.25">
      <c r="A568" s="2" t="s">
        <v>3689</v>
      </c>
      <c r="B568" s="4">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3">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_xlfn.XLOOKUP(C568,customers!$A$1:$A$1001,customers!$I$1:$I$1001,,0)</f>
        <v>Yes</v>
      </c>
    </row>
    <row r="569" spans="1:16" x14ac:dyDescent="0.25">
      <c r="A569" s="2" t="s">
        <v>3695</v>
      </c>
      <c r="B569" s="4">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3">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_xlfn.XLOOKUP(C569,customers!$A$1:$A$1001,customers!$I$1:$I$1001,,0)</f>
        <v>No</v>
      </c>
    </row>
    <row r="570" spans="1:16" x14ac:dyDescent="0.25">
      <c r="A570" s="2" t="s">
        <v>3700</v>
      </c>
      <c r="B570" s="4">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3">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_xlfn.XLOOKUP(C570,customers!$A$1:$A$1001,customers!$I$1:$I$1001,,0)</f>
        <v>Yes</v>
      </c>
    </row>
    <row r="571" spans="1:16" x14ac:dyDescent="0.25">
      <c r="A571" s="2" t="s">
        <v>3706</v>
      </c>
      <c r="B571" s="4">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3">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_xlfn.XLOOKUP(C571,customers!$A$1:$A$1001,customers!$I$1:$I$1001,,0)</f>
        <v>No</v>
      </c>
    </row>
    <row r="572" spans="1:16" x14ac:dyDescent="0.25">
      <c r="A572" s="2" t="s">
        <v>3712</v>
      </c>
      <c r="B572" s="4">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3">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_xlfn.XLOOKUP(C572,customers!$A$1:$A$1001,customers!$I$1:$I$1001,,0)</f>
        <v>No</v>
      </c>
    </row>
    <row r="573" spans="1:16" x14ac:dyDescent="0.25">
      <c r="A573" s="2" t="s">
        <v>3718</v>
      </c>
      <c r="B573" s="4">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3">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_xlfn.XLOOKUP(C573,customers!$A$1:$A$1001,customers!$I$1:$I$1001,,0)</f>
        <v>No</v>
      </c>
    </row>
    <row r="574" spans="1:16" x14ac:dyDescent="0.25">
      <c r="A574" s="2" t="s">
        <v>3724</v>
      </c>
      <c r="B574" s="4">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3">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_xlfn.XLOOKUP(C574,customers!$A$1:$A$1001,customers!$I$1:$I$1001,,0)</f>
        <v>Yes</v>
      </c>
    </row>
    <row r="575" spans="1:16" x14ac:dyDescent="0.25">
      <c r="A575" s="2" t="s">
        <v>3728</v>
      </c>
      <c r="B575" s="4">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3">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_xlfn.XLOOKUP(C575,customers!$A$1:$A$1001,customers!$I$1:$I$1001,,0)</f>
        <v>No</v>
      </c>
    </row>
    <row r="576" spans="1:16" x14ac:dyDescent="0.25">
      <c r="A576" s="2" t="s">
        <v>3734</v>
      </c>
      <c r="B576" s="4">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3">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_xlfn.XLOOKUP(C576,customers!$A$1:$A$1001,customers!$I$1:$I$1001,,0)</f>
        <v>Yes</v>
      </c>
    </row>
    <row r="577" spans="1:16" x14ac:dyDescent="0.25">
      <c r="A577" s="2" t="s">
        <v>3739</v>
      </c>
      <c r="B577" s="4">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3">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_xlfn.XLOOKUP(C577,customers!$A$1:$A$1001,customers!$I$1:$I$1001,,0)</f>
        <v>No</v>
      </c>
    </row>
    <row r="578" spans="1:16" x14ac:dyDescent="0.25">
      <c r="A578" s="2" t="s">
        <v>3745</v>
      </c>
      <c r="B578" s="4">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3">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_xlfn.XLOOKUP(C578,customers!$A$1:$A$1001,customers!$I$1:$I$1001,,0)</f>
        <v>No</v>
      </c>
    </row>
    <row r="579" spans="1:16" x14ac:dyDescent="0.25">
      <c r="A579" s="2" t="s">
        <v>3751</v>
      </c>
      <c r="B579" s="4">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3">
        <f>INDEX(products!$A$1:$G$49,MATCH(orders!$D579,products!$A$1:$A$49,0),MATCH(orders!K$1,products!$A$1:$G$1,0))</f>
        <v>1</v>
      </c>
      <c r="L579" s="5">
        <f>INDEX(products!$A$1:$G$49,MATCH(orders!$D579,products!$A$1:$A$49,0),MATCH(orders!L$1,products!$A$1:$G$1,0))</f>
        <v>14.55</v>
      </c>
      <c r="M579" s="5">
        <f t="shared" ref="M579:M642" si="27">L579 * E579</f>
        <v>58.2</v>
      </c>
      <c r="N579" t="str">
        <f t="shared" ref="N579:N642" si="28">IF(I579 = "Rob","Robusta",IF(I579 = "Exc","Excelsa",IF(I579 = "Ara","Arabica","Liberica")))</f>
        <v>Liberica</v>
      </c>
      <c r="O579" t="str">
        <f t="shared" ref="O579:O642" si="29">IF(J579 = "M","Medium",IF(J579 = "L","Light","Dark"))</f>
        <v>Medium</v>
      </c>
      <c r="P579" t="str">
        <f>_xlfn.XLOOKUP(C579,customers!$A$1:$A$1001,customers!$I$1:$I$1001,,0)</f>
        <v>No</v>
      </c>
    </row>
    <row r="580" spans="1:16" x14ac:dyDescent="0.25">
      <c r="A580" s="2" t="s">
        <v>3756</v>
      </c>
      <c r="B580" s="4">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3">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_xlfn.XLOOKUP(C580,customers!$A$1:$A$1001,customers!$I$1:$I$1001,,0)</f>
        <v>No</v>
      </c>
    </row>
    <row r="581" spans="1:16" x14ac:dyDescent="0.25">
      <c r="A581" s="2" t="s">
        <v>3756</v>
      </c>
      <c r="B581" s="4">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3">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_xlfn.XLOOKUP(C581,customers!$A$1:$A$1001,customers!$I$1:$I$1001,,0)</f>
        <v>No</v>
      </c>
    </row>
    <row r="582" spans="1:16" x14ac:dyDescent="0.25">
      <c r="A582" s="2" t="s">
        <v>3767</v>
      </c>
      <c r="B582" s="4">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3">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_xlfn.XLOOKUP(C582,customers!$A$1:$A$1001,customers!$I$1:$I$1001,,0)</f>
        <v>Yes</v>
      </c>
    </row>
    <row r="583" spans="1:16" x14ac:dyDescent="0.25">
      <c r="A583" s="2" t="s">
        <v>3773</v>
      </c>
      <c r="B583" s="4">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3">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_xlfn.XLOOKUP(C583,customers!$A$1:$A$1001,customers!$I$1:$I$1001,,0)</f>
        <v>Yes</v>
      </c>
    </row>
    <row r="584" spans="1:16" x14ac:dyDescent="0.25">
      <c r="A584" s="2" t="s">
        <v>3778</v>
      </c>
      <c r="B584" s="4">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3">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_xlfn.XLOOKUP(C584,customers!$A$1:$A$1001,customers!$I$1:$I$1001,,0)</f>
        <v>No</v>
      </c>
    </row>
    <row r="585" spans="1:16" x14ac:dyDescent="0.25">
      <c r="A585" s="2" t="s">
        <v>3784</v>
      </c>
      <c r="B585" s="4">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3">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_xlfn.XLOOKUP(C585,customers!$A$1:$A$1001,customers!$I$1:$I$1001,,0)</f>
        <v>Yes</v>
      </c>
    </row>
    <row r="586" spans="1:16" x14ac:dyDescent="0.25">
      <c r="A586" s="2" t="s">
        <v>3790</v>
      </c>
      <c r="B586" s="4">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3">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_xlfn.XLOOKUP(C586,customers!$A$1:$A$1001,customers!$I$1:$I$1001,,0)</f>
        <v>No</v>
      </c>
    </row>
    <row r="587" spans="1:16" x14ac:dyDescent="0.25">
      <c r="A587" s="2" t="s">
        <v>3796</v>
      </c>
      <c r="B587" s="4">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3">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_xlfn.XLOOKUP(C587,customers!$A$1:$A$1001,customers!$I$1:$I$1001,,0)</f>
        <v>Yes</v>
      </c>
    </row>
    <row r="588" spans="1:16" x14ac:dyDescent="0.25">
      <c r="A588" s="2" t="s">
        <v>3802</v>
      </c>
      <c r="B588" s="4">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3">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_xlfn.XLOOKUP(C588,customers!$A$1:$A$1001,customers!$I$1:$I$1001,,0)</f>
        <v>No</v>
      </c>
    </row>
    <row r="589" spans="1:16" x14ac:dyDescent="0.25">
      <c r="A589" s="2" t="s">
        <v>3807</v>
      </c>
      <c r="B589" s="4">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3">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_xlfn.XLOOKUP(C589,customers!$A$1:$A$1001,customers!$I$1:$I$1001,,0)</f>
        <v>Yes</v>
      </c>
    </row>
    <row r="590" spans="1:16" x14ac:dyDescent="0.25">
      <c r="A590" s="2" t="s">
        <v>3812</v>
      </c>
      <c r="B590" s="4">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3">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_xlfn.XLOOKUP(C590,customers!$A$1:$A$1001,customers!$I$1:$I$1001,,0)</f>
        <v>Yes</v>
      </c>
    </row>
    <row r="591" spans="1:16" x14ac:dyDescent="0.25">
      <c r="A591" s="2" t="s">
        <v>3818</v>
      </c>
      <c r="B591" s="4">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3">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_xlfn.XLOOKUP(C591,customers!$A$1:$A$1001,customers!$I$1:$I$1001,,0)</f>
        <v>No</v>
      </c>
    </row>
    <row r="592" spans="1:16" x14ac:dyDescent="0.25">
      <c r="A592" s="2" t="s">
        <v>3823</v>
      </c>
      <c r="B592" s="4">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3">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_xlfn.XLOOKUP(C592,customers!$A$1:$A$1001,customers!$I$1:$I$1001,,0)</f>
        <v>Yes</v>
      </c>
    </row>
    <row r="593" spans="1:16" x14ac:dyDescent="0.25">
      <c r="A593" s="2" t="s">
        <v>3829</v>
      </c>
      <c r="B593" s="4">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3">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_xlfn.XLOOKUP(C593,customers!$A$1:$A$1001,customers!$I$1:$I$1001,,0)</f>
        <v>Yes</v>
      </c>
    </row>
    <row r="594" spans="1:16" x14ac:dyDescent="0.25">
      <c r="A594" s="2" t="s">
        <v>3834</v>
      </c>
      <c r="B594" s="4">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3">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_xlfn.XLOOKUP(C594,customers!$A$1:$A$1001,customers!$I$1:$I$1001,,0)</f>
        <v>No</v>
      </c>
    </row>
    <row r="595" spans="1:16" x14ac:dyDescent="0.25">
      <c r="A595" s="2" t="s">
        <v>3839</v>
      </c>
      <c r="B595" s="4">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3">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_xlfn.XLOOKUP(C595,customers!$A$1:$A$1001,customers!$I$1:$I$1001,,0)</f>
        <v>Yes</v>
      </c>
    </row>
    <row r="596" spans="1:16" x14ac:dyDescent="0.25">
      <c r="A596" s="2" t="s">
        <v>3844</v>
      </c>
      <c r="B596" s="4">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3">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_xlfn.XLOOKUP(C596,customers!$A$1:$A$1001,customers!$I$1:$I$1001,,0)</f>
        <v>No</v>
      </c>
    </row>
    <row r="597" spans="1:16" x14ac:dyDescent="0.25">
      <c r="A597" s="2" t="s">
        <v>3850</v>
      </c>
      <c r="B597" s="4">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3">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_xlfn.XLOOKUP(C597,customers!$A$1:$A$1001,customers!$I$1:$I$1001,,0)</f>
        <v>No</v>
      </c>
    </row>
    <row r="598" spans="1:16" x14ac:dyDescent="0.25">
      <c r="A598" s="2" t="s">
        <v>3854</v>
      </c>
      <c r="B598" s="4">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3">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_xlfn.XLOOKUP(C598,customers!$A$1:$A$1001,customers!$I$1:$I$1001,,0)</f>
        <v>No</v>
      </c>
    </row>
    <row r="599" spans="1:16" x14ac:dyDescent="0.25">
      <c r="A599" s="2" t="s">
        <v>3860</v>
      </c>
      <c r="B599" s="4">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3">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_xlfn.XLOOKUP(C599,customers!$A$1:$A$1001,customers!$I$1:$I$1001,,0)</f>
        <v>Yes</v>
      </c>
    </row>
    <row r="600" spans="1:16" x14ac:dyDescent="0.25">
      <c r="A600" s="2" t="s">
        <v>3866</v>
      </c>
      <c r="B600" s="4">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3">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_xlfn.XLOOKUP(C600,customers!$A$1:$A$1001,customers!$I$1:$I$1001,,0)</f>
        <v>Yes</v>
      </c>
    </row>
    <row r="601" spans="1:16" x14ac:dyDescent="0.25">
      <c r="A601" s="2" t="s">
        <v>3872</v>
      </c>
      <c r="B601" s="4">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3">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_xlfn.XLOOKUP(C601,customers!$A$1:$A$1001,customers!$I$1:$I$1001,,0)</f>
        <v>Yes</v>
      </c>
    </row>
    <row r="602" spans="1:16" x14ac:dyDescent="0.25">
      <c r="A602" s="2" t="s">
        <v>3877</v>
      </c>
      <c r="B602" s="4">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3">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_xlfn.XLOOKUP(C602,customers!$A$1:$A$1001,customers!$I$1:$I$1001,,0)</f>
        <v>No</v>
      </c>
    </row>
    <row r="603" spans="1:16" x14ac:dyDescent="0.25">
      <c r="A603" s="2" t="s">
        <v>3883</v>
      </c>
      <c r="B603" s="4">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3">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_xlfn.XLOOKUP(C603,customers!$A$1:$A$1001,customers!$I$1:$I$1001,,0)</f>
        <v>Yes</v>
      </c>
    </row>
    <row r="604" spans="1:16" x14ac:dyDescent="0.25">
      <c r="A604" s="2" t="s">
        <v>3889</v>
      </c>
      <c r="B604" s="4">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3">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_xlfn.XLOOKUP(C604,customers!$A$1:$A$1001,customers!$I$1:$I$1001,,0)</f>
        <v>Yes</v>
      </c>
    </row>
    <row r="605" spans="1:16" x14ac:dyDescent="0.25">
      <c r="A605" s="2" t="s">
        <v>3895</v>
      </c>
      <c r="B605" s="4">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3">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_xlfn.XLOOKUP(C605,customers!$A$1:$A$1001,customers!$I$1:$I$1001,,0)</f>
        <v>No</v>
      </c>
    </row>
    <row r="606" spans="1:16" x14ac:dyDescent="0.25">
      <c r="A606" s="2" t="s">
        <v>3900</v>
      </c>
      <c r="B606" s="4">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3">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_xlfn.XLOOKUP(C606,customers!$A$1:$A$1001,customers!$I$1:$I$1001,,0)</f>
        <v>No</v>
      </c>
    </row>
    <row r="607" spans="1:16" x14ac:dyDescent="0.25">
      <c r="A607" s="2" t="s">
        <v>3905</v>
      </c>
      <c r="B607" s="4">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3">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_xlfn.XLOOKUP(C607,customers!$A$1:$A$1001,customers!$I$1:$I$1001,,0)</f>
        <v>Yes</v>
      </c>
    </row>
    <row r="608" spans="1:16" x14ac:dyDescent="0.25">
      <c r="A608" s="2" t="s">
        <v>3911</v>
      </c>
      <c r="B608" s="4">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3">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_xlfn.XLOOKUP(C608,customers!$A$1:$A$1001,customers!$I$1:$I$1001,,0)</f>
        <v>Yes</v>
      </c>
    </row>
    <row r="609" spans="1:16" x14ac:dyDescent="0.25">
      <c r="A609" s="2" t="s">
        <v>3917</v>
      </c>
      <c r="B609" s="4">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3">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_xlfn.XLOOKUP(C609,customers!$A$1:$A$1001,customers!$I$1:$I$1001,,0)</f>
        <v>Yes</v>
      </c>
    </row>
    <row r="610" spans="1:16" x14ac:dyDescent="0.25">
      <c r="A610" s="2" t="s">
        <v>3923</v>
      </c>
      <c r="B610" s="4">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3">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_xlfn.XLOOKUP(C610,customers!$A$1:$A$1001,customers!$I$1:$I$1001,,0)</f>
        <v>No</v>
      </c>
    </row>
    <row r="611" spans="1:16" x14ac:dyDescent="0.25">
      <c r="A611" s="2" t="s">
        <v>3927</v>
      </c>
      <c r="B611" s="4">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3">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_xlfn.XLOOKUP(C611,customers!$A$1:$A$1001,customers!$I$1:$I$1001,,0)</f>
        <v>Yes</v>
      </c>
    </row>
    <row r="612" spans="1:16" x14ac:dyDescent="0.25">
      <c r="A612" s="2" t="s">
        <v>3933</v>
      </c>
      <c r="B612" s="4">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3">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_xlfn.XLOOKUP(C612,customers!$A$1:$A$1001,customers!$I$1:$I$1001,,0)</f>
        <v>No</v>
      </c>
    </row>
    <row r="613" spans="1:16" x14ac:dyDescent="0.25">
      <c r="A613" s="2" t="s">
        <v>3939</v>
      </c>
      <c r="B613" s="4">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3">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_xlfn.XLOOKUP(C613,customers!$A$1:$A$1001,customers!$I$1:$I$1001,,0)</f>
        <v>No</v>
      </c>
    </row>
    <row r="614" spans="1:16" x14ac:dyDescent="0.25">
      <c r="A614" s="2" t="s">
        <v>3945</v>
      </c>
      <c r="B614" s="4">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3">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_xlfn.XLOOKUP(C614,customers!$A$1:$A$1001,customers!$I$1:$I$1001,,0)</f>
        <v>No</v>
      </c>
    </row>
    <row r="615" spans="1:16" x14ac:dyDescent="0.25">
      <c r="A615" s="2" t="s">
        <v>3950</v>
      </c>
      <c r="B615" s="4">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3">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_xlfn.XLOOKUP(C615,customers!$A$1:$A$1001,customers!$I$1:$I$1001,,0)</f>
        <v>No</v>
      </c>
    </row>
    <row r="616" spans="1:16" x14ac:dyDescent="0.25">
      <c r="A616" s="2" t="s">
        <v>3955</v>
      </c>
      <c r="B616" s="4">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3">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_xlfn.XLOOKUP(C616,customers!$A$1:$A$1001,customers!$I$1:$I$1001,,0)</f>
        <v>Yes</v>
      </c>
    </row>
    <row r="617" spans="1:16" x14ac:dyDescent="0.25">
      <c r="A617" s="2" t="s">
        <v>3960</v>
      </c>
      <c r="B617" s="4">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3">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_xlfn.XLOOKUP(C617,customers!$A$1:$A$1001,customers!$I$1:$I$1001,,0)</f>
        <v>Yes</v>
      </c>
    </row>
    <row r="618" spans="1:16" x14ac:dyDescent="0.25">
      <c r="A618" s="2" t="s">
        <v>3966</v>
      </c>
      <c r="B618" s="4">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3">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_xlfn.XLOOKUP(C618,customers!$A$1:$A$1001,customers!$I$1:$I$1001,,0)</f>
        <v>No</v>
      </c>
    </row>
    <row r="619" spans="1:16" x14ac:dyDescent="0.25">
      <c r="A619" s="2" t="s">
        <v>3972</v>
      </c>
      <c r="B619" s="4">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3">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_xlfn.XLOOKUP(C619,customers!$A$1:$A$1001,customers!$I$1:$I$1001,,0)</f>
        <v>No</v>
      </c>
    </row>
    <row r="620" spans="1:16" x14ac:dyDescent="0.25">
      <c r="A620" s="2" t="s">
        <v>3978</v>
      </c>
      <c r="B620" s="4">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3">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_xlfn.XLOOKUP(C620,customers!$A$1:$A$1001,customers!$I$1:$I$1001,,0)</f>
        <v>Yes</v>
      </c>
    </row>
    <row r="621" spans="1:16" x14ac:dyDescent="0.25">
      <c r="A621" s="2" t="s">
        <v>3984</v>
      </c>
      <c r="B621" s="4">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3">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_xlfn.XLOOKUP(C621,customers!$A$1:$A$1001,customers!$I$1:$I$1001,,0)</f>
        <v>Yes</v>
      </c>
    </row>
    <row r="622" spans="1:16" x14ac:dyDescent="0.25">
      <c r="A622" s="2" t="s">
        <v>3990</v>
      </c>
      <c r="B622" s="4">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3">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_xlfn.XLOOKUP(C622,customers!$A$1:$A$1001,customers!$I$1:$I$1001,,0)</f>
        <v>No</v>
      </c>
    </row>
    <row r="623" spans="1:16" x14ac:dyDescent="0.25">
      <c r="A623" s="2" t="s">
        <v>3996</v>
      </c>
      <c r="B623" s="4">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3">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_xlfn.XLOOKUP(C623,customers!$A$1:$A$1001,customers!$I$1:$I$1001,,0)</f>
        <v>No</v>
      </c>
    </row>
    <row r="624" spans="1:16" x14ac:dyDescent="0.25">
      <c r="A624" s="2" t="s">
        <v>4002</v>
      </c>
      <c r="B624" s="4">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3">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_xlfn.XLOOKUP(C624,customers!$A$1:$A$1001,customers!$I$1:$I$1001,,0)</f>
        <v>No</v>
      </c>
    </row>
    <row r="625" spans="1:16" x14ac:dyDescent="0.25">
      <c r="A625" s="2" t="s">
        <v>4007</v>
      </c>
      <c r="B625" s="4">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3">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_xlfn.XLOOKUP(C625,customers!$A$1:$A$1001,customers!$I$1:$I$1001,,0)</f>
        <v>No</v>
      </c>
    </row>
    <row r="626" spans="1:16" x14ac:dyDescent="0.25">
      <c r="A626" s="2" t="s">
        <v>4012</v>
      </c>
      <c r="B626" s="4">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3">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_xlfn.XLOOKUP(C626,customers!$A$1:$A$1001,customers!$I$1:$I$1001,,0)</f>
        <v>Yes</v>
      </c>
    </row>
    <row r="627" spans="1:16" x14ac:dyDescent="0.25">
      <c r="A627" s="2" t="s">
        <v>4017</v>
      </c>
      <c r="B627" s="4">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3">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_xlfn.XLOOKUP(C627,customers!$A$1:$A$1001,customers!$I$1:$I$1001,,0)</f>
        <v>No</v>
      </c>
    </row>
    <row r="628" spans="1:16" x14ac:dyDescent="0.25">
      <c r="A628" s="2" t="s">
        <v>4023</v>
      </c>
      <c r="B628" s="4">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3">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_xlfn.XLOOKUP(C628,customers!$A$1:$A$1001,customers!$I$1:$I$1001,,0)</f>
        <v>No</v>
      </c>
    </row>
    <row r="629" spans="1:16" x14ac:dyDescent="0.25">
      <c r="A629" s="2" t="s">
        <v>4029</v>
      </c>
      <c r="B629" s="4">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3">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_xlfn.XLOOKUP(C629,customers!$A$1:$A$1001,customers!$I$1:$I$1001,,0)</f>
        <v>Yes</v>
      </c>
    </row>
    <row r="630" spans="1:16" x14ac:dyDescent="0.25">
      <c r="A630" s="2" t="s">
        <v>4035</v>
      </c>
      <c r="B630" s="4">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3">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_xlfn.XLOOKUP(C630,customers!$A$1:$A$1001,customers!$I$1:$I$1001,,0)</f>
        <v>Yes</v>
      </c>
    </row>
    <row r="631" spans="1:16" x14ac:dyDescent="0.25">
      <c r="A631" s="2" t="s">
        <v>4035</v>
      </c>
      <c r="B631" s="4">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3">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_xlfn.XLOOKUP(C631,customers!$A$1:$A$1001,customers!$I$1:$I$1001,,0)</f>
        <v>Yes</v>
      </c>
    </row>
    <row r="632" spans="1:16" x14ac:dyDescent="0.25">
      <c r="A632" s="2" t="s">
        <v>4035</v>
      </c>
      <c r="B632" s="4">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3">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_xlfn.XLOOKUP(C632,customers!$A$1:$A$1001,customers!$I$1:$I$1001,,0)</f>
        <v>Yes</v>
      </c>
    </row>
    <row r="633" spans="1:16" x14ac:dyDescent="0.25">
      <c r="A633" s="2" t="s">
        <v>4035</v>
      </c>
      <c r="B633" s="4">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3">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_xlfn.XLOOKUP(C633,customers!$A$1:$A$1001,customers!$I$1:$I$1001,,0)</f>
        <v>Yes</v>
      </c>
    </row>
    <row r="634" spans="1:16" x14ac:dyDescent="0.25">
      <c r="A634" s="2" t="s">
        <v>4056</v>
      </c>
      <c r="B634" s="4">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3">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_xlfn.XLOOKUP(C634,customers!$A$1:$A$1001,customers!$I$1:$I$1001,,0)</f>
        <v>No</v>
      </c>
    </row>
    <row r="635" spans="1:16" x14ac:dyDescent="0.25">
      <c r="A635" s="2" t="s">
        <v>4062</v>
      </c>
      <c r="B635" s="4">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3">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_xlfn.XLOOKUP(C635,customers!$A$1:$A$1001,customers!$I$1:$I$1001,,0)</f>
        <v>No</v>
      </c>
    </row>
    <row r="636" spans="1:16" x14ac:dyDescent="0.25">
      <c r="A636" s="2" t="s">
        <v>4068</v>
      </c>
      <c r="B636" s="4">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3">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_xlfn.XLOOKUP(C636,customers!$A$1:$A$1001,customers!$I$1:$I$1001,,0)</f>
        <v>No</v>
      </c>
    </row>
    <row r="637" spans="1:16" x14ac:dyDescent="0.25">
      <c r="A637" s="2" t="s">
        <v>4074</v>
      </c>
      <c r="B637" s="4">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3">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_xlfn.XLOOKUP(C637,customers!$A$1:$A$1001,customers!$I$1:$I$1001,,0)</f>
        <v>Yes</v>
      </c>
    </row>
    <row r="638" spans="1:16" x14ac:dyDescent="0.25">
      <c r="A638" s="2" t="s">
        <v>4080</v>
      </c>
      <c r="B638" s="4">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3">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_xlfn.XLOOKUP(C638,customers!$A$1:$A$1001,customers!$I$1:$I$1001,,0)</f>
        <v>Yes</v>
      </c>
    </row>
    <row r="639" spans="1:16" x14ac:dyDescent="0.25">
      <c r="A639" s="2" t="s">
        <v>4086</v>
      </c>
      <c r="B639" s="4">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3">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_xlfn.XLOOKUP(C639,customers!$A$1:$A$1001,customers!$I$1:$I$1001,,0)</f>
        <v>Yes</v>
      </c>
    </row>
    <row r="640" spans="1:16" x14ac:dyDescent="0.25">
      <c r="A640" s="2" t="s">
        <v>4093</v>
      </c>
      <c r="B640" s="4">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3">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_xlfn.XLOOKUP(C640,customers!$A$1:$A$1001,customers!$I$1:$I$1001,,0)</f>
        <v>Yes</v>
      </c>
    </row>
    <row r="641" spans="1:16" x14ac:dyDescent="0.25">
      <c r="A641" s="2" t="s">
        <v>4098</v>
      </c>
      <c r="B641" s="4">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3">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_xlfn.XLOOKUP(C641,customers!$A$1:$A$1001,customers!$I$1:$I$1001,,0)</f>
        <v>Yes</v>
      </c>
    </row>
    <row r="642" spans="1:16" x14ac:dyDescent="0.25">
      <c r="A642" s="2" t="s">
        <v>4104</v>
      </c>
      <c r="B642" s="4">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3">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_xlfn.XLOOKUP(C642,customers!$A$1:$A$1001,customers!$I$1:$I$1001,,0)</f>
        <v>No</v>
      </c>
    </row>
    <row r="643" spans="1:16" x14ac:dyDescent="0.25">
      <c r="A643" s="2" t="s">
        <v>4109</v>
      </c>
      <c r="B643" s="4">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3">
        <f>INDEX(products!$A$1:$G$49,MATCH(orders!$D643,products!$A$1:$A$49,0),MATCH(orders!K$1,products!$A$1:$G$1,0))</f>
        <v>1</v>
      </c>
      <c r="L643" s="5">
        <f>INDEX(products!$A$1:$G$49,MATCH(orders!$D643,products!$A$1:$A$49,0),MATCH(orders!L$1,products!$A$1:$G$1,0))</f>
        <v>11.95</v>
      </c>
      <c r="M643" s="5">
        <f t="shared" ref="M643:M706" si="30">L643 * E643</f>
        <v>35.849999999999994</v>
      </c>
      <c r="N643" t="str">
        <f t="shared" ref="N643:N706" si="31">IF(I643 = "Rob","Robusta",IF(I643 = "Exc","Excelsa",IF(I643 = "Ara","Arabica","Liberica")))</f>
        <v>Robusta</v>
      </c>
      <c r="O643" t="str">
        <f t="shared" ref="O643:O706" si="32">IF(J643 = "M","Medium",IF(J643 = "L","Light","Dark"))</f>
        <v>Light</v>
      </c>
      <c r="P643" t="str">
        <f>_xlfn.XLOOKUP(C643,customers!$A$1:$A$1001,customers!$I$1:$I$1001,,0)</f>
        <v>Yes</v>
      </c>
    </row>
    <row r="644" spans="1:16" x14ac:dyDescent="0.25">
      <c r="A644" s="2" t="s">
        <v>4115</v>
      </c>
      <c r="B644" s="4">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3">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_xlfn.XLOOKUP(C644,customers!$A$1:$A$1001,customers!$I$1:$I$1001,,0)</f>
        <v>Yes</v>
      </c>
    </row>
    <row r="645" spans="1:16" x14ac:dyDescent="0.25">
      <c r="A645" s="2" t="s">
        <v>4123</v>
      </c>
      <c r="B645" s="4">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3">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_xlfn.XLOOKUP(C645,customers!$A$1:$A$1001,customers!$I$1:$I$1001,,0)</f>
        <v>Yes</v>
      </c>
    </row>
    <row r="646" spans="1:16" x14ac:dyDescent="0.25">
      <c r="A646" s="2" t="s">
        <v>4128</v>
      </c>
      <c r="B646" s="4">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3">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_xlfn.XLOOKUP(C646,customers!$A$1:$A$1001,customers!$I$1:$I$1001,,0)</f>
        <v>No</v>
      </c>
    </row>
    <row r="647" spans="1:16" x14ac:dyDescent="0.25">
      <c r="A647" s="2" t="s">
        <v>4133</v>
      </c>
      <c r="B647" s="4">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3">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_xlfn.XLOOKUP(C647,customers!$A$1:$A$1001,customers!$I$1:$I$1001,,0)</f>
        <v>Yes</v>
      </c>
    </row>
    <row r="648" spans="1:16" x14ac:dyDescent="0.25">
      <c r="A648" s="2" t="s">
        <v>4139</v>
      </c>
      <c r="B648" s="4">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3">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_xlfn.XLOOKUP(C648,customers!$A$1:$A$1001,customers!$I$1:$I$1001,,0)</f>
        <v>Yes</v>
      </c>
    </row>
    <row r="649" spans="1:16" x14ac:dyDescent="0.25">
      <c r="A649" s="2" t="s">
        <v>4145</v>
      </c>
      <c r="B649" s="4">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3">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_xlfn.XLOOKUP(C649,customers!$A$1:$A$1001,customers!$I$1:$I$1001,,0)</f>
        <v>Yes</v>
      </c>
    </row>
    <row r="650" spans="1:16" x14ac:dyDescent="0.25">
      <c r="A650" s="2" t="s">
        <v>4151</v>
      </c>
      <c r="B650" s="4">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3">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_xlfn.XLOOKUP(C650,customers!$A$1:$A$1001,customers!$I$1:$I$1001,,0)</f>
        <v>No</v>
      </c>
    </row>
    <row r="651" spans="1:16" x14ac:dyDescent="0.25">
      <c r="A651" s="2" t="s">
        <v>4157</v>
      </c>
      <c r="B651" s="4">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3">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_xlfn.XLOOKUP(C651,customers!$A$1:$A$1001,customers!$I$1:$I$1001,,0)</f>
        <v>No</v>
      </c>
    </row>
    <row r="652" spans="1:16" x14ac:dyDescent="0.25">
      <c r="A652" s="2" t="s">
        <v>4163</v>
      </c>
      <c r="B652" s="4">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3">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_xlfn.XLOOKUP(C652,customers!$A$1:$A$1001,customers!$I$1:$I$1001,,0)</f>
        <v>Yes</v>
      </c>
    </row>
    <row r="653" spans="1:16" x14ac:dyDescent="0.25">
      <c r="A653" s="2" t="s">
        <v>4169</v>
      </c>
      <c r="B653" s="4">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3">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_xlfn.XLOOKUP(C653,customers!$A$1:$A$1001,customers!$I$1:$I$1001,,0)</f>
        <v>No</v>
      </c>
    </row>
    <row r="654" spans="1:16" x14ac:dyDescent="0.25">
      <c r="A654" s="2" t="s">
        <v>4174</v>
      </c>
      <c r="B654" s="4">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3">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_xlfn.XLOOKUP(C654,customers!$A$1:$A$1001,customers!$I$1:$I$1001,,0)</f>
        <v>No</v>
      </c>
    </row>
    <row r="655" spans="1:16" x14ac:dyDescent="0.25">
      <c r="A655" s="2" t="s">
        <v>4179</v>
      </c>
      <c r="B655" s="4">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3">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_xlfn.XLOOKUP(C655,customers!$A$1:$A$1001,customers!$I$1:$I$1001,,0)</f>
        <v>No</v>
      </c>
    </row>
    <row r="656" spans="1:16" x14ac:dyDescent="0.25">
      <c r="A656" s="2" t="s">
        <v>4185</v>
      </c>
      <c r="B656" s="4">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3">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_xlfn.XLOOKUP(C656,customers!$A$1:$A$1001,customers!$I$1:$I$1001,,0)</f>
        <v>No</v>
      </c>
    </row>
    <row r="657" spans="1:16" x14ac:dyDescent="0.25">
      <c r="A657" s="2" t="s">
        <v>4191</v>
      </c>
      <c r="B657" s="4">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3">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_xlfn.XLOOKUP(C657,customers!$A$1:$A$1001,customers!$I$1:$I$1001,,0)</f>
        <v>Yes</v>
      </c>
    </row>
    <row r="658" spans="1:16" x14ac:dyDescent="0.25">
      <c r="A658" s="2" t="s">
        <v>4196</v>
      </c>
      <c r="B658" s="4">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3">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_xlfn.XLOOKUP(C658,customers!$A$1:$A$1001,customers!$I$1:$I$1001,,0)</f>
        <v>No</v>
      </c>
    </row>
    <row r="659" spans="1:16" x14ac:dyDescent="0.25">
      <c r="A659" s="2" t="s">
        <v>4201</v>
      </c>
      <c r="B659" s="4">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3">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_xlfn.XLOOKUP(C659,customers!$A$1:$A$1001,customers!$I$1:$I$1001,,0)</f>
        <v>Yes</v>
      </c>
    </row>
    <row r="660" spans="1:16" x14ac:dyDescent="0.25">
      <c r="A660" s="2" t="s">
        <v>4207</v>
      </c>
      <c r="B660" s="4">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3">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_xlfn.XLOOKUP(C660,customers!$A$1:$A$1001,customers!$I$1:$I$1001,,0)</f>
        <v>Yes</v>
      </c>
    </row>
    <row r="661" spans="1:16" x14ac:dyDescent="0.25">
      <c r="A661" s="2" t="s">
        <v>4211</v>
      </c>
      <c r="B661" s="4">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3">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_xlfn.XLOOKUP(C661,customers!$A$1:$A$1001,customers!$I$1:$I$1001,,0)</f>
        <v>Yes</v>
      </c>
    </row>
    <row r="662" spans="1:16" x14ac:dyDescent="0.25">
      <c r="A662" s="2" t="s">
        <v>4217</v>
      </c>
      <c r="B662" s="4">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3">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_xlfn.XLOOKUP(C662,customers!$A$1:$A$1001,customers!$I$1:$I$1001,,0)</f>
        <v>No</v>
      </c>
    </row>
    <row r="663" spans="1:16" x14ac:dyDescent="0.25">
      <c r="A663" s="2" t="s">
        <v>4223</v>
      </c>
      <c r="B663" s="4">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3">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_xlfn.XLOOKUP(C663,customers!$A$1:$A$1001,customers!$I$1:$I$1001,,0)</f>
        <v>Yes</v>
      </c>
    </row>
    <row r="664" spans="1:16" x14ac:dyDescent="0.25">
      <c r="A664" s="2" t="s">
        <v>4229</v>
      </c>
      <c r="B664" s="4">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3">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_xlfn.XLOOKUP(C664,customers!$A$1:$A$1001,customers!$I$1:$I$1001,,0)</f>
        <v>No</v>
      </c>
    </row>
    <row r="665" spans="1:16" x14ac:dyDescent="0.25">
      <c r="A665" s="2" t="s">
        <v>4234</v>
      </c>
      <c r="B665" s="4">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3">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_xlfn.XLOOKUP(C665,customers!$A$1:$A$1001,customers!$I$1:$I$1001,,0)</f>
        <v>No</v>
      </c>
    </row>
    <row r="666" spans="1:16" x14ac:dyDescent="0.25">
      <c r="A666" s="2" t="s">
        <v>4239</v>
      </c>
      <c r="B666" s="4">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3">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_xlfn.XLOOKUP(C666,customers!$A$1:$A$1001,customers!$I$1:$I$1001,,0)</f>
        <v>No</v>
      </c>
    </row>
    <row r="667" spans="1:16" x14ac:dyDescent="0.25">
      <c r="A667" s="2" t="s">
        <v>4239</v>
      </c>
      <c r="B667" s="4">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3">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_xlfn.XLOOKUP(C667,customers!$A$1:$A$1001,customers!$I$1:$I$1001,,0)</f>
        <v>No</v>
      </c>
    </row>
    <row r="668" spans="1:16" x14ac:dyDescent="0.25">
      <c r="A668" s="2" t="s">
        <v>4250</v>
      </c>
      <c r="B668" s="4">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3">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_xlfn.XLOOKUP(C668,customers!$A$1:$A$1001,customers!$I$1:$I$1001,,0)</f>
        <v>No</v>
      </c>
    </row>
    <row r="669" spans="1:16" x14ac:dyDescent="0.25">
      <c r="A669" s="2" t="s">
        <v>4256</v>
      </c>
      <c r="B669" s="4">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3">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_xlfn.XLOOKUP(C669,customers!$A$1:$A$1001,customers!$I$1:$I$1001,,0)</f>
        <v>No</v>
      </c>
    </row>
    <row r="670" spans="1:16" x14ac:dyDescent="0.25">
      <c r="A670" s="2" t="s">
        <v>4262</v>
      </c>
      <c r="B670" s="4">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3">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_xlfn.XLOOKUP(C670,customers!$A$1:$A$1001,customers!$I$1:$I$1001,,0)</f>
        <v>Yes</v>
      </c>
    </row>
    <row r="671" spans="1:16" x14ac:dyDescent="0.25">
      <c r="A671" s="2" t="s">
        <v>4268</v>
      </c>
      <c r="B671" s="4">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3">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_xlfn.XLOOKUP(C671,customers!$A$1:$A$1001,customers!$I$1:$I$1001,,0)</f>
        <v>No</v>
      </c>
    </row>
    <row r="672" spans="1:16" x14ac:dyDescent="0.25">
      <c r="A672" s="2" t="s">
        <v>4274</v>
      </c>
      <c r="B672" s="4">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3">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_xlfn.XLOOKUP(C672,customers!$A$1:$A$1001,customers!$I$1:$I$1001,,0)</f>
        <v>Yes</v>
      </c>
    </row>
    <row r="673" spans="1:16" x14ac:dyDescent="0.25">
      <c r="A673" s="2" t="s">
        <v>4280</v>
      </c>
      <c r="B673" s="4">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3">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_xlfn.XLOOKUP(C673,customers!$A$1:$A$1001,customers!$I$1:$I$1001,,0)</f>
        <v>No</v>
      </c>
    </row>
    <row r="674" spans="1:16" x14ac:dyDescent="0.25">
      <c r="A674" s="2" t="s">
        <v>4286</v>
      </c>
      <c r="B674" s="4">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3">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_xlfn.XLOOKUP(C674,customers!$A$1:$A$1001,customers!$I$1:$I$1001,,0)</f>
        <v>Yes</v>
      </c>
    </row>
    <row r="675" spans="1:16" x14ac:dyDescent="0.25">
      <c r="A675" s="2" t="s">
        <v>4291</v>
      </c>
      <c r="B675" s="4">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3">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_xlfn.XLOOKUP(C675,customers!$A$1:$A$1001,customers!$I$1:$I$1001,,0)</f>
        <v>Yes</v>
      </c>
    </row>
    <row r="676" spans="1:16" x14ac:dyDescent="0.25">
      <c r="A676" s="2" t="s">
        <v>4297</v>
      </c>
      <c r="B676" s="4">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3">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_xlfn.XLOOKUP(C676,customers!$A$1:$A$1001,customers!$I$1:$I$1001,,0)</f>
        <v>Yes</v>
      </c>
    </row>
    <row r="677" spans="1:16" x14ac:dyDescent="0.25">
      <c r="A677" s="2" t="s">
        <v>4303</v>
      </c>
      <c r="B677" s="4">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3">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_xlfn.XLOOKUP(C677,customers!$A$1:$A$1001,customers!$I$1:$I$1001,,0)</f>
        <v>Yes</v>
      </c>
    </row>
    <row r="678" spans="1:16" x14ac:dyDescent="0.25">
      <c r="A678" s="2" t="s">
        <v>4308</v>
      </c>
      <c r="B678" s="4">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3">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_xlfn.XLOOKUP(C678,customers!$A$1:$A$1001,customers!$I$1:$I$1001,,0)</f>
        <v>No</v>
      </c>
    </row>
    <row r="679" spans="1:16" x14ac:dyDescent="0.25">
      <c r="A679" s="2" t="s">
        <v>4313</v>
      </c>
      <c r="B679" s="4">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3">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_xlfn.XLOOKUP(C679,customers!$A$1:$A$1001,customers!$I$1:$I$1001,,0)</f>
        <v>No</v>
      </c>
    </row>
    <row r="680" spans="1:16" x14ac:dyDescent="0.25">
      <c r="A680" s="2" t="s">
        <v>4319</v>
      </c>
      <c r="B680" s="4">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3">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_xlfn.XLOOKUP(C680,customers!$A$1:$A$1001,customers!$I$1:$I$1001,,0)</f>
        <v>Yes</v>
      </c>
    </row>
    <row r="681" spans="1:16" x14ac:dyDescent="0.25">
      <c r="A681" s="2" t="s">
        <v>4325</v>
      </c>
      <c r="B681" s="4">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3">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_xlfn.XLOOKUP(C681,customers!$A$1:$A$1001,customers!$I$1:$I$1001,,0)</f>
        <v>No</v>
      </c>
    </row>
    <row r="682" spans="1:16" x14ac:dyDescent="0.25">
      <c r="A682" s="2" t="s">
        <v>4331</v>
      </c>
      <c r="B682" s="4">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3">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_xlfn.XLOOKUP(C682,customers!$A$1:$A$1001,customers!$I$1:$I$1001,,0)</f>
        <v>No</v>
      </c>
    </row>
    <row r="683" spans="1:16" x14ac:dyDescent="0.25">
      <c r="A683" s="2" t="s">
        <v>4336</v>
      </c>
      <c r="B683" s="4">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3">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_xlfn.XLOOKUP(C683,customers!$A$1:$A$1001,customers!$I$1:$I$1001,,0)</f>
        <v>Yes</v>
      </c>
    </row>
    <row r="684" spans="1:16" x14ac:dyDescent="0.25">
      <c r="A684" s="2" t="s">
        <v>4342</v>
      </c>
      <c r="B684" s="4">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3">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_xlfn.XLOOKUP(C684,customers!$A$1:$A$1001,customers!$I$1:$I$1001,,0)</f>
        <v>Yes</v>
      </c>
    </row>
    <row r="685" spans="1:16" x14ac:dyDescent="0.25">
      <c r="A685" s="2" t="s">
        <v>4348</v>
      </c>
      <c r="B685" s="4">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3">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_xlfn.XLOOKUP(C685,customers!$A$1:$A$1001,customers!$I$1:$I$1001,,0)</f>
        <v>No</v>
      </c>
    </row>
    <row r="686" spans="1:16" x14ac:dyDescent="0.25">
      <c r="A686" s="2" t="s">
        <v>4354</v>
      </c>
      <c r="B686" s="4">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3">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_xlfn.XLOOKUP(C686,customers!$A$1:$A$1001,customers!$I$1:$I$1001,,0)</f>
        <v>No</v>
      </c>
    </row>
    <row r="687" spans="1:16" x14ac:dyDescent="0.25">
      <c r="A687" s="2" t="s">
        <v>4359</v>
      </c>
      <c r="B687" s="4">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3">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_xlfn.XLOOKUP(C687,customers!$A$1:$A$1001,customers!$I$1:$I$1001,,0)</f>
        <v>Yes</v>
      </c>
    </row>
    <row r="688" spans="1:16" x14ac:dyDescent="0.25">
      <c r="A688" s="2" t="s">
        <v>4365</v>
      </c>
      <c r="B688" s="4">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3">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_xlfn.XLOOKUP(C688,customers!$A$1:$A$1001,customers!$I$1:$I$1001,,0)</f>
        <v>Yes</v>
      </c>
    </row>
    <row r="689" spans="1:16" x14ac:dyDescent="0.25">
      <c r="A689" s="2" t="s">
        <v>4371</v>
      </c>
      <c r="B689" s="4">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3">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_xlfn.XLOOKUP(C689,customers!$A$1:$A$1001,customers!$I$1:$I$1001,,0)</f>
        <v>No</v>
      </c>
    </row>
    <row r="690" spans="1:16" x14ac:dyDescent="0.25">
      <c r="A690" s="2" t="s">
        <v>4377</v>
      </c>
      <c r="B690" s="4">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3">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_xlfn.XLOOKUP(C690,customers!$A$1:$A$1001,customers!$I$1:$I$1001,,0)</f>
        <v>No</v>
      </c>
    </row>
    <row r="691" spans="1:16" x14ac:dyDescent="0.25">
      <c r="A691" s="2" t="s">
        <v>4383</v>
      </c>
      <c r="B691" s="4">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3">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_xlfn.XLOOKUP(C691,customers!$A$1:$A$1001,customers!$I$1:$I$1001,,0)</f>
        <v>No</v>
      </c>
    </row>
    <row r="692" spans="1:16" x14ac:dyDescent="0.25">
      <c r="A692" s="2" t="s">
        <v>4389</v>
      </c>
      <c r="B692" s="4">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3">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_xlfn.XLOOKUP(C692,customers!$A$1:$A$1001,customers!$I$1:$I$1001,,0)</f>
        <v>No</v>
      </c>
    </row>
    <row r="693" spans="1:16" x14ac:dyDescent="0.25">
      <c r="A693" s="2" t="s">
        <v>4393</v>
      </c>
      <c r="B693" s="4">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3">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_xlfn.XLOOKUP(C693,customers!$A$1:$A$1001,customers!$I$1:$I$1001,,0)</f>
        <v>No</v>
      </c>
    </row>
    <row r="694" spans="1:16" x14ac:dyDescent="0.25">
      <c r="A694" s="2" t="s">
        <v>4399</v>
      </c>
      <c r="B694" s="4">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3">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_xlfn.XLOOKUP(C694,customers!$A$1:$A$1001,customers!$I$1:$I$1001,,0)</f>
        <v>No</v>
      </c>
    </row>
    <row r="695" spans="1:16" x14ac:dyDescent="0.25">
      <c r="A695" s="2" t="s">
        <v>4405</v>
      </c>
      <c r="B695" s="4">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3">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_xlfn.XLOOKUP(C695,customers!$A$1:$A$1001,customers!$I$1:$I$1001,,0)</f>
        <v>Yes</v>
      </c>
    </row>
    <row r="696" spans="1:16" x14ac:dyDescent="0.25">
      <c r="A696" s="2" t="s">
        <v>4411</v>
      </c>
      <c r="B696" s="4">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3">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_xlfn.XLOOKUP(C696,customers!$A$1:$A$1001,customers!$I$1:$I$1001,,0)</f>
        <v>No</v>
      </c>
    </row>
    <row r="697" spans="1:16" x14ac:dyDescent="0.25">
      <c r="A697" s="2" t="s">
        <v>4417</v>
      </c>
      <c r="B697" s="4">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3">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_xlfn.XLOOKUP(C697,customers!$A$1:$A$1001,customers!$I$1:$I$1001,,0)</f>
        <v>Yes</v>
      </c>
    </row>
    <row r="698" spans="1:16" x14ac:dyDescent="0.25">
      <c r="A698" s="2" t="s">
        <v>4423</v>
      </c>
      <c r="B698" s="4">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3">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_xlfn.XLOOKUP(C698,customers!$A$1:$A$1001,customers!$I$1:$I$1001,,0)</f>
        <v>No</v>
      </c>
    </row>
    <row r="699" spans="1:16" x14ac:dyDescent="0.25">
      <c r="A699" s="2" t="s">
        <v>4429</v>
      </c>
      <c r="B699" s="4">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3">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_xlfn.XLOOKUP(C699,customers!$A$1:$A$1001,customers!$I$1:$I$1001,,0)</f>
        <v>No</v>
      </c>
    </row>
    <row r="700" spans="1:16" x14ac:dyDescent="0.25">
      <c r="A700" s="2" t="s">
        <v>4433</v>
      </c>
      <c r="B700" s="4">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3">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_xlfn.XLOOKUP(C700,customers!$A$1:$A$1001,customers!$I$1:$I$1001,,0)</f>
        <v>No</v>
      </c>
    </row>
    <row r="701" spans="1:16" x14ac:dyDescent="0.25">
      <c r="A701" s="2" t="s">
        <v>4439</v>
      </c>
      <c r="B701" s="4">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3">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_xlfn.XLOOKUP(C701,customers!$A$1:$A$1001,customers!$I$1:$I$1001,,0)</f>
        <v>Yes</v>
      </c>
    </row>
    <row r="702" spans="1:16" x14ac:dyDescent="0.25">
      <c r="A702" s="2" t="s">
        <v>4445</v>
      </c>
      <c r="B702" s="4">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3">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_xlfn.XLOOKUP(C702,customers!$A$1:$A$1001,customers!$I$1:$I$1001,,0)</f>
        <v>No</v>
      </c>
    </row>
    <row r="703" spans="1:16" x14ac:dyDescent="0.25">
      <c r="A703" s="2" t="s">
        <v>4450</v>
      </c>
      <c r="B703" s="4">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3">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_xlfn.XLOOKUP(C703,customers!$A$1:$A$1001,customers!$I$1:$I$1001,,0)</f>
        <v>Yes</v>
      </c>
    </row>
    <row r="704" spans="1:16" x14ac:dyDescent="0.25">
      <c r="A704" s="2" t="s">
        <v>4456</v>
      </c>
      <c r="B704" s="4">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3">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_xlfn.XLOOKUP(C704,customers!$A$1:$A$1001,customers!$I$1:$I$1001,,0)</f>
        <v>Yes</v>
      </c>
    </row>
    <row r="705" spans="1:16" x14ac:dyDescent="0.25">
      <c r="A705" s="2" t="s">
        <v>4461</v>
      </c>
      <c r="B705" s="4">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3">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_xlfn.XLOOKUP(C705,customers!$A$1:$A$1001,customers!$I$1:$I$1001,,0)</f>
        <v>Yes</v>
      </c>
    </row>
    <row r="706" spans="1:16" x14ac:dyDescent="0.25">
      <c r="A706" s="2" t="s">
        <v>4466</v>
      </c>
      <c r="B706" s="4">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3">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_xlfn.XLOOKUP(C706,customers!$A$1:$A$1001,customers!$I$1:$I$1001,,0)</f>
        <v>Yes</v>
      </c>
    </row>
    <row r="707" spans="1:16" x14ac:dyDescent="0.25">
      <c r="A707" s="2" t="s">
        <v>4471</v>
      </c>
      <c r="B707" s="4">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3">
        <f>INDEX(products!$A$1:$G$49,MATCH(orders!$D707,products!$A$1:$A$49,0),MATCH(orders!K$1,products!$A$1:$G$1,0))</f>
        <v>0.5</v>
      </c>
      <c r="L707" s="5">
        <f>INDEX(products!$A$1:$G$49,MATCH(orders!$D707,products!$A$1:$A$49,0),MATCH(orders!L$1,products!$A$1:$G$1,0))</f>
        <v>8.91</v>
      </c>
      <c r="M707" s="5">
        <f t="shared" ref="M707:M770" si="33">L707 * E707</f>
        <v>17.82</v>
      </c>
      <c r="N707" t="str">
        <f t="shared" ref="N707:N770" si="34">IF(I707 = "Rob","Robusta",IF(I707 = "Exc","Excelsa",IF(I707 = "Ara","Arabica","Liberica")))</f>
        <v>Excelsa</v>
      </c>
      <c r="O707" t="str">
        <f t="shared" ref="O707:O770" si="35">IF(J707 = "M","Medium",IF(J707 = "L","Light","Dark"))</f>
        <v>Light</v>
      </c>
      <c r="P707" t="str">
        <f>_xlfn.XLOOKUP(C707,customers!$A$1:$A$1001,customers!$I$1:$I$1001,,0)</f>
        <v>No</v>
      </c>
    </row>
    <row r="708" spans="1:16" x14ac:dyDescent="0.25">
      <c r="A708" s="2" t="s">
        <v>4477</v>
      </c>
      <c r="B708" s="4">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3">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_xlfn.XLOOKUP(C708,customers!$A$1:$A$1001,customers!$I$1:$I$1001,,0)</f>
        <v>No</v>
      </c>
    </row>
    <row r="709" spans="1:16" x14ac:dyDescent="0.25">
      <c r="A709" s="2" t="s">
        <v>4483</v>
      </c>
      <c r="B709" s="4">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3">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_xlfn.XLOOKUP(C709,customers!$A$1:$A$1001,customers!$I$1:$I$1001,,0)</f>
        <v>No</v>
      </c>
    </row>
    <row r="710" spans="1:16" x14ac:dyDescent="0.25">
      <c r="A710" s="2" t="s">
        <v>4488</v>
      </c>
      <c r="B710" s="4">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3">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_xlfn.XLOOKUP(C710,customers!$A$1:$A$1001,customers!$I$1:$I$1001,,0)</f>
        <v>Yes</v>
      </c>
    </row>
    <row r="711" spans="1:16" x14ac:dyDescent="0.25">
      <c r="A711" s="2" t="s">
        <v>4494</v>
      </c>
      <c r="B711" s="4">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3">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_xlfn.XLOOKUP(C711,customers!$A$1:$A$1001,customers!$I$1:$I$1001,,0)</f>
        <v>Yes</v>
      </c>
    </row>
    <row r="712" spans="1:16" x14ac:dyDescent="0.25">
      <c r="A712" s="2" t="s">
        <v>4499</v>
      </c>
      <c r="B712" s="4">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3">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_xlfn.XLOOKUP(C712,customers!$A$1:$A$1001,customers!$I$1:$I$1001,,0)</f>
        <v>No</v>
      </c>
    </row>
    <row r="713" spans="1:16" x14ac:dyDescent="0.25">
      <c r="A713" s="2" t="s">
        <v>4505</v>
      </c>
      <c r="B713" s="4">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3">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_xlfn.XLOOKUP(C713,customers!$A$1:$A$1001,customers!$I$1:$I$1001,,0)</f>
        <v>No</v>
      </c>
    </row>
    <row r="714" spans="1:16" x14ac:dyDescent="0.25">
      <c r="A714" s="2" t="s">
        <v>4512</v>
      </c>
      <c r="B714" s="4">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3">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_xlfn.XLOOKUP(C714,customers!$A$1:$A$1001,customers!$I$1:$I$1001,,0)</f>
        <v>No</v>
      </c>
    </row>
    <row r="715" spans="1:16" x14ac:dyDescent="0.25">
      <c r="A715" s="2" t="s">
        <v>4516</v>
      </c>
      <c r="B715" s="4">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3">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_xlfn.XLOOKUP(C715,customers!$A$1:$A$1001,customers!$I$1:$I$1001,,0)</f>
        <v>No</v>
      </c>
    </row>
    <row r="716" spans="1:16" x14ac:dyDescent="0.25">
      <c r="A716" s="2" t="s">
        <v>4522</v>
      </c>
      <c r="B716" s="4">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3">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_xlfn.XLOOKUP(C716,customers!$A$1:$A$1001,customers!$I$1:$I$1001,,0)</f>
        <v>Yes</v>
      </c>
    </row>
    <row r="717" spans="1:16" x14ac:dyDescent="0.25">
      <c r="A717" s="2" t="s">
        <v>4528</v>
      </c>
      <c r="B717" s="4">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3">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_xlfn.XLOOKUP(C717,customers!$A$1:$A$1001,customers!$I$1:$I$1001,,0)</f>
        <v>No</v>
      </c>
    </row>
    <row r="718" spans="1:16" x14ac:dyDescent="0.25">
      <c r="A718" s="2" t="s">
        <v>4533</v>
      </c>
      <c r="B718" s="4">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3">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_xlfn.XLOOKUP(C718,customers!$A$1:$A$1001,customers!$I$1:$I$1001,,0)</f>
        <v>No</v>
      </c>
    </row>
    <row r="719" spans="1:16" x14ac:dyDescent="0.25">
      <c r="A719" s="2" t="s">
        <v>4539</v>
      </c>
      <c r="B719" s="4">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3">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_xlfn.XLOOKUP(C719,customers!$A$1:$A$1001,customers!$I$1:$I$1001,,0)</f>
        <v>No</v>
      </c>
    </row>
    <row r="720" spans="1:16" x14ac:dyDescent="0.25">
      <c r="A720" s="2" t="s">
        <v>4545</v>
      </c>
      <c r="B720" s="4">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3">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_xlfn.XLOOKUP(C720,customers!$A$1:$A$1001,customers!$I$1:$I$1001,,0)</f>
        <v>No</v>
      </c>
    </row>
    <row r="721" spans="1:16" x14ac:dyDescent="0.25">
      <c r="A721" s="2" t="s">
        <v>4551</v>
      </c>
      <c r="B721" s="4">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3">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_xlfn.XLOOKUP(C721,customers!$A$1:$A$1001,customers!$I$1:$I$1001,,0)</f>
        <v>Yes</v>
      </c>
    </row>
    <row r="722" spans="1:16" x14ac:dyDescent="0.25">
      <c r="A722" s="2" t="s">
        <v>4557</v>
      </c>
      <c r="B722" s="4">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3">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_xlfn.XLOOKUP(C722,customers!$A$1:$A$1001,customers!$I$1:$I$1001,,0)</f>
        <v>Yes</v>
      </c>
    </row>
    <row r="723" spans="1:16" x14ac:dyDescent="0.25">
      <c r="A723" s="2" t="s">
        <v>4563</v>
      </c>
      <c r="B723" s="4">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3">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_xlfn.XLOOKUP(C723,customers!$A$1:$A$1001,customers!$I$1:$I$1001,,0)</f>
        <v>Yes</v>
      </c>
    </row>
    <row r="724" spans="1:16" x14ac:dyDescent="0.25">
      <c r="A724" s="2" t="s">
        <v>4569</v>
      </c>
      <c r="B724" s="4">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3">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_xlfn.XLOOKUP(C724,customers!$A$1:$A$1001,customers!$I$1:$I$1001,,0)</f>
        <v>No</v>
      </c>
    </row>
    <row r="725" spans="1:16" x14ac:dyDescent="0.25">
      <c r="A725" s="2" t="s">
        <v>4574</v>
      </c>
      <c r="B725" s="4">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3">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_xlfn.XLOOKUP(C725,customers!$A$1:$A$1001,customers!$I$1:$I$1001,,0)</f>
        <v>No</v>
      </c>
    </row>
    <row r="726" spans="1:16" x14ac:dyDescent="0.25">
      <c r="A726" s="2" t="s">
        <v>4580</v>
      </c>
      <c r="B726" s="4">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3">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_xlfn.XLOOKUP(C726,customers!$A$1:$A$1001,customers!$I$1:$I$1001,,0)</f>
        <v>Yes</v>
      </c>
    </row>
    <row r="727" spans="1:16" x14ac:dyDescent="0.25">
      <c r="A727" s="2" t="s">
        <v>4585</v>
      </c>
      <c r="B727" s="4">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3">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_xlfn.XLOOKUP(C727,customers!$A$1:$A$1001,customers!$I$1:$I$1001,,0)</f>
        <v>No</v>
      </c>
    </row>
    <row r="728" spans="1:16" x14ac:dyDescent="0.25">
      <c r="A728" s="2" t="s">
        <v>4591</v>
      </c>
      <c r="B728" s="4">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3">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_xlfn.XLOOKUP(C728,customers!$A$1:$A$1001,customers!$I$1:$I$1001,,0)</f>
        <v>No</v>
      </c>
    </row>
    <row r="729" spans="1:16" x14ac:dyDescent="0.25">
      <c r="A729" s="2" t="s">
        <v>4596</v>
      </c>
      <c r="B729" s="4">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3">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_xlfn.XLOOKUP(C729,customers!$A$1:$A$1001,customers!$I$1:$I$1001,,0)</f>
        <v>Yes</v>
      </c>
    </row>
    <row r="730" spans="1:16" x14ac:dyDescent="0.25">
      <c r="A730" s="2" t="s">
        <v>4602</v>
      </c>
      <c r="B730" s="4">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3">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_xlfn.XLOOKUP(C730,customers!$A$1:$A$1001,customers!$I$1:$I$1001,,0)</f>
        <v>Yes</v>
      </c>
    </row>
    <row r="731" spans="1:16" x14ac:dyDescent="0.25">
      <c r="A731" s="2" t="s">
        <v>4608</v>
      </c>
      <c r="B731" s="4">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3">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_xlfn.XLOOKUP(C731,customers!$A$1:$A$1001,customers!$I$1:$I$1001,,0)</f>
        <v>No</v>
      </c>
    </row>
    <row r="732" spans="1:16" x14ac:dyDescent="0.25">
      <c r="A732" s="2" t="s">
        <v>4614</v>
      </c>
      <c r="B732" s="4">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3">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_xlfn.XLOOKUP(C732,customers!$A$1:$A$1001,customers!$I$1:$I$1001,,0)</f>
        <v>No</v>
      </c>
    </row>
    <row r="733" spans="1:16" x14ac:dyDescent="0.25">
      <c r="A733" s="2" t="s">
        <v>4620</v>
      </c>
      <c r="B733" s="4">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3">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_xlfn.XLOOKUP(C733,customers!$A$1:$A$1001,customers!$I$1:$I$1001,,0)</f>
        <v>Yes</v>
      </c>
    </row>
    <row r="734" spans="1:16" x14ac:dyDescent="0.25">
      <c r="A734" s="2" t="s">
        <v>4625</v>
      </c>
      <c r="B734" s="4">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3">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_xlfn.XLOOKUP(C734,customers!$A$1:$A$1001,customers!$I$1:$I$1001,,0)</f>
        <v>No</v>
      </c>
    </row>
    <row r="735" spans="1:16" x14ac:dyDescent="0.25">
      <c r="A735" s="2" t="s">
        <v>4631</v>
      </c>
      <c r="B735" s="4">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3">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_xlfn.XLOOKUP(C735,customers!$A$1:$A$1001,customers!$I$1:$I$1001,,0)</f>
        <v>Yes</v>
      </c>
    </row>
    <row r="736" spans="1:16" x14ac:dyDescent="0.25">
      <c r="A736" s="2" t="s">
        <v>4637</v>
      </c>
      <c r="B736" s="4">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3">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_xlfn.XLOOKUP(C736,customers!$A$1:$A$1001,customers!$I$1:$I$1001,,0)</f>
        <v>No</v>
      </c>
    </row>
    <row r="737" spans="1:16" x14ac:dyDescent="0.25">
      <c r="A737" s="2" t="s">
        <v>4642</v>
      </c>
      <c r="B737" s="4">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3">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_xlfn.XLOOKUP(C737,customers!$A$1:$A$1001,customers!$I$1:$I$1001,,0)</f>
        <v>No</v>
      </c>
    </row>
    <row r="738" spans="1:16" x14ac:dyDescent="0.25">
      <c r="A738" s="2" t="s">
        <v>4647</v>
      </c>
      <c r="B738" s="4">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3">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_xlfn.XLOOKUP(C738,customers!$A$1:$A$1001,customers!$I$1:$I$1001,,0)</f>
        <v>Yes</v>
      </c>
    </row>
    <row r="739" spans="1:16" x14ac:dyDescent="0.25">
      <c r="A739" s="2" t="s">
        <v>4653</v>
      </c>
      <c r="B739" s="4">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3">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_xlfn.XLOOKUP(C739,customers!$A$1:$A$1001,customers!$I$1:$I$1001,,0)</f>
        <v>No</v>
      </c>
    </row>
    <row r="740" spans="1:16" x14ac:dyDescent="0.25">
      <c r="A740" s="2" t="s">
        <v>4659</v>
      </c>
      <c r="B740" s="4">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3">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_xlfn.XLOOKUP(C740,customers!$A$1:$A$1001,customers!$I$1:$I$1001,,0)</f>
        <v>No</v>
      </c>
    </row>
    <row r="741" spans="1:16" x14ac:dyDescent="0.25">
      <c r="A741" s="2" t="s">
        <v>4665</v>
      </c>
      <c r="B741" s="4">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3">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_xlfn.XLOOKUP(C741,customers!$A$1:$A$1001,customers!$I$1:$I$1001,,0)</f>
        <v>No</v>
      </c>
    </row>
    <row r="742" spans="1:16" x14ac:dyDescent="0.25">
      <c r="A742" s="2" t="s">
        <v>4670</v>
      </c>
      <c r="B742" s="4">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3">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_xlfn.XLOOKUP(C742,customers!$A$1:$A$1001,customers!$I$1:$I$1001,,0)</f>
        <v>No</v>
      </c>
    </row>
    <row r="743" spans="1:16" x14ac:dyDescent="0.25">
      <c r="A743" s="2" t="s">
        <v>4676</v>
      </c>
      <c r="B743" s="4">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3">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_xlfn.XLOOKUP(C743,customers!$A$1:$A$1001,customers!$I$1:$I$1001,,0)</f>
        <v>No</v>
      </c>
    </row>
    <row r="744" spans="1:16" x14ac:dyDescent="0.25">
      <c r="A744" s="2" t="s">
        <v>4682</v>
      </c>
      <c r="B744" s="4">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3">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_xlfn.XLOOKUP(C744,customers!$A$1:$A$1001,customers!$I$1:$I$1001,,0)</f>
        <v>No</v>
      </c>
    </row>
    <row r="745" spans="1:16" x14ac:dyDescent="0.25">
      <c r="A745" s="2" t="s">
        <v>4688</v>
      </c>
      <c r="B745" s="4">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3">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_xlfn.XLOOKUP(C745,customers!$A$1:$A$1001,customers!$I$1:$I$1001,,0)</f>
        <v>No</v>
      </c>
    </row>
    <row r="746" spans="1:16" x14ac:dyDescent="0.25">
      <c r="A746" s="2" t="s">
        <v>4694</v>
      </c>
      <c r="B746" s="4">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3">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_xlfn.XLOOKUP(C746,customers!$A$1:$A$1001,customers!$I$1:$I$1001,,0)</f>
        <v>Yes</v>
      </c>
    </row>
    <row r="747" spans="1:16" x14ac:dyDescent="0.25">
      <c r="A747" s="2" t="s">
        <v>4699</v>
      </c>
      <c r="B747" s="4">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3">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_xlfn.XLOOKUP(C747,customers!$A$1:$A$1001,customers!$I$1:$I$1001,,0)</f>
        <v>No</v>
      </c>
    </row>
    <row r="748" spans="1:16" x14ac:dyDescent="0.25">
      <c r="A748" s="2" t="s">
        <v>4705</v>
      </c>
      <c r="B748" s="4">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3">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_xlfn.XLOOKUP(C748,customers!$A$1:$A$1001,customers!$I$1:$I$1001,,0)</f>
        <v>No</v>
      </c>
    </row>
    <row r="749" spans="1:16" x14ac:dyDescent="0.25">
      <c r="A749" s="2" t="s">
        <v>4711</v>
      </c>
      <c r="B749" s="4">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3">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_xlfn.XLOOKUP(C749,customers!$A$1:$A$1001,customers!$I$1:$I$1001,,0)</f>
        <v>Yes</v>
      </c>
    </row>
    <row r="750" spans="1:16" x14ac:dyDescent="0.25">
      <c r="A750" s="2" t="s">
        <v>4717</v>
      </c>
      <c r="B750" s="4">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3">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_xlfn.XLOOKUP(C750,customers!$A$1:$A$1001,customers!$I$1:$I$1001,,0)</f>
        <v>No</v>
      </c>
    </row>
    <row r="751" spans="1:16" x14ac:dyDescent="0.25">
      <c r="A751" s="2" t="s">
        <v>4723</v>
      </c>
      <c r="B751" s="4">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3">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_xlfn.XLOOKUP(C751,customers!$A$1:$A$1001,customers!$I$1:$I$1001,,0)</f>
        <v>Yes</v>
      </c>
    </row>
    <row r="752" spans="1:16" x14ac:dyDescent="0.25">
      <c r="A752" s="2" t="s">
        <v>4730</v>
      </c>
      <c r="B752" s="4">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3">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_xlfn.XLOOKUP(C752,customers!$A$1:$A$1001,customers!$I$1:$I$1001,,0)</f>
        <v>Yes</v>
      </c>
    </row>
    <row r="753" spans="1:16" x14ac:dyDescent="0.25">
      <c r="A753" s="2" t="s">
        <v>4735</v>
      </c>
      <c r="B753" s="4">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3">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_xlfn.XLOOKUP(C753,customers!$A$1:$A$1001,customers!$I$1:$I$1001,,0)</f>
        <v>No</v>
      </c>
    </row>
    <row r="754" spans="1:16" x14ac:dyDescent="0.25">
      <c r="A754" s="2" t="s">
        <v>4741</v>
      </c>
      <c r="B754" s="4">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3">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_xlfn.XLOOKUP(C754,customers!$A$1:$A$1001,customers!$I$1:$I$1001,,0)</f>
        <v>Yes</v>
      </c>
    </row>
    <row r="755" spans="1:16" x14ac:dyDescent="0.25">
      <c r="A755" s="2" t="s">
        <v>4747</v>
      </c>
      <c r="B755" s="4">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3">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_xlfn.XLOOKUP(C755,customers!$A$1:$A$1001,customers!$I$1:$I$1001,,0)</f>
        <v>No</v>
      </c>
    </row>
    <row r="756" spans="1:16" x14ac:dyDescent="0.25">
      <c r="A756" s="2" t="s">
        <v>4753</v>
      </c>
      <c r="B756" s="4">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3">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_xlfn.XLOOKUP(C756,customers!$A$1:$A$1001,customers!$I$1:$I$1001,,0)</f>
        <v>No</v>
      </c>
    </row>
    <row r="757" spans="1:16" x14ac:dyDescent="0.25">
      <c r="A757" s="2" t="s">
        <v>4758</v>
      </c>
      <c r="B757" s="4">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3">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_xlfn.XLOOKUP(C757,customers!$A$1:$A$1001,customers!$I$1:$I$1001,,0)</f>
        <v>No</v>
      </c>
    </row>
    <row r="758" spans="1:16" x14ac:dyDescent="0.25">
      <c r="A758" s="2" t="s">
        <v>4764</v>
      </c>
      <c r="B758" s="4">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3">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_xlfn.XLOOKUP(C758,customers!$A$1:$A$1001,customers!$I$1:$I$1001,,0)</f>
        <v>Yes</v>
      </c>
    </row>
    <row r="759" spans="1:16" x14ac:dyDescent="0.25">
      <c r="A759" s="2" t="s">
        <v>4770</v>
      </c>
      <c r="B759" s="4">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3">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_xlfn.XLOOKUP(C759,customers!$A$1:$A$1001,customers!$I$1:$I$1001,,0)</f>
        <v>Yes</v>
      </c>
    </row>
    <row r="760" spans="1:16" x14ac:dyDescent="0.25">
      <c r="A760" s="2" t="s">
        <v>4776</v>
      </c>
      <c r="B760" s="4">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3">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_xlfn.XLOOKUP(C760,customers!$A$1:$A$1001,customers!$I$1:$I$1001,,0)</f>
        <v>No</v>
      </c>
    </row>
    <row r="761" spans="1:16" x14ac:dyDescent="0.25">
      <c r="A761" s="2" t="s">
        <v>4781</v>
      </c>
      <c r="B761" s="4">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3">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_xlfn.XLOOKUP(C761,customers!$A$1:$A$1001,customers!$I$1:$I$1001,,0)</f>
        <v>Yes</v>
      </c>
    </row>
    <row r="762" spans="1:16" x14ac:dyDescent="0.25">
      <c r="A762" s="2" t="s">
        <v>4787</v>
      </c>
      <c r="B762" s="4">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3">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_xlfn.XLOOKUP(C762,customers!$A$1:$A$1001,customers!$I$1:$I$1001,,0)</f>
        <v>No</v>
      </c>
    </row>
    <row r="763" spans="1:16" x14ac:dyDescent="0.25">
      <c r="A763" s="2" t="s">
        <v>4792</v>
      </c>
      <c r="B763" s="4">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3">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_xlfn.XLOOKUP(C763,customers!$A$1:$A$1001,customers!$I$1:$I$1001,,0)</f>
        <v>Yes</v>
      </c>
    </row>
    <row r="764" spans="1:16" x14ac:dyDescent="0.25">
      <c r="A764" s="2" t="s">
        <v>4797</v>
      </c>
      <c r="B764" s="4">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3">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_xlfn.XLOOKUP(C764,customers!$A$1:$A$1001,customers!$I$1:$I$1001,,0)</f>
        <v>No</v>
      </c>
    </row>
    <row r="765" spans="1:16" x14ac:dyDescent="0.25">
      <c r="A765" s="2" t="s">
        <v>4803</v>
      </c>
      <c r="B765" s="4">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3">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_xlfn.XLOOKUP(C765,customers!$A$1:$A$1001,customers!$I$1:$I$1001,,0)</f>
        <v>No</v>
      </c>
    </row>
    <row r="766" spans="1:16" x14ac:dyDescent="0.25">
      <c r="A766" s="2" t="s">
        <v>4808</v>
      </c>
      <c r="B766" s="4">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3">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_xlfn.XLOOKUP(C766,customers!$A$1:$A$1001,customers!$I$1:$I$1001,,0)</f>
        <v>Yes</v>
      </c>
    </row>
    <row r="767" spans="1:16" x14ac:dyDescent="0.25">
      <c r="A767" s="2" t="s">
        <v>4814</v>
      </c>
      <c r="B767" s="4">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3">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_xlfn.XLOOKUP(C767,customers!$A$1:$A$1001,customers!$I$1:$I$1001,,0)</f>
        <v>Yes</v>
      </c>
    </row>
    <row r="768" spans="1:16" x14ac:dyDescent="0.25">
      <c r="A768" s="2" t="s">
        <v>4814</v>
      </c>
      <c r="B768" s="4">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3">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_xlfn.XLOOKUP(C768,customers!$A$1:$A$1001,customers!$I$1:$I$1001,,0)</f>
        <v>Yes</v>
      </c>
    </row>
    <row r="769" spans="1:16" x14ac:dyDescent="0.25">
      <c r="A769" s="2" t="s">
        <v>4825</v>
      </c>
      <c r="B769" s="4">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3">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_xlfn.XLOOKUP(C769,customers!$A$1:$A$1001,customers!$I$1:$I$1001,,0)</f>
        <v>No</v>
      </c>
    </row>
    <row r="770" spans="1:16" x14ac:dyDescent="0.25">
      <c r="A770" s="2" t="s">
        <v>4831</v>
      </c>
      <c r="B770" s="4">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3">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_xlfn.XLOOKUP(C770,customers!$A$1:$A$1001,customers!$I$1:$I$1001,,0)</f>
        <v>No</v>
      </c>
    </row>
    <row r="771" spans="1:16" x14ac:dyDescent="0.25">
      <c r="A771" s="2" t="s">
        <v>4836</v>
      </c>
      <c r="B771" s="4">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3">
        <f>INDEX(products!$A$1:$G$49,MATCH(orders!$D771,products!$A$1:$A$49,0),MATCH(orders!K$1,products!$A$1:$G$1,0))</f>
        <v>2.5</v>
      </c>
      <c r="L771" s="5">
        <f>INDEX(products!$A$1:$G$49,MATCH(orders!$D771,products!$A$1:$A$49,0),MATCH(orders!L$1,products!$A$1:$G$1,0))</f>
        <v>22.884999999999998</v>
      </c>
      <c r="M771" s="5">
        <f t="shared" ref="M771:M834" si="36">L771 * E771</f>
        <v>137.31</v>
      </c>
      <c r="N771" t="str">
        <f t="shared" ref="N771:N834" si="37">IF(I771 = "Rob","Robusta",IF(I771 = "Exc","Excelsa",IF(I771 = "Ara","Arabica","Liberica")))</f>
        <v>Robusta</v>
      </c>
      <c r="O771" t="str">
        <f t="shared" ref="O771:O834" si="38">IF(J771 = "M","Medium",IF(J771 = "L","Light","Dark"))</f>
        <v>Medium</v>
      </c>
      <c r="P771" t="str">
        <f>_xlfn.XLOOKUP(C771,customers!$A$1:$A$1001,customers!$I$1:$I$1001,,0)</f>
        <v>No</v>
      </c>
    </row>
    <row r="772" spans="1:16" x14ac:dyDescent="0.25">
      <c r="A772" s="2" t="s">
        <v>4842</v>
      </c>
      <c r="B772" s="4">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3">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_xlfn.XLOOKUP(C772,customers!$A$1:$A$1001,customers!$I$1:$I$1001,,0)</f>
        <v>No</v>
      </c>
    </row>
    <row r="773" spans="1:16" x14ac:dyDescent="0.25">
      <c r="A773" s="2" t="s">
        <v>4847</v>
      </c>
      <c r="B773" s="4">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3">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_xlfn.XLOOKUP(C773,customers!$A$1:$A$1001,customers!$I$1:$I$1001,,0)</f>
        <v>No</v>
      </c>
    </row>
    <row r="774" spans="1:16" x14ac:dyDescent="0.25">
      <c r="A774" s="2" t="s">
        <v>4853</v>
      </c>
      <c r="B774" s="4">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3">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_xlfn.XLOOKUP(C774,customers!$A$1:$A$1001,customers!$I$1:$I$1001,,0)</f>
        <v>No</v>
      </c>
    </row>
    <row r="775" spans="1:16" x14ac:dyDescent="0.25">
      <c r="A775" s="2" t="s">
        <v>4858</v>
      </c>
      <c r="B775" s="4">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3">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_xlfn.XLOOKUP(C775,customers!$A$1:$A$1001,customers!$I$1:$I$1001,,0)</f>
        <v>No</v>
      </c>
    </row>
    <row r="776" spans="1:16" x14ac:dyDescent="0.25">
      <c r="A776" s="2" t="s">
        <v>4864</v>
      </c>
      <c r="B776" s="4">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3">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_xlfn.XLOOKUP(C776,customers!$A$1:$A$1001,customers!$I$1:$I$1001,,0)</f>
        <v>Yes</v>
      </c>
    </row>
    <row r="777" spans="1:16" x14ac:dyDescent="0.25">
      <c r="A777" s="2" t="s">
        <v>4869</v>
      </c>
      <c r="B777" s="4">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3">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_xlfn.XLOOKUP(C777,customers!$A$1:$A$1001,customers!$I$1:$I$1001,,0)</f>
        <v>Yes</v>
      </c>
    </row>
    <row r="778" spans="1:16" x14ac:dyDescent="0.25">
      <c r="A778" s="2" t="s">
        <v>4875</v>
      </c>
      <c r="B778" s="4">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3">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_xlfn.XLOOKUP(C778,customers!$A$1:$A$1001,customers!$I$1:$I$1001,,0)</f>
        <v>No</v>
      </c>
    </row>
    <row r="779" spans="1:16" x14ac:dyDescent="0.25">
      <c r="A779" s="2" t="s">
        <v>4881</v>
      </c>
      <c r="B779" s="4">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3">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_xlfn.XLOOKUP(C779,customers!$A$1:$A$1001,customers!$I$1:$I$1001,,0)</f>
        <v>No</v>
      </c>
    </row>
    <row r="780" spans="1:16" x14ac:dyDescent="0.25">
      <c r="A780" s="2" t="s">
        <v>4886</v>
      </c>
      <c r="B780" s="4">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3">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_xlfn.XLOOKUP(C780,customers!$A$1:$A$1001,customers!$I$1:$I$1001,,0)</f>
        <v>Yes</v>
      </c>
    </row>
    <row r="781" spans="1:16" x14ac:dyDescent="0.25">
      <c r="A781" s="2" t="s">
        <v>4892</v>
      </c>
      <c r="B781" s="4">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3">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_xlfn.XLOOKUP(C781,customers!$A$1:$A$1001,customers!$I$1:$I$1001,,0)</f>
        <v>Yes</v>
      </c>
    </row>
    <row r="782" spans="1:16" x14ac:dyDescent="0.25">
      <c r="A782" s="2" t="s">
        <v>4898</v>
      </c>
      <c r="B782" s="4">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3">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_xlfn.XLOOKUP(C782,customers!$A$1:$A$1001,customers!$I$1:$I$1001,,0)</f>
        <v>No</v>
      </c>
    </row>
    <row r="783" spans="1:16" x14ac:dyDescent="0.25">
      <c r="A783" s="2" t="s">
        <v>4903</v>
      </c>
      <c r="B783" s="4">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3">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_xlfn.XLOOKUP(C783,customers!$A$1:$A$1001,customers!$I$1:$I$1001,,0)</f>
        <v>No</v>
      </c>
    </row>
    <row r="784" spans="1:16" x14ac:dyDescent="0.25">
      <c r="A784" s="2" t="s">
        <v>4909</v>
      </c>
      <c r="B784" s="4">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3">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_xlfn.XLOOKUP(C784,customers!$A$1:$A$1001,customers!$I$1:$I$1001,,0)</f>
        <v>No</v>
      </c>
    </row>
    <row r="785" spans="1:16" x14ac:dyDescent="0.25">
      <c r="A785" s="2" t="s">
        <v>4915</v>
      </c>
      <c r="B785" s="4">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3">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_xlfn.XLOOKUP(C785,customers!$A$1:$A$1001,customers!$I$1:$I$1001,,0)</f>
        <v>Yes</v>
      </c>
    </row>
    <row r="786" spans="1:16" x14ac:dyDescent="0.25">
      <c r="A786" s="2" t="s">
        <v>4921</v>
      </c>
      <c r="B786" s="4">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3">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_xlfn.XLOOKUP(C786,customers!$A$1:$A$1001,customers!$I$1:$I$1001,,0)</f>
        <v>No</v>
      </c>
    </row>
    <row r="787" spans="1:16" x14ac:dyDescent="0.25">
      <c r="A787" s="2" t="s">
        <v>4926</v>
      </c>
      <c r="B787" s="4">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3">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_xlfn.XLOOKUP(C787,customers!$A$1:$A$1001,customers!$I$1:$I$1001,,0)</f>
        <v>No</v>
      </c>
    </row>
    <row r="788" spans="1:16" x14ac:dyDescent="0.25">
      <c r="A788" s="2" t="s">
        <v>4932</v>
      </c>
      <c r="B788" s="4">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3">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_xlfn.XLOOKUP(C788,customers!$A$1:$A$1001,customers!$I$1:$I$1001,,0)</f>
        <v>Yes</v>
      </c>
    </row>
    <row r="789" spans="1:16" x14ac:dyDescent="0.25">
      <c r="A789" s="2" t="s">
        <v>4938</v>
      </c>
      <c r="B789" s="4">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3">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_xlfn.XLOOKUP(C789,customers!$A$1:$A$1001,customers!$I$1:$I$1001,,0)</f>
        <v>Yes</v>
      </c>
    </row>
    <row r="790" spans="1:16" x14ac:dyDescent="0.25">
      <c r="A790" s="2" t="s">
        <v>4943</v>
      </c>
      <c r="B790" s="4">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3">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_xlfn.XLOOKUP(C790,customers!$A$1:$A$1001,customers!$I$1:$I$1001,,0)</f>
        <v>Yes</v>
      </c>
    </row>
    <row r="791" spans="1:16" x14ac:dyDescent="0.25">
      <c r="A791" s="2" t="s">
        <v>4949</v>
      </c>
      <c r="B791" s="4">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3">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_xlfn.XLOOKUP(C791,customers!$A$1:$A$1001,customers!$I$1:$I$1001,,0)</f>
        <v>No</v>
      </c>
    </row>
    <row r="792" spans="1:16" x14ac:dyDescent="0.25">
      <c r="A792" s="2" t="s">
        <v>4955</v>
      </c>
      <c r="B792" s="4">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3">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_xlfn.XLOOKUP(C792,customers!$A$1:$A$1001,customers!$I$1:$I$1001,,0)</f>
        <v>No</v>
      </c>
    </row>
    <row r="793" spans="1:16" x14ac:dyDescent="0.25">
      <c r="A793" s="2" t="s">
        <v>4961</v>
      </c>
      <c r="B793" s="4">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3">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_xlfn.XLOOKUP(C793,customers!$A$1:$A$1001,customers!$I$1:$I$1001,,0)</f>
        <v>Yes</v>
      </c>
    </row>
    <row r="794" spans="1:16" x14ac:dyDescent="0.25">
      <c r="A794" s="2" t="s">
        <v>4967</v>
      </c>
      <c r="B794" s="4">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3">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_xlfn.XLOOKUP(C794,customers!$A$1:$A$1001,customers!$I$1:$I$1001,,0)</f>
        <v>Yes</v>
      </c>
    </row>
    <row r="795" spans="1:16" x14ac:dyDescent="0.25">
      <c r="A795" s="2" t="s">
        <v>4973</v>
      </c>
      <c r="B795" s="4">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3">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_xlfn.XLOOKUP(C795,customers!$A$1:$A$1001,customers!$I$1:$I$1001,,0)</f>
        <v>No</v>
      </c>
    </row>
    <row r="796" spans="1:16" x14ac:dyDescent="0.25">
      <c r="A796" s="2" t="s">
        <v>4979</v>
      </c>
      <c r="B796" s="4">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3">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_xlfn.XLOOKUP(C796,customers!$A$1:$A$1001,customers!$I$1:$I$1001,,0)</f>
        <v>No</v>
      </c>
    </row>
    <row r="797" spans="1:16" x14ac:dyDescent="0.25">
      <c r="A797" s="2" t="s">
        <v>4985</v>
      </c>
      <c r="B797" s="4">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3">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_xlfn.XLOOKUP(C797,customers!$A$1:$A$1001,customers!$I$1:$I$1001,,0)</f>
        <v>No</v>
      </c>
    </row>
    <row r="798" spans="1:16" x14ac:dyDescent="0.25">
      <c r="A798" s="2" t="s">
        <v>4991</v>
      </c>
      <c r="B798" s="4">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3">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_xlfn.XLOOKUP(C798,customers!$A$1:$A$1001,customers!$I$1:$I$1001,,0)</f>
        <v>No</v>
      </c>
    </row>
    <row r="799" spans="1:16" x14ac:dyDescent="0.25">
      <c r="A799" s="2" t="s">
        <v>4996</v>
      </c>
      <c r="B799" s="4">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3">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_xlfn.XLOOKUP(C799,customers!$A$1:$A$1001,customers!$I$1:$I$1001,,0)</f>
        <v>No</v>
      </c>
    </row>
    <row r="800" spans="1:16" x14ac:dyDescent="0.25">
      <c r="A800" s="2" t="s">
        <v>5002</v>
      </c>
      <c r="B800" s="4">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3">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_xlfn.XLOOKUP(C800,customers!$A$1:$A$1001,customers!$I$1:$I$1001,,0)</f>
        <v>Yes</v>
      </c>
    </row>
    <row r="801" spans="1:16" x14ac:dyDescent="0.25">
      <c r="A801" s="2" t="s">
        <v>5008</v>
      </c>
      <c r="B801" s="4">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3">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_xlfn.XLOOKUP(C801,customers!$A$1:$A$1001,customers!$I$1:$I$1001,,0)</f>
        <v>Yes</v>
      </c>
    </row>
    <row r="802" spans="1:16" x14ac:dyDescent="0.25">
      <c r="A802" s="2" t="s">
        <v>5012</v>
      </c>
      <c r="B802" s="4">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3">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_xlfn.XLOOKUP(C802,customers!$A$1:$A$1001,customers!$I$1:$I$1001,,0)</f>
        <v>No</v>
      </c>
    </row>
    <row r="803" spans="1:16" x14ac:dyDescent="0.25">
      <c r="A803" s="2" t="s">
        <v>5018</v>
      </c>
      <c r="B803" s="4">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3">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_xlfn.XLOOKUP(C803,customers!$A$1:$A$1001,customers!$I$1:$I$1001,,0)</f>
        <v>Yes</v>
      </c>
    </row>
    <row r="804" spans="1:16" x14ac:dyDescent="0.25">
      <c r="A804" s="2" t="s">
        <v>5024</v>
      </c>
      <c r="B804" s="4">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3">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_xlfn.XLOOKUP(C804,customers!$A$1:$A$1001,customers!$I$1:$I$1001,,0)</f>
        <v>No</v>
      </c>
    </row>
    <row r="805" spans="1:16" x14ac:dyDescent="0.25">
      <c r="A805" s="2" t="s">
        <v>5030</v>
      </c>
      <c r="B805" s="4">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3">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_xlfn.XLOOKUP(C805,customers!$A$1:$A$1001,customers!$I$1:$I$1001,,0)</f>
        <v>No</v>
      </c>
    </row>
    <row r="806" spans="1:16" x14ac:dyDescent="0.25">
      <c r="A806" s="2" t="s">
        <v>5035</v>
      </c>
      <c r="B806" s="4">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3">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_xlfn.XLOOKUP(C806,customers!$A$1:$A$1001,customers!$I$1:$I$1001,,0)</f>
        <v>No</v>
      </c>
    </row>
    <row r="807" spans="1:16" x14ac:dyDescent="0.25">
      <c r="A807" s="2" t="s">
        <v>5040</v>
      </c>
      <c r="B807" s="4">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3">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_xlfn.XLOOKUP(C807,customers!$A$1:$A$1001,customers!$I$1:$I$1001,,0)</f>
        <v>No</v>
      </c>
    </row>
    <row r="808" spans="1:16" x14ac:dyDescent="0.25">
      <c r="A808" s="2" t="s">
        <v>5046</v>
      </c>
      <c r="B808" s="4">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3">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_xlfn.XLOOKUP(C808,customers!$A$1:$A$1001,customers!$I$1:$I$1001,,0)</f>
        <v>Yes</v>
      </c>
    </row>
    <row r="809" spans="1:16" x14ac:dyDescent="0.25">
      <c r="A809" s="2" t="s">
        <v>5050</v>
      </c>
      <c r="B809" s="4">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3">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_xlfn.XLOOKUP(C809,customers!$A$1:$A$1001,customers!$I$1:$I$1001,,0)</f>
        <v>No</v>
      </c>
    </row>
    <row r="810" spans="1:16" x14ac:dyDescent="0.25">
      <c r="A810" s="2" t="s">
        <v>5056</v>
      </c>
      <c r="B810" s="4">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3">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_xlfn.XLOOKUP(C810,customers!$A$1:$A$1001,customers!$I$1:$I$1001,,0)</f>
        <v>No</v>
      </c>
    </row>
    <row r="811" spans="1:16" x14ac:dyDescent="0.25">
      <c r="A811" s="2" t="s">
        <v>5062</v>
      </c>
      <c r="B811" s="4">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3">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_xlfn.XLOOKUP(C811,customers!$A$1:$A$1001,customers!$I$1:$I$1001,,0)</f>
        <v>Yes</v>
      </c>
    </row>
    <row r="812" spans="1:16" x14ac:dyDescent="0.25">
      <c r="A812" s="2" t="s">
        <v>5067</v>
      </c>
      <c r="B812" s="4">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3">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_xlfn.XLOOKUP(C812,customers!$A$1:$A$1001,customers!$I$1:$I$1001,,0)</f>
        <v>No</v>
      </c>
    </row>
    <row r="813" spans="1:16" x14ac:dyDescent="0.25">
      <c r="A813" s="2" t="s">
        <v>5073</v>
      </c>
      <c r="B813" s="4">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3">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_xlfn.XLOOKUP(C813,customers!$A$1:$A$1001,customers!$I$1:$I$1001,,0)</f>
        <v>Yes</v>
      </c>
    </row>
    <row r="814" spans="1:16" x14ac:dyDescent="0.25">
      <c r="A814" s="2" t="s">
        <v>5073</v>
      </c>
      <c r="B814" s="4">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3">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_xlfn.XLOOKUP(C814,customers!$A$1:$A$1001,customers!$I$1:$I$1001,,0)</f>
        <v>Yes</v>
      </c>
    </row>
    <row r="815" spans="1:16" x14ac:dyDescent="0.25">
      <c r="A815" s="2" t="s">
        <v>5084</v>
      </c>
      <c r="B815" s="4">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3">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_xlfn.XLOOKUP(C815,customers!$A$1:$A$1001,customers!$I$1:$I$1001,,0)</f>
        <v>Yes</v>
      </c>
    </row>
    <row r="816" spans="1:16" x14ac:dyDescent="0.25">
      <c r="A816" s="2" t="s">
        <v>5090</v>
      </c>
      <c r="B816" s="4">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3">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_xlfn.XLOOKUP(C816,customers!$A$1:$A$1001,customers!$I$1:$I$1001,,0)</f>
        <v>No</v>
      </c>
    </row>
    <row r="817" spans="1:16" x14ac:dyDescent="0.25">
      <c r="A817" s="2" t="s">
        <v>5096</v>
      </c>
      <c r="B817" s="4">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3">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_xlfn.XLOOKUP(C817,customers!$A$1:$A$1001,customers!$I$1:$I$1001,,0)</f>
        <v>No</v>
      </c>
    </row>
    <row r="818" spans="1:16" x14ac:dyDescent="0.25">
      <c r="A818" s="2" t="s">
        <v>5102</v>
      </c>
      <c r="B818" s="4">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3">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_xlfn.XLOOKUP(C818,customers!$A$1:$A$1001,customers!$I$1:$I$1001,,0)</f>
        <v>No</v>
      </c>
    </row>
    <row r="819" spans="1:16" x14ac:dyDescent="0.25">
      <c r="A819" s="2" t="s">
        <v>5107</v>
      </c>
      <c r="B819" s="4">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3">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_xlfn.XLOOKUP(C819,customers!$A$1:$A$1001,customers!$I$1:$I$1001,,0)</f>
        <v>No</v>
      </c>
    </row>
    <row r="820" spans="1:16" x14ac:dyDescent="0.25">
      <c r="A820" s="2" t="s">
        <v>5112</v>
      </c>
      <c r="B820" s="4">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3">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_xlfn.XLOOKUP(C820,customers!$A$1:$A$1001,customers!$I$1:$I$1001,,0)</f>
        <v>No</v>
      </c>
    </row>
    <row r="821" spans="1:16" x14ac:dyDescent="0.25">
      <c r="A821" s="2" t="s">
        <v>5117</v>
      </c>
      <c r="B821" s="4">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3">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_xlfn.XLOOKUP(C821,customers!$A$1:$A$1001,customers!$I$1:$I$1001,,0)</f>
        <v>Yes</v>
      </c>
    </row>
    <row r="822" spans="1:16" x14ac:dyDescent="0.25">
      <c r="A822" s="2" t="s">
        <v>5123</v>
      </c>
      <c r="B822" s="4">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3">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_xlfn.XLOOKUP(C822,customers!$A$1:$A$1001,customers!$I$1:$I$1001,,0)</f>
        <v>Yes</v>
      </c>
    </row>
    <row r="823" spans="1:16" x14ac:dyDescent="0.25">
      <c r="A823" s="2" t="s">
        <v>5129</v>
      </c>
      <c r="B823" s="4">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3">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_xlfn.XLOOKUP(C823,customers!$A$1:$A$1001,customers!$I$1:$I$1001,,0)</f>
        <v>No</v>
      </c>
    </row>
    <row r="824" spans="1:16" x14ac:dyDescent="0.25">
      <c r="A824" s="2" t="s">
        <v>5135</v>
      </c>
      <c r="B824" s="4">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3">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_xlfn.XLOOKUP(C824,customers!$A$1:$A$1001,customers!$I$1:$I$1001,,0)</f>
        <v>No</v>
      </c>
    </row>
    <row r="825" spans="1:16" x14ac:dyDescent="0.25">
      <c r="A825" s="2" t="s">
        <v>5141</v>
      </c>
      <c r="B825" s="4">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3">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_xlfn.XLOOKUP(C825,customers!$A$1:$A$1001,customers!$I$1:$I$1001,,0)</f>
        <v>Yes</v>
      </c>
    </row>
    <row r="826" spans="1:16" x14ac:dyDescent="0.25">
      <c r="A826" s="2" t="s">
        <v>5147</v>
      </c>
      <c r="B826" s="4">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3">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_xlfn.XLOOKUP(C826,customers!$A$1:$A$1001,customers!$I$1:$I$1001,,0)</f>
        <v>Yes</v>
      </c>
    </row>
    <row r="827" spans="1:16" x14ac:dyDescent="0.25">
      <c r="A827" s="2" t="s">
        <v>5152</v>
      </c>
      <c r="B827" s="4">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3">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_xlfn.XLOOKUP(C827,customers!$A$1:$A$1001,customers!$I$1:$I$1001,,0)</f>
        <v>Yes</v>
      </c>
    </row>
    <row r="828" spans="1:16" x14ac:dyDescent="0.25">
      <c r="A828" s="2" t="s">
        <v>5158</v>
      </c>
      <c r="B828" s="4">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3">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_xlfn.XLOOKUP(C828,customers!$A$1:$A$1001,customers!$I$1:$I$1001,,0)</f>
        <v>Yes</v>
      </c>
    </row>
    <row r="829" spans="1:16" x14ac:dyDescent="0.25">
      <c r="A829" s="2" t="s">
        <v>5164</v>
      </c>
      <c r="B829" s="4">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3">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_xlfn.XLOOKUP(C829,customers!$A$1:$A$1001,customers!$I$1:$I$1001,,0)</f>
        <v>No</v>
      </c>
    </row>
    <row r="830" spans="1:16" x14ac:dyDescent="0.25">
      <c r="A830" s="2" t="s">
        <v>5170</v>
      </c>
      <c r="B830" s="4">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3">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_xlfn.XLOOKUP(C830,customers!$A$1:$A$1001,customers!$I$1:$I$1001,,0)</f>
        <v>Yes</v>
      </c>
    </row>
    <row r="831" spans="1:16" x14ac:dyDescent="0.25">
      <c r="A831" s="2" t="s">
        <v>5176</v>
      </c>
      <c r="B831" s="4">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3">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_xlfn.XLOOKUP(C831,customers!$A$1:$A$1001,customers!$I$1:$I$1001,,0)</f>
        <v>No</v>
      </c>
    </row>
    <row r="832" spans="1:16" x14ac:dyDescent="0.25">
      <c r="A832" s="2" t="s">
        <v>5182</v>
      </c>
      <c r="B832" s="4">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3">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_xlfn.XLOOKUP(C832,customers!$A$1:$A$1001,customers!$I$1:$I$1001,,0)</f>
        <v>No</v>
      </c>
    </row>
    <row r="833" spans="1:16" x14ac:dyDescent="0.25">
      <c r="A833" s="2" t="s">
        <v>5182</v>
      </c>
      <c r="B833" s="4">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3">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_xlfn.XLOOKUP(C833,customers!$A$1:$A$1001,customers!$I$1:$I$1001,,0)</f>
        <v>No</v>
      </c>
    </row>
    <row r="834" spans="1:16" x14ac:dyDescent="0.25">
      <c r="A834" s="2" t="s">
        <v>5193</v>
      </c>
      <c r="B834" s="4">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3">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_xlfn.XLOOKUP(C834,customers!$A$1:$A$1001,customers!$I$1:$I$1001,,0)</f>
        <v>No</v>
      </c>
    </row>
    <row r="835" spans="1:16" x14ac:dyDescent="0.25">
      <c r="A835" s="2" t="s">
        <v>5199</v>
      </c>
      <c r="B835" s="4">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3">
        <f>INDEX(products!$A$1:$G$49,MATCH(orders!$D835,products!$A$1:$A$49,0),MATCH(orders!K$1,products!$A$1:$G$1,0))</f>
        <v>2.5</v>
      </c>
      <c r="L835" s="5">
        <f>INDEX(products!$A$1:$G$49,MATCH(orders!$D835,products!$A$1:$A$49,0),MATCH(orders!L$1,products!$A$1:$G$1,0))</f>
        <v>20.584999999999997</v>
      </c>
      <c r="M835" s="5">
        <f t="shared" ref="M835:M898" si="39">L835 * E835</f>
        <v>82.339999999999989</v>
      </c>
      <c r="N835" t="str">
        <f t="shared" ref="N835:N898" si="40">IF(I835 = "Rob","Robusta",IF(I835 = "Exc","Excelsa",IF(I835 = "Ara","Arabica","Liberica")))</f>
        <v>Robusta</v>
      </c>
      <c r="O835" t="str">
        <f t="shared" ref="O835:O898" si="41">IF(J835 = "M","Medium",IF(J835 = "L","Light","Dark"))</f>
        <v>Dark</v>
      </c>
      <c r="P835" t="str">
        <f>_xlfn.XLOOKUP(C835,customers!$A$1:$A$1001,customers!$I$1:$I$1001,,0)</f>
        <v>Yes</v>
      </c>
    </row>
    <row r="836" spans="1:16" x14ac:dyDescent="0.25">
      <c r="A836" s="2" t="s">
        <v>5205</v>
      </c>
      <c r="B836" s="4">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3">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_xlfn.XLOOKUP(C836,customers!$A$1:$A$1001,customers!$I$1:$I$1001,,0)</f>
        <v>No</v>
      </c>
    </row>
    <row r="837" spans="1:16" x14ac:dyDescent="0.25">
      <c r="A837" s="2" t="s">
        <v>5211</v>
      </c>
      <c r="B837" s="4">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3">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_xlfn.XLOOKUP(C837,customers!$A$1:$A$1001,customers!$I$1:$I$1001,,0)</f>
        <v>Yes</v>
      </c>
    </row>
    <row r="838" spans="1:16" x14ac:dyDescent="0.25">
      <c r="A838" s="2" t="s">
        <v>5216</v>
      </c>
      <c r="B838" s="4">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3">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_xlfn.XLOOKUP(C838,customers!$A$1:$A$1001,customers!$I$1:$I$1001,,0)</f>
        <v>No</v>
      </c>
    </row>
    <row r="839" spans="1:16" x14ac:dyDescent="0.25">
      <c r="A839" s="2" t="s">
        <v>5222</v>
      </c>
      <c r="B839" s="4">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3">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_xlfn.XLOOKUP(C839,customers!$A$1:$A$1001,customers!$I$1:$I$1001,,0)</f>
        <v>No</v>
      </c>
    </row>
    <row r="840" spans="1:16" x14ac:dyDescent="0.25">
      <c r="A840" s="2" t="s">
        <v>5228</v>
      </c>
      <c r="B840" s="4">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3">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_xlfn.XLOOKUP(C840,customers!$A$1:$A$1001,customers!$I$1:$I$1001,,0)</f>
        <v>No</v>
      </c>
    </row>
    <row r="841" spans="1:16" x14ac:dyDescent="0.25">
      <c r="A841" s="2" t="s">
        <v>5234</v>
      </c>
      <c r="B841" s="4">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3">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_xlfn.XLOOKUP(C841,customers!$A$1:$A$1001,customers!$I$1:$I$1001,,0)</f>
        <v>No</v>
      </c>
    </row>
    <row r="842" spans="1:16" x14ac:dyDescent="0.25">
      <c r="A842" s="2" t="s">
        <v>5240</v>
      </c>
      <c r="B842" s="4">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3">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_xlfn.XLOOKUP(C842,customers!$A$1:$A$1001,customers!$I$1:$I$1001,,0)</f>
        <v>Yes</v>
      </c>
    </row>
    <row r="843" spans="1:16" x14ac:dyDescent="0.25">
      <c r="A843" s="2" t="s">
        <v>5246</v>
      </c>
      <c r="B843" s="4">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3">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_xlfn.XLOOKUP(C843,customers!$A$1:$A$1001,customers!$I$1:$I$1001,,0)</f>
        <v>No</v>
      </c>
    </row>
    <row r="844" spans="1:16" x14ac:dyDescent="0.25">
      <c r="A844" s="2" t="s">
        <v>5251</v>
      </c>
      <c r="B844" s="4">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3">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_xlfn.XLOOKUP(C844,customers!$A$1:$A$1001,customers!$I$1:$I$1001,,0)</f>
        <v>Yes</v>
      </c>
    </row>
    <row r="845" spans="1:16" x14ac:dyDescent="0.25">
      <c r="A845" s="2" t="s">
        <v>5256</v>
      </c>
      <c r="B845" s="4">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3">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_xlfn.XLOOKUP(C845,customers!$A$1:$A$1001,customers!$I$1:$I$1001,,0)</f>
        <v>Yes</v>
      </c>
    </row>
    <row r="846" spans="1:16" x14ac:dyDescent="0.25">
      <c r="A846" s="2" t="s">
        <v>5262</v>
      </c>
      <c r="B846" s="4">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3">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_xlfn.XLOOKUP(C846,customers!$A$1:$A$1001,customers!$I$1:$I$1001,,0)</f>
        <v>Yes</v>
      </c>
    </row>
    <row r="847" spans="1:16" x14ac:dyDescent="0.25">
      <c r="A847" s="2" t="s">
        <v>5268</v>
      </c>
      <c r="B847" s="4">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3">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_xlfn.XLOOKUP(C847,customers!$A$1:$A$1001,customers!$I$1:$I$1001,,0)</f>
        <v>No</v>
      </c>
    </row>
    <row r="848" spans="1:16" x14ac:dyDescent="0.25">
      <c r="A848" s="2" t="s">
        <v>5273</v>
      </c>
      <c r="B848" s="4">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3">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_xlfn.XLOOKUP(C848,customers!$A$1:$A$1001,customers!$I$1:$I$1001,,0)</f>
        <v>Yes</v>
      </c>
    </row>
    <row r="849" spans="1:16" x14ac:dyDescent="0.25">
      <c r="A849" s="2" t="s">
        <v>5278</v>
      </c>
      <c r="B849" s="4">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3">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_xlfn.XLOOKUP(C849,customers!$A$1:$A$1001,customers!$I$1:$I$1001,,0)</f>
        <v>Yes</v>
      </c>
    </row>
    <row r="850" spans="1:16" x14ac:dyDescent="0.25">
      <c r="A850" s="2" t="s">
        <v>5283</v>
      </c>
      <c r="B850" s="4">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3">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_xlfn.XLOOKUP(C850,customers!$A$1:$A$1001,customers!$I$1:$I$1001,,0)</f>
        <v>No</v>
      </c>
    </row>
    <row r="851" spans="1:16" x14ac:dyDescent="0.25">
      <c r="A851" s="2" t="s">
        <v>5288</v>
      </c>
      <c r="B851" s="4">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3">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_xlfn.XLOOKUP(C851,customers!$A$1:$A$1001,customers!$I$1:$I$1001,,0)</f>
        <v>Yes</v>
      </c>
    </row>
    <row r="852" spans="1:16" x14ac:dyDescent="0.25">
      <c r="A852" s="2" t="s">
        <v>5288</v>
      </c>
      <c r="B852" s="4">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3">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_xlfn.XLOOKUP(C852,customers!$A$1:$A$1001,customers!$I$1:$I$1001,,0)</f>
        <v>Yes</v>
      </c>
    </row>
    <row r="853" spans="1:16" x14ac:dyDescent="0.25">
      <c r="A853" s="2" t="s">
        <v>5299</v>
      </c>
      <c r="B853" s="4">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3">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_xlfn.XLOOKUP(C853,customers!$A$1:$A$1001,customers!$I$1:$I$1001,,0)</f>
        <v>Yes</v>
      </c>
    </row>
    <row r="854" spans="1:16" x14ac:dyDescent="0.25">
      <c r="A854" s="2" t="s">
        <v>5305</v>
      </c>
      <c r="B854" s="4">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3">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_xlfn.XLOOKUP(C854,customers!$A$1:$A$1001,customers!$I$1:$I$1001,,0)</f>
        <v>Yes</v>
      </c>
    </row>
    <row r="855" spans="1:16" x14ac:dyDescent="0.25">
      <c r="A855" s="2" t="s">
        <v>5310</v>
      </c>
      <c r="B855" s="4">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3">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_xlfn.XLOOKUP(C855,customers!$A$1:$A$1001,customers!$I$1:$I$1001,,0)</f>
        <v>No</v>
      </c>
    </row>
    <row r="856" spans="1:16" x14ac:dyDescent="0.25">
      <c r="A856" s="2" t="s">
        <v>5315</v>
      </c>
      <c r="B856" s="4">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3">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_xlfn.XLOOKUP(C856,customers!$A$1:$A$1001,customers!$I$1:$I$1001,,0)</f>
        <v>Yes</v>
      </c>
    </row>
    <row r="857" spans="1:16" x14ac:dyDescent="0.25">
      <c r="A857" s="2" t="s">
        <v>5321</v>
      </c>
      <c r="B857" s="4">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3">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_xlfn.XLOOKUP(C857,customers!$A$1:$A$1001,customers!$I$1:$I$1001,,0)</f>
        <v>No</v>
      </c>
    </row>
    <row r="858" spans="1:16" x14ac:dyDescent="0.25">
      <c r="A858" s="2" t="s">
        <v>5327</v>
      </c>
      <c r="B858" s="4">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3">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_xlfn.XLOOKUP(C858,customers!$A$1:$A$1001,customers!$I$1:$I$1001,,0)</f>
        <v>Yes</v>
      </c>
    </row>
    <row r="859" spans="1:16" x14ac:dyDescent="0.25">
      <c r="A859" s="2" t="s">
        <v>5333</v>
      </c>
      <c r="B859" s="4">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3">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_xlfn.XLOOKUP(C859,customers!$A$1:$A$1001,customers!$I$1:$I$1001,,0)</f>
        <v>No</v>
      </c>
    </row>
    <row r="860" spans="1:16" x14ac:dyDescent="0.25">
      <c r="A860" s="2" t="s">
        <v>5339</v>
      </c>
      <c r="B860" s="4">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3">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_xlfn.XLOOKUP(C860,customers!$A$1:$A$1001,customers!$I$1:$I$1001,,0)</f>
        <v>No</v>
      </c>
    </row>
    <row r="861" spans="1:16" x14ac:dyDescent="0.25">
      <c r="A861" s="2" t="s">
        <v>5345</v>
      </c>
      <c r="B861" s="4">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3">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_xlfn.XLOOKUP(C861,customers!$A$1:$A$1001,customers!$I$1:$I$1001,,0)</f>
        <v>No</v>
      </c>
    </row>
    <row r="862" spans="1:16" x14ac:dyDescent="0.25">
      <c r="A862" s="2" t="s">
        <v>5351</v>
      </c>
      <c r="B862" s="4">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3">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_xlfn.XLOOKUP(C862,customers!$A$1:$A$1001,customers!$I$1:$I$1001,,0)</f>
        <v>No</v>
      </c>
    </row>
    <row r="863" spans="1:16" x14ac:dyDescent="0.25">
      <c r="A863" s="2" t="s">
        <v>5356</v>
      </c>
      <c r="B863" s="4">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3">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_xlfn.XLOOKUP(C863,customers!$A$1:$A$1001,customers!$I$1:$I$1001,,0)</f>
        <v>Yes</v>
      </c>
    </row>
    <row r="864" spans="1:16" x14ac:dyDescent="0.25">
      <c r="A864" s="2" t="s">
        <v>5362</v>
      </c>
      <c r="B864" s="4">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3">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_xlfn.XLOOKUP(C864,customers!$A$1:$A$1001,customers!$I$1:$I$1001,,0)</f>
        <v>Yes</v>
      </c>
    </row>
    <row r="865" spans="1:16" x14ac:dyDescent="0.25">
      <c r="A865" s="2" t="s">
        <v>5368</v>
      </c>
      <c r="B865" s="4">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3">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_xlfn.XLOOKUP(C865,customers!$A$1:$A$1001,customers!$I$1:$I$1001,,0)</f>
        <v>Yes</v>
      </c>
    </row>
    <row r="866" spans="1:16" x14ac:dyDescent="0.25">
      <c r="A866" s="2" t="s">
        <v>5374</v>
      </c>
      <c r="B866" s="4">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3">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_xlfn.XLOOKUP(C866,customers!$A$1:$A$1001,customers!$I$1:$I$1001,,0)</f>
        <v>No</v>
      </c>
    </row>
    <row r="867" spans="1:16" x14ac:dyDescent="0.25">
      <c r="A867" s="2" t="s">
        <v>5380</v>
      </c>
      <c r="B867" s="4">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3">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_xlfn.XLOOKUP(C867,customers!$A$1:$A$1001,customers!$I$1:$I$1001,,0)</f>
        <v>Yes</v>
      </c>
    </row>
    <row r="868" spans="1:16" x14ac:dyDescent="0.25">
      <c r="A868" s="2" t="s">
        <v>5385</v>
      </c>
      <c r="B868" s="4">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3">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_xlfn.XLOOKUP(C868,customers!$A$1:$A$1001,customers!$I$1:$I$1001,,0)</f>
        <v>No</v>
      </c>
    </row>
    <row r="869" spans="1:16" x14ac:dyDescent="0.25">
      <c r="A869" s="2" t="s">
        <v>5391</v>
      </c>
      <c r="B869" s="4">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3">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_xlfn.XLOOKUP(C869,customers!$A$1:$A$1001,customers!$I$1:$I$1001,,0)</f>
        <v>Yes</v>
      </c>
    </row>
    <row r="870" spans="1:16" x14ac:dyDescent="0.25">
      <c r="A870" s="2" t="s">
        <v>5396</v>
      </c>
      <c r="B870" s="4">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3">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_xlfn.XLOOKUP(C870,customers!$A$1:$A$1001,customers!$I$1:$I$1001,,0)</f>
        <v>Yes</v>
      </c>
    </row>
    <row r="871" spans="1:16" x14ac:dyDescent="0.25">
      <c r="A871" s="2" t="s">
        <v>5402</v>
      </c>
      <c r="B871" s="4">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3">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_xlfn.XLOOKUP(C871,customers!$A$1:$A$1001,customers!$I$1:$I$1001,,0)</f>
        <v>Yes</v>
      </c>
    </row>
    <row r="872" spans="1:16" x14ac:dyDescent="0.25">
      <c r="A872" s="2" t="s">
        <v>5407</v>
      </c>
      <c r="B872" s="4">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3">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_xlfn.XLOOKUP(C872,customers!$A$1:$A$1001,customers!$I$1:$I$1001,,0)</f>
        <v>Yes</v>
      </c>
    </row>
    <row r="873" spans="1:16" x14ac:dyDescent="0.25">
      <c r="A873" s="2" t="s">
        <v>5413</v>
      </c>
      <c r="B873" s="4">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3">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_xlfn.XLOOKUP(C873,customers!$A$1:$A$1001,customers!$I$1:$I$1001,,0)</f>
        <v>Yes</v>
      </c>
    </row>
    <row r="874" spans="1:16" x14ac:dyDescent="0.25">
      <c r="A874" s="2" t="s">
        <v>5421</v>
      </c>
      <c r="B874" s="4">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3">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_xlfn.XLOOKUP(C874,customers!$A$1:$A$1001,customers!$I$1:$I$1001,,0)</f>
        <v>No</v>
      </c>
    </row>
    <row r="875" spans="1:16" x14ac:dyDescent="0.25">
      <c r="A875" s="2" t="s">
        <v>5427</v>
      </c>
      <c r="B875" s="4">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3">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_xlfn.XLOOKUP(C875,customers!$A$1:$A$1001,customers!$I$1:$I$1001,,0)</f>
        <v>Yes</v>
      </c>
    </row>
    <row r="876" spans="1:16" x14ac:dyDescent="0.25">
      <c r="A876" s="2" t="s">
        <v>5433</v>
      </c>
      <c r="B876" s="4">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3">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_xlfn.XLOOKUP(C876,customers!$A$1:$A$1001,customers!$I$1:$I$1001,,0)</f>
        <v>No</v>
      </c>
    </row>
    <row r="877" spans="1:16" x14ac:dyDescent="0.25">
      <c r="A877" s="2" t="s">
        <v>5439</v>
      </c>
      <c r="B877" s="4">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3">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_xlfn.XLOOKUP(C877,customers!$A$1:$A$1001,customers!$I$1:$I$1001,,0)</f>
        <v>No</v>
      </c>
    </row>
    <row r="878" spans="1:16" x14ac:dyDescent="0.25">
      <c r="A878" s="2" t="s">
        <v>5439</v>
      </c>
      <c r="B878" s="4">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3">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_xlfn.XLOOKUP(C878,customers!$A$1:$A$1001,customers!$I$1:$I$1001,,0)</f>
        <v>No</v>
      </c>
    </row>
    <row r="879" spans="1:16" x14ac:dyDescent="0.25">
      <c r="A879" s="2" t="s">
        <v>5450</v>
      </c>
      <c r="B879" s="4">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3">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_xlfn.XLOOKUP(C879,customers!$A$1:$A$1001,customers!$I$1:$I$1001,,0)</f>
        <v>No</v>
      </c>
    </row>
    <row r="880" spans="1:16" x14ac:dyDescent="0.25">
      <c r="A880" s="2" t="s">
        <v>5456</v>
      </c>
      <c r="B880" s="4">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3">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_xlfn.XLOOKUP(C880,customers!$A$1:$A$1001,customers!$I$1:$I$1001,,0)</f>
        <v>Yes</v>
      </c>
    </row>
    <row r="881" spans="1:16" x14ac:dyDescent="0.25">
      <c r="A881" s="2" t="s">
        <v>5461</v>
      </c>
      <c r="B881" s="4">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3">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_xlfn.XLOOKUP(C881,customers!$A$1:$A$1001,customers!$I$1:$I$1001,,0)</f>
        <v>No</v>
      </c>
    </row>
    <row r="882" spans="1:16" x14ac:dyDescent="0.25">
      <c r="A882" s="2" t="s">
        <v>5466</v>
      </c>
      <c r="B882" s="4">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3">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_xlfn.XLOOKUP(C882,customers!$A$1:$A$1001,customers!$I$1:$I$1001,,0)</f>
        <v>No</v>
      </c>
    </row>
    <row r="883" spans="1:16" x14ac:dyDescent="0.25">
      <c r="A883" s="2" t="s">
        <v>5472</v>
      </c>
      <c r="B883" s="4">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3">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_xlfn.XLOOKUP(C883,customers!$A$1:$A$1001,customers!$I$1:$I$1001,,0)</f>
        <v>Yes</v>
      </c>
    </row>
    <row r="884" spans="1:16" x14ac:dyDescent="0.25">
      <c r="A884" s="2" t="s">
        <v>5477</v>
      </c>
      <c r="B884" s="4">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3">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_xlfn.XLOOKUP(C884,customers!$A$1:$A$1001,customers!$I$1:$I$1001,,0)</f>
        <v>Yes</v>
      </c>
    </row>
    <row r="885" spans="1:16" x14ac:dyDescent="0.25">
      <c r="A885" s="2" t="s">
        <v>5483</v>
      </c>
      <c r="B885" s="4">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3">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_xlfn.XLOOKUP(C885,customers!$A$1:$A$1001,customers!$I$1:$I$1001,,0)</f>
        <v>Yes</v>
      </c>
    </row>
    <row r="886" spans="1:16" x14ac:dyDescent="0.25">
      <c r="A886" s="2" t="s">
        <v>5489</v>
      </c>
      <c r="B886" s="4">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3">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_xlfn.XLOOKUP(C886,customers!$A$1:$A$1001,customers!$I$1:$I$1001,,0)</f>
        <v>Yes</v>
      </c>
    </row>
    <row r="887" spans="1:16" x14ac:dyDescent="0.25">
      <c r="A887" s="2" t="s">
        <v>5495</v>
      </c>
      <c r="B887" s="4">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3">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_xlfn.XLOOKUP(C887,customers!$A$1:$A$1001,customers!$I$1:$I$1001,,0)</f>
        <v>No</v>
      </c>
    </row>
    <row r="888" spans="1:16" x14ac:dyDescent="0.25">
      <c r="A888" s="2" t="s">
        <v>5501</v>
      </c>
      <c r="B888" s="4">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3">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_xlfn.XLOOKUP(C888,customers!$A$1:$A$1001,customers!$I$1:$I$1001,,0)</f>
        <v>No</v>
      </c>
    </row>
    <row r="889" spans="1:16" x14ac:dyDescent="0.25">
      <c r="A889" s="2" t="s">
        <v>5507</v>
      </c>
      <c r="B889" s="4">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3">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_xlfn.XLOOKUP(C889,customers!$A$1:$A$1001,customers!$I$1:$I$1001,,0)</f>
        <v>No</v>
      </c>
    </row>
    <row r="890" spans="1:16" x14ac:dyDescent="0.25">
      <c r="A890" s="2" t="s">
        <v>5513</v>
      </c>
      <c r="B890" s="4">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3">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_xlfn.XLOOKUP(C890,customers!$A$1:$A$1001,customers!$I$1:$I$1001,,0)</f>
        <v>Yes</v>
      </c>
    </row>
    <row r="891" spans="1:16" x14ac:dyDescent="0.25">
      <c r="A891" s="2" t="s">
        <v>5519</v>
      </c>
      <c r="B891" s="4">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3">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_xlfn.XLOOKUP(C891,customers!$A$1:$A$1001,customers!$I$1:$I$1001,,0)</f>
        <v>Yes</v>
      </c>
    </row>
    <row r="892" spans="1:16" x14ac:dyDescent="0.25">
      <c r="A892" s="2" t="s">
        <v>5525</v>
      </c>
      <c r="B892" s="4">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3">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_xlfn.XLOOKUP(C892,customers!$A$1:$A$1001,customers!$I$1:$I$1001,,0)</f>
        <v>Yes</v>
      </c>
    </row>
    <row r="893" spans="1:16" x14ac:dyDescent="0.25">
      <c r="A893" s="2" t="s">
        <v>5531</v>
      </c>
      <c r="B893" s="4">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3">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_xlfn.XLOOKUP(C893,customers!$A$1:$A$1001,customers!$I$1:$I$1001,,0)</f>
        <v>Yes</v>
      </c>
    </row>
    <row r="894" spans="1:16" x14ac:dyDescent="0.25">
      <c r="A894" s="2" t="s">
        <v>5537</v>
      </c>
      <c r="B894" s="4">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3">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_xlfn.XLOOKUP(C894,customers!$A$1:$A$1001,customers!$I$1:$I$1001,,0)</f>
        <v>No</v>
      </c>
    </row>
    <row r="895" spans="1:16" x14ac:dyDescent="0.25">
      <c r="A895" s="2" t="s">
        <v>5543</v>
      </c>
      <c r="B895" s="4">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3">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_xlfn.XLOOKUP(C895,customers!$A$1:$A$1001,customers!$I$1:$I$1001,,0)</f>
        <v>Yes</v>
      </c>
    </row>
    <row r="896" spans="1:16" x14ac:dyDescent="0.25">
      <c r="A896" s="2" t="s">
        <v>5548</v>
      </c>
      <c r="B896" s="4">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3">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_xlfn.XLOOKUP(C896,customers!$A$1:$A$1001,customers!$I$1:$I$1001,,0)</f>
        <v>Yes</v>
      </c>
    </row>
    <row r="897" spans="1:16" x14ac:dyDescent="0.25">
      <c r="A897" s="2" t="s">
        <v>5553</v>
      </c>
      <c r="B897" s="4">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3">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_xlfn.XLOOKUP(C897,customers!$A$1:$A$1001,customers!$I$1:$I$1001,,0)</f>
        <v>No</v>
      </c>
    </row>
    <row r="898" spans="1:16" x14ac:dyDescent="0.25">
      <c r="A898" s="2" t="s">
        <v>5558</v>
      </c>
      <c r="B898" s="4">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3">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_xlfn.XLOOKUP(C898,customers!$A$1:$A$1001,customers!$I$1:$I$1001,,0)</f>
        <v>Yes</v>
      </c>
    </row>
    <row r="899" spans="1:16" x14ac:dyDescent="0.25">
      <c r="A899" s="2" t="s">
        <v>5564</v>
      </c>
      <c r="B899" s="4">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3">
        <f>INDEX(products!$A$1:$G$49,MATCH(orders!$D899,products!$A$1:$A$49,0),MATCH(orders!K$1,products!$A$1:$G$1,0))</f>
        <v>1</v>
      </c>
      <c r="L899" s="5">
        <f>INDEX(products!$A$1:$G$49,MATCH(orders!$D899,products!$A$1:$A$49,0),MATCH(orders!L$1,products!$A$1:$G$1,0))</f>
        <v>12.15</v>
      </c>
      <c r="M899" s="5">
        <f t="shared" ref="M899:M962" si="42">L899 * E899</f>
        <v>24.3</v>
      </c>
      <c r="N899" t="str">
        <f t="shared" ref="N899:N962" si="43">IF(I899 = "Rob","Robusta",IF(I899 = "Exc","Excelsa",IF(I899 = "Ara","Arabica","Liberica")))</f>
        <v>Excelsa</v>
      </c>
      <c r="O899" t="str">
        <f t="shared" ref="O899:O962" si="44">IF(J899 = "M","Medium",IF(J899 = "L","Light","Dark"))</f>
        <v>Dark</v>
      </c>
      <c r="P899" t="str">
        <f>_xlfn.XLOOKUP(C899,customers!$A$1:$A$1001,customers!$I$1:$I$1001,,0)</f>
        <v>No</v>
      </c>
    </row>
    <row r="900" spans="1:16" x14ac:dyDescent="0.25">
      <c r="A900" s="2" t="s">
        <v>5570</v>
      </c>
      <c r="B900" s="4">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3">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_xlfn.XLOOKUP(C900,customers!$A$1:$A$1001,customers!$I$1:$I$1001,,0)</f>
        <v>No</v>
      </c>
    </row>
    <row r="901" spans="1:16" x14ac:dyDescent="0.25">
      <c r="A901" s="2" t="s">
        <v>5575</v>
      </c>
      <c r="B901" s="4">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3">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_xlfn.XLOOKUP(C901,customers!$A$1:$A$1001,customers!$I$1:$I$1001,,0)</f>
        <v>No</v>
      </c>
    </row>
    <row r="902" spans="1:16" x14ac:dyDescent="0.25">
      <c r="A902" s="2" t="s">
        <v>5580</v>
      </c>
      <c r="B902" s="4">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3">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_xlfn.XLOOKUP(C902,customers!$A$1:$A$1001,customers!$I$1:$I$1001,,0)</f>
        <v>No</v>
      </c>
    </row>
    <row r="903" spans="1:16" x14ac:dyDescent="0.25">
      <c r="A903" s="2" t="s">
        <v>5585</v>
      </c>
      <c r="B903" s="4">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3">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_xlfn.XLOOKUP(C903,customers!$A$1:$A$1001,customers!$I$1:$I$1001,,0)</f>
        <v>Yes</v>
      </c>
    </row>
    <row r="904" spans="1:16" x14ac:dyDescent="0.25">
      <c r="A904" s="2" t="s">
        <v>5591</v>
      </c>
      <c r="B904" s="4">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3">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_xlfn.XLOOKUP(C904,customers!$A$1:$A$1001,customers!$I$1:$I$1001,,0)</f>
        <v>No</v>
      </c>
    </row>
    <row r="905" spans="1:16" x14ac:dyDescent="0.25">
      <c r="A905" s="2" t="s">
        <v>5597</v>
      </c>
      <c r="B905" s="4">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3">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_xlfn.XLOOKUP(C905,customers!$A$1:$A$1001,customers!$I$1:$I$1001,,0)</f>
        <v>No</v>
      </c>
    </row>
    <row r="906" spans="1:16" x14ac:dyDescent="0.25">
      <c r="A906" s="2" t="s">
        <v>5603</v>
      </c>
      <c r="B906" s="4">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3">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_xlfn.XLOOKUP(C906,customers!$A$1:$A$1001,customers!$I$1:$I$1001,,0)</f>
        <v>No</v>
      </c>
    </row>
    <row r="907" spans="1:16" x14ac:dyDescent="0.25">
      <c r="A907" s="2" t="s">
        <v>5609</v>
      </c>
      <c r="B907" s="4">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3">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_xlfn.XLOOKUP(C907,customers!$A$1:$A$1001,customers!$I$1:$I$1001,,0)</f>
        <v>Yes</v>
      </c>
    </row>
    <row r="908" spans="1:16" x14ac:dyDescent="0.25">
      <c r="A908" s="2" t="s">
        <v>5614</v>
      </c>
      <c r="B908" s="4">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3">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_xlfn.XLOOKUP(C908,customers!$A$1:$A$1001,customers!$I$1:$I$1001,,0)</f>
        <v>Yes</v>
      </c>
    </row>
    <row r="909" spans="1:16" x14ac:dyDescent="0.25">
      <c r="A909" s="2" t="s">
        <v>5620</v>
      </c>
      <c r="B909" s="4">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3">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_xlfn.XLOOKUP(C909,customers!$A$1:$A$1001,customers!$I$1:$I$1001,,0)</f>
        <v>No</v>
      </c>
    </row>
    <row r="910" spans="1:16" x14ac:dyDescent="0.25">
      <c r="A910" s="2" t="s">
        <v>5626</v>
      </c>
      <c r="B910" s="4">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3">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_xlfn.XLOOKUP(C910,customers!$A$1:$A$1001,customers!$I$1:$I$1001,,0)</f>
        <v>No</v>
      </c>
    </row>
    <row r="911" spans="1:16" x14ac:dyDescent="0.25">
      <c r="A911" s="2" t="s">
        <v>5632</v>
      </c>
      <c r="B911" s="4">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3">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_xlfn.XLOOKUP(C911,customers!$A$1:$A$1001,customers!$I$1:$I$1001,,0)</f>
        <v>No</v>
      </c>
    </row>
    <row r="912" spans="1:16" x14ac:dyDescent="0.25">
      <c r="A912" s="2" t="s">
        <v>5637</v>
      </c>
      <c r="B912" s="4">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3">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_xlfn.XLOOKUP(C912,customers!$A$1:$A$1001,customers!$I$1:$I$1001,,0)</f>
        <v>No</v>
      </c>
    </row>
    <row r="913" spans="1:16" x14ac:dyDescent="0.25">
      <c r="A913" s="2" t="s">
        <v>5643</v>
      </c>
      <c r="B913" s="4">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3">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_xlfn.XLOOKUP(C913,customers!$A$1:$A$1001,customers!$I$1:$I$1001,,0)</f>
        <v>Yes</v>
      </c>
    </row>
    <row r="914" spans="1:16" x14ac:dyDescent="0.25">
      <c r="A914" s="2" t="s">
        <v>5649</v>
      </c>
      <c r="B914" s="4">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3">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_xlfn.XLOOKUP(C914,customers!$A$1:$A$1001,customers!$I$1:$I$1001,,0)</f>
        <v>Yes</v>
      </c>
    </row>
    <row r="915" spans="1:16" x14ac:dyDescent="0.25">
      <c r="A915" s="2" t="s">
        <v>5654</v>
      </c>
      <c r="B915" s="4">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3">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_xlfn.XLOOKUP(C915,customers!$A$1:$A$1001,customers!$I$1:$I$1001,,0)</f>
        <v>No</v>
      </c>
    </row>
    <row r="916" spans="1:16" x14ac:dyDescent="0.25">
      <c r="A916" s="2" t="s">
        <v>5660</v>
      </c>
      <c r="B916" s="4">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3">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_xlfn.XLOOKUP(C916,customers!$A$1:$A$1001,customers!$I$1:$I$1001,,0)</f>
        <v>No</v>
      </c>
    </row>
    <row r="917" spans="1:16" x14ac:dyDescent="0.25">
      <c r="A917" s="2" t="s">
        <v>5666</v>
      </c>
      <c r="B917" s="4">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3">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_xlfn.XLOOKUP(C917,customers!$A$1:$A$1001,customers!$I$1:$I$1001,,0)</f>
        <v>Yes</v>
      </c>
    </row>
    <row r="918" spans="1:16" x14ac:dyDescent="0.25">
      <c r="A918" s="2" t="s">
        <v>5672</v>
      </c>
      <c r="B918" s="4">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3">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_xlfn.XLOOKUP(C918,customers!$A$1:$A$1001,customers!$I$1:$I$1001,,0)</f>
        <v>Yes</v>
      </c>
    </row>
    <row r="919" spans="1:16" x14ac:dyDescent="0.25">
      <c r="A919" s="2" t="s">
        <v>5676</v>
      </c>
      <c r="B919" s="4">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3">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_xlfn.XLOOKUP(C919,customers!$A$1:$A$1001,customers!$I$1:$I$1001,,0)</f>
        <v>No</v>
      </c>
    </row>
    <row r="920" spans="1:16" x14ac:dyDescent="0.25">
      <c r="A920" s="2" t="s">
        <v>5676</v>
      </c>
      <c r="B920" s="4">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3">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_xlfn.XLOOKUP(C920,customers!$A$1:$A$1001,customers!$I$1:$I$1001,,0)</f>
        <v>No</v>
      </c>
    </row>
    <row r="921" spans="1:16" x14ac:dyDescent="0.25">
      <c r="A921" s="2" t="s">
        <v>5687</v>
      </c>
      <c r="B921" s="4">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3">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_xlfn.XLOOKUP(C921,customers!$A$1:$A$1001,customers!$I$1:$I$1001,,0)</f>
        <v>Yes</v>
      </c>
    </row>
    <row r="922" spans="1:16" x14ac:dyDescent="0.25">
      <c r="A922" s="2" t="s">
        <v>5693</v>
      </c>
      <c r="B922" s="4">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3">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_xlfn.XLOOKUP(C922,customers!$A$1:$A$1001,customers!$I$1:$I$1001,,0)</f>
        <v>No</v>
      </c>
    </row>
    <row r="923" spans="1:16" x14ac:dyDescent="0.25">
      <c r="A923" s="2" t="s">
        <v>5699</v>
      </c>
      <c r="B923" s="4">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3">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_xlfn.XLOOKUP(C923,customers!$A$1:$A$1001,customers!$I$1:$I$1001,,0)</f>
        <v>No</v>
      </c>
    </row>
    <row r="924" spans="1:16" x14ac:dyDescent="0.25">
      <c r="A924" s="2" t="s">
        <v>5705</v>
      </c>
      <c r="B924" s="4">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3">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_xlfn.XLOOKUP(C924,customers!$A$1:$A$1001,customers!$I$1:$I$1001,,0)</f>
        <v>Yes</v>
      </c>
    </row>
    <row r="925" spans="1:16" x14ac:dyDescent="0.25">
      <c r="A925" s="2" t="s">
        <v>5709</v>
      </c>
      <c r="B925" s="4">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3">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_xlfn.XLOOKUP(C925,customers!$A$1:$A$1001,customers!$I$1:$I$1001,,0)</f>
        <v>No</v>
      </c>
    </row>
    <row r="926" spans="1:16" x14ac:dyDescent="0.25">
      <c r="A926" s="2" t="s">
        <v>5715</v>
      </c>
      <c r="B926" s="4">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3">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_xlfn.XLOOKUP(C926,customers!$A$1:$A$1001,customers!$I$1:$I$1001,,0)</f>
        <v>No</v>
      </c>
    </row>
    <row r="927" spans="1:16" x14ac:dyDescent="0.25">
      <c r="A927" s="2" t="s">
        <v>5720</v>
      </c>
      <c r="B927" s="4">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3">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_xlfn.XLOOKUP(C927,customers!$A$1:$A$1001,customers!$I$1:$I$1001,,0)</f>
        <v>No</v>
      </c>
    </row>
    <row r="928" spans="1:16" x14ac:dyDescent="0.25">
      <c r="A928" s="2" t="s">
        <v>5725</v>
      </c>
      <c r="B928" s="4">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3">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_xlfn.XLOOKUP(C928,customers!$A$1:$A$1001,customers!$I$1:$I$1001,,0)</f>
        <v>Yes</v>
      </c>
    </row>
    <row r="929" spans="1:16" x14ac:dyDescent="0.25">
      <c r="A929" s="2" t="s">
        <v>5731</v>
      </c>
      <c r="B929" s="4">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3">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_xlfn.XLOOKUP(C929,customers!$A$1:$A$1001,customers!$I$1:$I$1001,,0)</f>
        <v>No</v>
      </c>
    </row>
    <row r="930" spans="1:16" x14ac:dyDescent="0.25">
      <c r="A930" s="2" t="s">
        <v>5737</v>
      </c>
      <c r="B930" s="4">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3">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_xlfn.XLOOKUP(C930,customers!$A$1:$A$1001,customers!$I$1:$I$1001,,0)</f>
        <v>Yes</v>
      </c>
    </row>
    <row r="931" spans="1:16" x14ac:dyDescent="0.25">
      <c r="A931" s="2" t="s">
        <v>5742</v>
      </c>
      <c r="B931" s="4">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3">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_xlfn.XLOOKUP(C931,customers!$A$1:$A$1001,customers!$I$1:$I$1001,,0)</f>
        <v>Yes</v>
      </c>
    </row>
    <row r="932" spans="1:16" x14ac:dyDescent="0.25">
      <c r="A932" s="2" t="s">
        <v>5748</v>
      </c>
      <c r="B932" s="4">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3">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_xlfn.XLOOKUP(C932,customers!$A$1:$A$1001,customers!$I$1:$I$1001,,0)</f>
        <v>Yes</v>
      </c>
    </row>
    <row r="933" spans="1:16" x14ac:dyDescent="0.25">
      <c r="A933" s="2" t="s">
        <v>5753</v>
      </c>
      <c r="B933" s="4">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3">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_xlfn.XLOOKUP(C933,customers!$A$1:$A$1001,customers!$I$1:$I$1001,,0)</f>
        <v>Yes</v>
      </c>
    </row>
    <row r="934" spans="1:16" x14ac:dyDescent="0.25">
      <c r="A934" s="2" t="s">
        <v>5757</v>
      </c>
      <c r="B934" s="4">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3">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_xlfn.XLOOKUP(C934,customers!$A$1:$A$1001,customers!$I$1:$I$1001,,0)</f>
        <v>No</v>
      </c>
    </row>
    <row r="935" spans="1:16" x14ac:dyDescent="0.25">
      <c r="A935" s="2" t="s">
        <v>5763</v>
      </c>
      <c r="B935" s="4">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3">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_xlfn.XLOOKUP(C935,customers!$A$1:$A$1001,customers!$I$1:$I$1001,,0)</f>
        <v>Yes</v>
      </c>
    </row>
    <row r="936" spans="1:16" x14ac:dyDescent="0.25">
      <c r="A936" s="2" t="s">
        <v>5768</v>
      </c>
      <c r="B936" s="4">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3">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_xlfn.XLOOKUP(C936,customers!$A$1:$A$1001,customers!$I$1:$I$1001,,0)</f>
        <v>No</v>
      </c>
    </row>
    <row r="937" spans="1:16" x14ac:dyDescent="0.25">
      <c r="A937" s="2" t="s">
        <v>5774</v>
      </c>
      <c r="B937" s="4">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3">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_xlfn.XLOOKUP(C937,customers!$A$1:$A$1001,customers!$I$1:$I$1001,,0)</f>
        <v>Yes</v>
      </c>
    </row>
    <row r="938" spans="1:16" x14ac:dyDescent="0.25">
      <c r="A938" s="2" t="s">
        <v>5780</v>
      </c>
      <c r="B938" s="4">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3">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_xlfn.XLOOKUP(C938,customers!$A$1:$A$1001,customers!$I$1:$I$1001,,0)</f>
        <v>Yes</v>
      </c>
    </row>
    <row r="939" spans="1:16" x14ac:dyDescent="0.25">
      <c r="A939" s="2" t="s">
        <v>5780</v>
      </c>
      <c r="B939" s="4">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3">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_xlfn.XLOOKUP(C939,customers!$A$1:$A$1001,customers!$I$1:$I$1001,,0)</f>
        <v>Yes</v>
      </c>
    </row>
    <row r="940" spans="1:16" x14ac:dyDescent="0.25">
      <c r="A940" s="2" t="s">
        <v>5791</v>
      </c>
      <c r="B940" s="4">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3">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_xlfn.XLOOKUP(C940,customers!$A$1:$A$1001,customers!$I$1:$I$1001,,0)</f>
        <v>Yes</v>
      </c>
    </row>
    <row r="941" spans="1:16" x14ac:dyDescent="0.25">
      <c r="A941" s="2" t="s">
        <v>5797</v>
      </c>
      <c r="B941" s="4">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3">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_xlfn.XLOOKUP(C941,customers!$A$1:$A$1001,customers!$I$1:$I$1001,,0)</f>
        <v>No</v>
      </c>
    </row>
    <row r="942" spans="1:16" x14ac:dyDescent="0.25">
      <c r="A942" s="2" t="s">
        <v>5803</v>
      </c>
      <c r="B942" s="4">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3">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_xlfn.XLOOKUP(C942,customers!$A$1:$A$1001,customers!$I$1:$I$1001,,0)</f>
        <v>Yes</v>
      </c>
    </row>
    <row r="943" spans="1:16" x14ac:dyDescent="0.25">
      <c r="A943" s="2" t="s">
        <v>5809</v>
      </c>
      <c r="B943" s="4">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3">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_xlfn.XLOOKUP(C943,customers!$A$1:$A$1001,customers!$I$1:$I$1001,,0)</f>
        <v>Yes</v>
      </c>
    </row>
    <row r="944" spans="1:16" x14ac:dyDescent="0.25">
      <c r="A944" s="2" t="s">
        <v>5816</v>
      </c>
      <c r="B944" s="4">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3">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_xlfn.XLOOKUP(C944,customers!$A$1:$A$1001,customers!$I$1:$I$1001,,0)</f>
        <v>No</v>
      </c>
    </row>
    <row r="945" spans="1:16" x14ac:dyDescent="0.25">
      <c r="A945" s="2" t="s">
        <v>5822</v>
      </c>
      <c r="B945" s="4">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3">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_xlfn.XLOOKUP(C945,customers!$A$1:$A$1001,customers!$I$1:$I$1001,,0)</f>
        <v>No</v>
      </c>
    </row>
    <row r="946" spans="1:16" x14ac:dyDescent="0.25">
      <c r="A946" s="2" t="s">
        <v>5828</v>
      </c>
      <c r="B946" s="4">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3">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_xlfn.XLOOKUP(C946,customers!$A$1:$A$1001,customers!$I$1:$I$1001,,0)</f>
        <v>No</v>
      </c>
    </row>
    <row r="947" spans="1:16" x14ac:dyDescent="0.25">
      <c r="A947" s="2" t="s">
        <v>5834</v>
      </c>
      <c r="B947" s="4">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3">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_xlfn.XLOOKUP(C947,customers!$A$1:$A$1001,customers!$I$1:$I$1001,,0)</f>
        <v>No</v>
      </c>
    </row>
    <row r="948" spans="1:16" x14ac:dyDescent="0.25">
      <c r="A948" s="2" t="s">
        <v>5839</v>
      </c>
      <c r="B948" s="4">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3">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_xlfn.XLOOKUP(C948,customers!$A$1:$A$1001,customers!$I$1:$I$1001,,0)</f>
        <v>No</v>
      </c>
    </row>
    <row r="949" spans="1:16" x14ac:dyDescent="0.25">
      <c r="A949" s="2" t="s">
        <v>5844</v>
      </c>
      <c r="B949" s="4">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3">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_xlfn.XLOOKUP(C949,customers!$A$1:$A$1001,customers!$I$1:$I$1001,,0)</f>
        <v>No</v>
      </c>
    </row>
    <row r="950" spans="1:16" x14ac:dyDescent="0.25">
      <c r="A950" s="2" t="s">
        <v>5849</v>
      </c>
      <c r="B950" s="4">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3">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_xlfn.XLOOKUP(C950,customers!$A$1:$A$1001,customers!$I$1:$I$1001,,0)</f>
        <v>Yes</v>
      </c>
    </row>
    <row r="951" spans="1:16" x14ac:dyDescent="0.25">
      <c r="A951" s="2" t="s">
        <v>5855</v>
      </c>
      <c r="B951" s="4">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3">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_xlfn.XLOOKUP(C951,customers!$A$1:$A$1001,customers!$I$1:$I$1001,,0)</f>
        <v>No</v>
      </c>
    </row>
    <row r="952" spans="1:16" x14ac:dyDescent="0.25">
      <c r="A952" s="2" t="s">
        <v>5861</v>
      </c>
      <c r="B952" s="4">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3">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_xlfn.XLOOKUP(C952,customers!$A$1:$A$1001,customers!$I$1:$I$1001,,0)</f>
        <v>Yes</v>
      </c>
    </row>
    <row r="953" spans="1:16" x14ac:dyDescent="0.25">
      <c r="A953" s="2" t="s">
        <v>5866</v>
      </c>
      <c r="B953" s="4">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3">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_xlfn.XLOOKUP(C953,customers!$A$1:$A$1001,customers!$I$1:$I$1001,,0)</f>
        <v>No</v>
      </c>
    </row>
    <row r="954" spans="1:16" x14ac:dyDescent="0.25">
      <c r="A954" s="2" t="s">
        <v>5872</v>
      </c>
      <c r="B954" s="4">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3">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_xlfn.XLOOKUP(C954,customers!$A$1:$A$1001,customers!$I$1:$I$1001,,0)</f>
        <v>Yes</v>
      </c>
    </row>
    <row r="955" spans="1:16" x14ac:dyDescent="0.25">
      <c r="A955" s="2" t="s">
        <v>5878</v>
      </c>
      <c r="B955" s="4">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3">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_xlfn.XLOOKUP(C955,customers!$A$1:$A$1001,customers!$I$1:$I$1001,,0)</f>
        <v>Yes</v>
      </c>
    </row>
    <row r="956" spans="1:16" x14ac:dyDescent="0.25">
      <c r="A956" s="2" t="s">
        <v>5884</v>
      </c>
      <c r="B956" s="4">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3">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_xlfn.XLOOKUP(C956,customers!$A$1:$A$1001,customers!$I$1:$I$1001,,0)</f>
        <v>Yes</v>
      </c>
    </row>
    <row r="957" spans="1:16" x14ac:dyDescent="0.25">
      <c r="A957" s="2" t="s">
        <v>5890</v>
      </c>
      <c r="B957" s="4">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3">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_xlfn.XLOOKUP(C957,customers!$A$1:$A$1001,customers!$I$1:$I$1001,,0)</f>
        <v>Yes</v>
      </c>
    </row>
    <row r="958" spans="1:16" x14ac:dyDescent="0.25">
      <c r="A958" s="2" t="s">
        <v>5890</v>
      </c>
      <c r="B958" s="4">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3">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_xlfn.XLOOKUP(C958,customers!$A$1:$A$1001,customers!$I$1:$I$1001,,0)</f>
        <v>Yes</v>
      </c>
    </row>
    <row r="959" spans="1:16" x14ac:dyDescent="0.25">
      <c r="A959" s="2" t="s">
        <v>5890</v>
      </c>
      <c r="B959" s="4">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3">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_xlfn.XLOOKUP(C959,customers!$A$1:$A$1001,customers!$I$1:$I$1001,,0)</f>
        <v>Yes</v>
      </c>
    </row>
    <row r="960" spans="1:16" x14ac:dyDescent="0.25">
      <c r="A960" s="2" t="s">
        <v>5890</v>
      </c>
      <c r="B960" s="4">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3">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_xlfn.XLOOKUP(C960,customers!$A$1:$A$1001,customers!$I$1:$I$1001,,0)</f>
        <v>Yes</v>
      </c>
    </row>
    <row r="961" spans="1:16" x14ac:dyDescent="0.25">
      <c r="A961" s="2" t="s">
        <v>5910</v>
      </c>
      <c r="B961" s="4">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3">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_xlfn.XLOOKUP(C961,customers!$A$1:$A$1001,customers!$I$1:$I$1001,,0)</f>
        <v>Yes</v>
      </c>
    </row>
    <row r="962" spans="1:16" x14ac:dyDescent="0.25">
      <c r="A962" s="2" t="s">
        <v>5915</v>
      </c>
      <c r="B962" s="4">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3">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_xlfn.XLOOKUP(C962,customers!$A$1:$A$1001,customers!$I$1:$I$1001,,0)</f>
        <v>Yes</v>
      </c>
    </row>
    <row r="963" spans="1:16" x14ac:dyDescent="0.25">
      <c r="A963" s="2" t="s">
        <v>5921</v>
      </c>
      <c r="B963" s="4">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3">
        <f>INDEX(products!$A$1:$G$49,MATCH(orders!$D963,products!$A$1:$A$49,0),MATCH(orders!K$1,products!$A$1:$G$1,0))</f>
        <v>2.5</v>
      </c>
      <c r="L963" s="5">
        <f>INDEX(products!$A$1:$G$49,MATCH(orders!$D963,products!$A$1:$A$49,0),MATCH(orders!L$1,products!$A$1:$G$1,0))</f>
        <v>22.884999999999998</v>
      </c>
      <c r="M963" s="5">
        <f t="shared" ref="M963:M1001" si="45">L963 * E963</f>
        <v>45.769999999999996</v>
      </c>
      <c r="N963" t="str">
        <f t="shared" ref="N963:N1001" si="46">IF(I963 = "Rob","Robusta",IF(I963 = "Exc","Excelsa",IF(I963 = "Ara","Arabica","Liberica")))</f>
        <v>Arabica</v>
      </c>
      <c r="O963" t="str">
        <f t="shared" ref="O963:O1001" si="47">IF(J963 = "M","Medium",IF(J963 = "L","Light","Dark"))</f>
        <v>Dark</v>
      </c>
      <c r="P963" t="str">
        <f>_xlfn.XLOOKUP(C963,customers!$A$1:$A$1001,customers!$I$1:$I$1001,,0)</f>
        <v>Yes</v>
      </c>
    </row>
    <row r="964" spans="1:16" x14ac:dyDescent="0.25">
      <c r="A964" s="2" t="s">
        <v>5926</v>
      </c>
      <c r="B964" s="4">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3">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_xlfn.XLOOKUP(C964,customers!$A$1:$A$1001,customers!$I$1:$I$1001,,0)</f>
        <v>Yes</v>
      </c>
    </row>
    <row r="965" spans="1:16" x14ac:dyDescent="0.25">
      <c r="A965" s="2" t="s">
        <v>5932</v>
      </c>
      <c r="B965" s="4">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3">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_xlfn.XLOOKUP(C965,customers!$A$1:$A$1001,customers!$I$1:$I$1001,,0)</f>
        <v>Yes</v>
      </c>
    </row>
    <row r="966" spans="1:16" x14ac:dyDescent="0.25">
      <c r="A966" s="2" t="s">
        <v>5938</v>
      </c>
      <c r="B966" s="4">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3">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_xlfn.XLOOKUP(C966,customers!$A$1:$A$1001,customers!$I$1:$I$1001,,0)</f>
        <v>No</v>
      </c>
    </row>
    <row r="967" spans="1:16" x14ac:dyDescent="0.25">
      <c r="A967" s="2" t="s">
        <v>5944</v>
      </c>
      <c r="B967" s="4">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3">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_xlfn.XLOOKUP(C967,customers!$A$1:$A$1001,customers!$I$1:$I$1001,,0)</f>
        <v>Yes</v>
      </c>
    </row>
    <row r="968" spans="1:16" x14ac:dyDescent="0.25">
      <c r="A968" s="2" t="s">
        <v>5949</v>
      </c>
      <c r="B968" s="4">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3">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_xlfn.XLOOKUP(C968,customers!$A$1:$A$1001,customers!$I$1:$I$1001,,0)</f>
        <v>Yes</v>
      </c>
    </row>
    <row r="969" spans="1:16" x14ac:dyDescent="0.25">
      <c r="A969" s="2" t="s">
        <v>5955</v>
      </c>
      <c r="B969" s="4">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3">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_xlfn.XLOOKUP(C969,customers!$A$1:$A$1001,customers!$I$1:$I$1001,,0)</f>
        <v>Yes</v>
      </c>
    </row>
    <row r="970" spans="1:16" x14ac:dyDescent="0.25">
      <c r="A970" s="2" t="s">
        <v>5961</v>
      </c>
      <c r="B970" s="4">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3">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_xlfn.XLOOKUP(C970,customers!$A$1:$A$1001,customers!$I$1:$I$1001,,0)</f>
        <v>No</v>
      </c>
    </row>
    <row r="971" spans="1:16" x14ac:dyDescent="0.25">
      <c r="A971" s="2" t="s">
        <v>5967</v>
      </c>
      <c r="B971" s="4">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3">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_xlfn.XLOOKUP(C971,customers!$A$1:$A$1001,customers!$I$1:$I$1001,,0)</f>
        <v>Yes</v>
      </c>
    </row>
    <row r="972" spans="1:16" x14ac:dyDescent="0.25">
      <c r="A972" s="2" t="s">
        <v>5973</v>
      </c>
      <c r="B972" s="4">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3">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_xlfn.XLOOKUP(C972,customers!$A$1:$A$1001,customers!$I$1:$I$1001,,0)</f>
        <v>No</v>
      </c>
    </row>
    <row r="973" spans="1:16" x14ac:dyDescent="0.25">
      <c r="A973" s="2" t="s">
        <v>5978</v>
      </c>
      <c r="B973" s="4">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3">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_xlfn.XLOOKUP(C973,customers!$A$1:$A$1001,customers!$I$1:$I$1001,,0)</f>
        <v>No</v>
      </c>
    </row>
    <row r="974" spans="1:16" x14ac:dyDescent="0.25">
      <c r="A974" s="2" t="s">
        <v>5984</v>
      </c>
      <c r="B974" s="4">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3">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_xlfn.XLOOKUP(C974,customers!$A$1:$A$1001,customers!$I$1:$I$1001,,0)</f>
        <v>Yes</v>
      </c>
    </row>
    <row r="975" spans="1:16" x14ac:dyDescent="0.25">
      <c r="A975" s="2" t="s">
        <v>5989</v>
      </c>
      <c r="B975" s="4">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3">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_xlfn.XLOOKUP(C975,customers!$A$1:$A$1001,customers!$I$1:$I$1001,,0)</f>
        <v>No</v>
      </c>
    </row>
    <row r="976" spans="1:16" x14ac:dyDescent="0.25">
      <c r="A976" s="2" t="s">
        <v>5995</v>
      </c>
      <c r="B976" s="4">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3">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_xlfn.XLOOKUP(C976,customers!$A$1:$A$1001,customers!$I$1:$I$1001,,0)</f>
        <v>Yes</v>
      </c>
    </row>
    <row r="977" spans="1:16" x14ac:dyDescent="0.25">
      <c r="A977" s="2" t="s">
        <v>6001</v>
      </c>
      <c r="B977" s="4">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3">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_xlfn.XLOOKUP(C977,customers!$A$1:$A$1001,customers!$I$1:$I$1001,,0)</f>
        <v>Yes</v>
      </c>
    </row>
    <row r="978" spans="1:16" x14ac:dyDescent="0.25">
      <c r="A978" s="2" t="s">
        <v>6007</v>
      </c>
      <c r="B978" s="4">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3">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_xlfn.XLOOKUP(C978,customers!$A$1:$A$1001,customers!$I$1:$I$1001,,0)</f>
        <v>Yes</v>
      </c>
    </row>
    <row r="979" spans="1:16" x14ac:dyDescent="0.25">
      <c r="A979" s="2" t="s">
        <v>6013</v>
      </c>
      <c r="B979" s="4">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3">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_xlfn.XLOOKUP(C979,customers!$A$1:$A$1001,customers!$I$1:$I$1001,,0)</f>
        <v>No</v>
      </c>
    </row>
    <row r="980" spans="1:16" x14ac:dyDescent="0.25">
      <c r="A980" s="2" t="s">
        <v>6019</v>
      </c>
      <c r="B980" s="4">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3">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_xlfn.XLOOKUP(C980,customers!$A$1:$A$1001,customers!$I$1:$I$1001,,0)</f>
        <v>No</v>
      </c>
    </row>
    <row r="981" spans="1:16" x14ac:dyDescent="0.25">
      <c r="A981" s="2" t="s">
        <v>6025</v>
      </c>
      <c r="B981" s="4">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3">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_xlfn.XLOOKUP(C981,customers!$A$1:$A$1001,customers!$I$1:$I$1001,,0)</f>
        <v>No</v>
      </c>
    </row>
    <row r="982" spans="1:16" x14ac:dyDescent="0.25">
      <c r="A982" s="2" t="s">
        <v>6030</v>
      </c>
      <c r="B982" s="4">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3">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_xlfn.XLOOKUP(C982,customers!$A$1:$A$1001,customers!$I$1:$I$1001,,0)</f>
        <v>Yes</v>
      </c>
    </row>
    <row r="983" spans="1:16" x14ac:dyDescent="0.25">
      <c r="A983" s="2" t="s">
        <v>6035</v>
      </c>
      <c r="B983" s="4">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3">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_xlfn.XLOOKUP(C983,customers!$A$1:$A$1001,customers!$I$1:$I$1001,,0)</f>
        <v>Yes</v>
      </c>
    </row>
    <row r="984" spans="1:16" x14ac:dyDescent="0.25">
      <c r="A984" s="2" t="s">
        <v>6041</v>
      </c>
      <c r="B984" s="4">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3">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_xlfn.XLOOKUP(C984,customers!$A$1:$A$1001,customers!$I$1:$I$1001,,0)</f>
        <v>Yes</v>
      </c>
    </row>
    <row r="985" spans="1:16" x14ac:dyDescent="0.25">
      <c r="A985" s="2" t="s">
        <v>6047</v>
      </c>
      <c r="B985" s="4">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3">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_xlfn.XLOOKUP(C985,customers!$A$1:$A$1001,customers!$I$1:$I$1001,,0)</f>
        <v>Yes</v>
      </c>
    </row>
    <row r="986" spans="1:16" x14ac:dyDescent="0.25">
      <c r="A986" s="2" t="s">
        <v>6053</v>
      </c>
      <c r="B986" s="4">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3">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_xlfn.XLOOKUP(C986,customers!$A$1:$A$1001,customers!$I$1:$I$1001,,0)</f>
        <v>Yes</v>
      </c>
    </row>
    <row r="987" spans="1:16" x14ac:dyDescent="0.25">
      <c r="A987" s="2" t="s">
        <v>6058</v>
      </c>
      <c r="B987" s="4">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3">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_xlfn.XLOOKUP(C987,customers!$A$1:$A$1001,customers!$I$1:$I$1001,,0)</f>
        <v>No</v>
      </c>
    </row>
    <row r="988" spans="1:16" x14ac:dyDescent="0.25">
      <c r="A988" s="2" t="s">
        <v>6064</v>
      </c>
      <c r="B988" s="4">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3">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_xlfn.XLOOKUP(C988,customers!$A$1:$A$1001,customers!$I$1:$I$1001,,0)</f>
        <v>No</v>
      </c>
    </row>
    <row r="989" spans="1:16" x14ac:dyDescent="0.25">
      <c r="A989" s="2" t="s">
        <v>6070</v>
      </c>
      <c r="B989" s="4">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3">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_xlfn.XLOOKUP(C989,customers!$A$1:$A$1001,customers!$I$1:$I$1001,,0)</f>
        <v>Yes</v>
      </c>
    </row>
    <row r="990" spans="1:16" x14ac:dyDescent="0.25">
      <c r="A990" s="2" t="s">
        <v>6076</v>
      </c>
      <c r="B990" s="4">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3">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_xlfn.XLOOKUP(C990,customers!$A$1:$A$1001,customers!$I$1:$I$1001,,0)</f>
        <v>Yes</v>
      </c>
    </row>
    <row r="991" spans="1:16" x14ac:dyDescent="0.25">
      <c r="A991" s="2" t="s">
        <v>6081</v>
      </c>
      <c r="B991" s="4">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3">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_xlfn.XLOOKUP(C991,customers!$A$1:$A$1001,customers!$I$1:$I$1001,,0)</f>
        <v>Yes</v>
      </c>
    </row>
    <row r="992" spans="1:16" x14ac:dyDescent="0.25">
      <c r="A992" s="2" t="s">
        <v>6086</v>
      </c>
      <c r="B992" s="4">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3">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_xlfn.XLOOKUP(C992,customers!$A$1:$A$1001,customers!$I$1:$I$1001,,0)</f>
        <v>No</v>
      </c>
    </row>
    <row r="993" spans="1:16" x14ac:dyDescent="0.25">
      <c r="A993" s="2" t="s">
        <v>6086</v>
      </c>
      <c r="B993" s="4">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3">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_xlfn.XLOOKUP(C993,customers!$A$1:$A$1001,customers!$I$1:$I$1001,,0)</f>
        <v>No</v>
      </c>
    </row>
    <row r="994" spans="1:16" x14ac:dyDescent="0.25">
      <c r="A994" s="2" t="s">
        <v>6096</v>
      </c>
      <c r="B994" s="4">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3">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_xlfn.XLOOKUP(C994,customers!$A$1:$A$1001,customers!$I$1:$I$1001,,0)</f>
        <v>No</v>
      </c>
    </row>
    <row r="995" spans="1:16" x14ac:dyDescent="0.25">
      <c r="A995" s="2" t="s">
        <v>6101</v>
      </c>
      <c r="B995" s="4">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3">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_xlfn.XLOOKUP(C995,customers!$A$1:$A$1001,customers!$I$1:$I$1001,,0)</f>
        <v>No</v>
      </c>
    </row>
    <row r="996" spans="1:16" x14ac:dyDescent="0.25">
      <c r="A996" s="2" t="s">
        <v>6106</v>
      </c>
      <c r="B996" s="4">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3">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_xlfn.XLOOKUP(C996,customers!$A$1:$A$1001,customers!$I$1:$I$1001,,0)</f>
        <v>No</v>
      </c>
    </row>
    <row r="997" spans="1:16" x14ac:dyDescent="0.25">
      <c r="A997" s="2" t="s">
        <v>6111</v>
      </c>
      <c r="B997" s="4">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3">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_xlfn.XLOOKUP(C997,customers!$A$1:$A$1001,customers!$I$1:$I$1001,,0)</f>
        <v>No</v>
      </c>
    </row>
    <row r="998" spans="1:16" x14ac:dyDescent="0.25">
      <c r="A998" s="2" t="s">
        <v>6117</v>
      </c>
      <c r="B998" s="4">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3">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_xlfn.XLOOKUP(C998,customers!$A$1:$A$1001,customers!$I$1:$I$1001,,0)</f>
        <v>No</v>
      </c>
    </row>
    <row r="999" spans="1:16" x14ac:dyDescent="0.25">
      <c r="A999" s="2" t="s">
        <v>6122</v>
      </c>
      <c r="B999" s="4">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3">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_xlfn.XLOOKUP(C999,customers!$A$1:$A$1001,customers!$I$1:$I$1001,,0)</f>
        <v>No</v>
      </c>
    </row>
    <row r="1000" spans="1:16" x14ac:dyDescent="0.25">
      <c r="A1000" s="2" t="s">
        <v>6127</v>
      </c>
      <c r="B1000" s="4">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3">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_xlfn.XLOOKUP(C1000,customers!$A$1:$A$1001,customers!$I$1:$I$1001,,0)</f>
        <v>No</v>
      </c>
    </row>
    <row r="1001" spans="1:16" x14ac:dyDescent="0.25">
      <c r="A1001" s="2" t="s">
        <v>6133</v>
      </c>
      <c r="B1001" s="4">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3">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_xlfn.XLOOKUP(C1001,customers!$A$1:$A$1001,customers!$I$1:$I$1001,,0)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J1001"/>
  <sheetViews>
    <sheetView topLeftCell="A965" workbookViewId="0">
      <selection activeCell="J1" sqref="J1"/>
    </sheetView>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 min="10" max="10" width="18.42578125" bestFit="1" customWidth="1"/>
  </cols>
  <sheetData>
    <row r="1" spans="1:10" x14ac:dyDescent="0.25">
      <c r="A1" s="2" t="s">
        <v>3</v>
      </c>
      <c r="B1" s="2" t="s">
        <v>4</v>
      </c>
      <c r="C1" s="2" t="s">
        <v>2</v>
      </c>
      <c r="D1" s="2" t="s">
        <v>317</v>
      </c>
      <c r="E1" s="2" t="s">
        <v>5</v>
      </c>
      <c r="F1" s="2" t="s">
        <v>6</v>
      </c>
      <c r="G1" s="2" t="s">
        <v>7</v>
      </c>
      <c r="H1" s="2" t="s">
        <v>8</v>
      </c>
      <c r="I1" s="2" t="s">
        <v>6189</v>
      </c>
      <c r="J1" s="2"/>
    </row>
    <row r="2" spans="1:10" x14ac:dyDescent="0.25">
      <c r="A2" s="2" t="s">
        <v>491</v>
      </c>
      <c r="B2" s="2" t="s">
        <v>492</v>
      </c>
      <c r="C2" s="2" t="s">
        <v>493</v>
      </c>
      <c r="D2" s="2" t="s">
        <v>494</v>
      </c>
      <c r="E2" s="2" t="s">
        <v>495</v>
      </c>
      <c r="F2" s="2" t="s">
        <v>266</v>
      </c>
      <c r="G2" s="2" t="s">
        <v>19</v>
      </c>
      <c r="H2" s="2">
        <v>7505</v>
      </c>
      <c r="I2" t="s">
        <v>6190</v>
      </c>
    </row>
    <row r="3" spans="1:10" x14ac:dyDescent="0.25">
      <c r="A3" s="2" t="s">
        <v>496</v>
      </c>
      <c r="B3" s="2" t="s">
        <v>497</v>
      </c>
      <c r="C3" s="2" t="s">
        <v>498</v>
      </c>
      <c r="D3" s="2" t="s">
        <v>499</v>
      </c>
      <c r="E3" s="2" t="s">
        <v>500</v>
      </c>
      <c r="F3" s="2" t="s">
        <v>329</v>
      </c>
      <c r="G3" s="2" t="s">
        <v>318</v>
      </c>
      <c r="H3" s="2" t="s">
        <v>330</v>
      </c>
      <c r="I3" t="s">
        <v>6191</v>
      </c>
    </row>
    <row r="4" spans="1:10" x14ac:dyDescent="0.25">
      <c r="A4" s="2" t="s">
        <v>502</v>
      </c>
      <c r="B4" s="2" t="s">
        <v>503</v>
      </c>
      <c r="C4" s="2" t="s">
        <v>504</v>
      </c>
      <c r="D4" s="2" t="s">
        <v>505</v>
      </c>
      <c r="E4" s="2" t="s">
        <v>506</v>
      </c>
      <c r="F4" s="2" t="s">
        <v>125</v>
      </c>
      <c r="G4" s="2" t="s">
        <v>19</v>
      </c>
      <c r="H4" s="2">
        <v>78205</v>
      </c>
      <c r="I4" t="s">
        <v>6190</v>
      </c>
    </row>
    <row r="5" spans="1:10" x14ac:dyDescent="0.25">
      <c r="A5" s="2" t="s">
        <v>507</v>
      </c>
      <c r="B5" s="2" t="s">
        <v>508</v>
      </c>
      <c r="C5" s="2" t="s">
        <v>509</v>
      </c>
      <c r="D5" s="2" t="s">
        <v>510</v>
      </c>
      <c r="E5" s="2" t="s">
        <v>511</v>
      </c>
      <c r="F5" s="2" t="s">
        <v>83</v>
      </c>
      <c r="G5" s="2" t="s">
        <v>19</v>
      </c>
      <c r="H5" s="2">
        <v>62711</v>
      </c>
      <c r="I5" t="s">
        <v>6190</v>
      </c>
    </row>
    <row r="6" spans="1:10" x14ac:dyDescent="0.25">
      <c r="A6" s="2" t="s">
        <v>513</v>
      </c>
      <c r="B6" s="2" t="s">
        <v>514</v>
      </c>
      <c r="C6" s="2"/>
      <c r="D6" s="2" t="s">
        <v>515</v>
      </c>
      <c r="E6" s="2" t="s">
        <v>516</v>
      </c>
      <c r="F6" s="2" t="s">
        <v>517</v>
      </c>
      <c r="G6" s="2" t="s">
        <v>318</v>
      </c>
      <c r="H6" s="2" t="s">
        <v>518</v>
      </c>
      <c r="I6" t="s">
        <v>6191</v>
      </c>
    </row>
    <row r="7" spans="1:10" x14ac:dyDescent="0.25">
      <c r="A7" s="2" t="s">
        <v>520</v>
      </c>
      <c r="B7" s="2" t="s">
        <v>521</v>
      </c>
      <c r="C7" s="2"/>
      <c r="D7" s="2" t="s">
        <v>522</v>
      </c>
      <c r="E7" s="2" t="s">
        <v>523</v>
      </c>
      <c r="F7" s="2" t="s">
        <v>110</v>
      </c>
      <c r="G7" s="2" t="s">
        <v>19</v>
      </c>
      <c r="H7" s="2">
        <v>18505</v>
      </c>
      <c r="I7" t="s">
        <v>6191</v>
      </c>
    </row>
    <row r="8" spans="1:10" x14ac:dyDescent="0.25">
      <c r="A8" s="2" t="s">
        <v>525</v>
      </c>
      <c r="B8" s="2" t="s">
        <v>526</v>
      </c>
      <c r="C8" s="2" t="s">
        <v>527</v>
      </c>
      <c r="D8" s="2" t="s">
        <v>528</v>
      </c>
      <c r="E8" s="2" t="s">
        <v>529</v>
      </c>
      <c r="F8" s="2" t="s">
        <v>203</v>
      </c>
      <c r="G8" s="2" t="s">
        <v>19</v>
      </c>
      <c r="H8" s="2">
        <v>45440</v>
      </c>
      <c r="I8" t="s">
        <v>6190</v>
      </c>
    </row>
    <row r="9" spans="1:10" x14ac:dyDescent="0.25">
      <c r="A9" s="2" t="s">
        <v>531</v>
      </c>
      <c r="B9" s="2" t="s">
        <v>532</v>
      </c>
      <c r="C9" s="2"/>
      <c r="D9" s="2" t="s">
        <v>533</v>
      </c>
      <c r="E9" s="2" t="s">
        <v>534</v>
      </c>
      <c r="F9" s="2" t="s">
        <v>386</v>
      </c>
      <c r="G9" s="2" t="s">
        <v>318</v>
      </c>
      <c r="H9" s="2" t="s">
        <v>322</v>
      </c>
      <c r="I9" t="s">
        <v>6190</v>
      </c>
    </row>
    <row r="10" spans="1:10" x14ac:dyDescent="0.25">
      <c r="A10" s="2" t="s">
        <v>536</v>
      </c>
      <c r="B10" s="2" t="s">
        <v>537</v>
      </c>
      <c r="C10" s="2" t="s">
        <v>538</v>
      </c>
      <c r="D10" s="2" t="s">
        <v>539</v>
      </c>
      <c r="E10" s="2" t="s">
        <v>540</v>
      </c>
      <c r="F10" s="2" t="s">
        <v>27</v>
      </c>
      <c r="G10" s="2" t="s">
        <v>19</v>
      </c>
      <c r="H10" s="2">
        <v>90045</v>
      </c>
      <c r="I10" t="s">
        <v>6191</v>
      </c>
    </row>
    <row r="11" spans="1:10" x14ac:dyDescent="0.25">
      <c r="A11" s="2" t="s">
        <v>542</v>
      </c>
      <c r="B11" s="2" t="s">
        <v>543</v>
      </c>
      <c r="C11" s="2" t="s">
        <v>544</v>
      </c>
      <c r="D11" s="2" t="s">
        <v>545</v>
      </c>
      <c r="E11" s="2" t="s">
        <v>546</v>
      </c>
      <c r="F11" s="2" t="s">
        <v>27</v>
      </c>
      <c r="G11" s="2" t="s">
        <v>19</v>
      </c>
      <c r="H11" s="2">
        <v>90065</v>
      </c>
      <c r="I11" t="s">
        <v>6191</v>
      </c>
    </row>
    <row r="12" spans="1:10" x14ac:dyDescent="0.25">
      <c r="A12" s="2" t="s">
        <v>548</v>
      </c>
      <c r="B12" s="2" t="s">
        <v>549</v>
      </c>
      <c r="C12" s="2" t="s">
        <v>550</v>
      </c>
      <c r="D12" s="2" t="s">
        <v>551</v>
      </c>
      <c r="E12" s="2" t="s">
        <v>552</v>
      </c>
      <c r="F12" s="2" t="s">
        <v>98</v>
      </c>
      <c r="G12" s="2" t="s">
        <v>19</v>
      </c>
      <c r="H12" s="2">
        <v>95160</v>
      </c>
      <c r="I12" t="s">
        <v>6191</v>
      </c>
    </row>
    <row r="13" spans="1:10" x14ac:dyDescent="0.25">
      <c r="A13" s="2" t="s">
        <v>554</v>
      </c>
      <c r="B13" s="2" t="s">
        <v>555</v>
      </c>
      <c r="C13" s="2" t="s">
        <v>556</v>
      </c>
      <c r="D13" s="2" t="s">
        <v>557</v>
      </c>
      <c r="E13" s="2" t="s">
        <v>558</v>
      </c>
      <c r="F13" s="2" t="s">
        <v>98</v>
      </c>
      <c r="G13" s="2" t="s">
        <v>19</v>
      </c>
      <c r="H13" s="2">
        <v>95194</v>
      </c>
      <c r="I13" t="s">
        <v>6190</v>
      </c>
    </row>
    <row r="14" spans="1:10" x14ac:dyDescent="0.25">
      <c r="A14" s="2" t="s">
        <v>560</v>
      </c>
      <c r="B14" s="2" t="s">
        <v>561</v>
      </c>
      <c r="C14" s="2" t="s">
        <v>562</v>
      </c>
      <c r="D14" s="2" t="s">
        <v>563</v>
      </c>
      <c r="E14" s="2" t="s">
        <v>564</v>
      </c>
      <c r="F14" s="2" t="s">
        <v>38</v>
      </c>
      <c r="G14" s="2" t="s">
        <v>19</v>
      </c>
      <c r="H14" s="2">
        <v>23285</v>
      </c>
      <c r="I14" t="s">
        <v>6191</v>
      </c>
    </row>
    <row r="15" spans="1:10" x14ac:dyDescent="0.25">
      <c r="A15" s="2" t="s">
        <v>566</v>
      </c>
      <c r="B15" s="2" t="s">
        <v>567</v>
      </c>
      <c r="C15" s="2" t="s">
        <v>568</v>
      </c>
      <c r="D15" s="2"/>
      <c r="E15" s="2" t="s">
        <v>569</v>
      </c>
      <c r="F15" s="2" t="s">
        <v>269</v>
      </c>
      <c r="G15" s="2" t="s">
        <v>19</v>
      </c>
      <c r="H15" s="2">
        <v>41905</v>
      </c>
      <c r="I15" t="s">
        <v>6191</v>
      </c>
    </row>
    <row r="16" spans="1:10"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Marcin Wójtowicz</cp:lastModifiedBy>
  <cp:revision/>
  <dcterms:created xsi:type="dcterms:W3CDTF">2022-11-26T09:51:45Z</dcterms:created>
  <dcterms:modified xsi:type="dcterms:W3CDTF">2024-11-08T14:13:24Z</dcterms:modified>
  <cp:category/>
  <cp:contentStatus/>
</cp:coreProperties>
</file>