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candido\Documents\GitHub\API-Google-Amazonas\inputs\"/>
    </mc:Choice>
  </mc:AlternateContent>
  <xr:revisionPtr revIDLastSave="0" documentId="13_ncr:1_{D340D489-673E-4C4A-91F8-A0FA8AC9AF67}" xr6:coauthVersionLast="47" xr6:coauthVersionMax="47" xr10:uidLastSave="{00000000-0000-0000-0000-000000000000}"/>
  <bookViews>
    <workbookView xWindow="-108" yWindow="-108" windowWidth="23256" windowHeight="12576" tabRatio="508" activeTab="1" xr2:uid="{F38AE412-D7AE-4449-939E-ED1C93B8EB71}"/>
  </bookViews>
  <sheets>
    <sheet name="config" sheetId="1" r:id="rId1"/>
    <sheet name="curvas" sheetId="4" r:id="rId2"/>
    <sheet name="Lista de Bancos" sheetId="3" r:id="rId3"/>
    <sheet name="Planilha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3" i="4" l="1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K23" i="1"/>
  <c r="K22" i="1"/>
  <c r="K19" i="1"/>
  <c r="K15" i="1"/>
  <c r="K10" i="1"/>
  <c r="K5" i="1"/>
  <c r="K4" i="1"/>
  <c r="I83" i="4"/>
  <c r="J83" i="4"/>
  <c r="I13" i="4"/>
  <c r="J13" i="4"/>
  <c r="I12" i="4"/>
  <c r="J12" i="4"/>
  <c r="I14" i="4"/>
  <c r="J14" i="4"/>
  <c r="I15" i="4"/>
  <c r="J15" i="4"/>
  <c r="I124" i="4"/>
  <c r="J124" i="4"/>
  <c r="I125" i="4"/>
  <c r="J125" i="4"/>
  <c r="I126" i="4"/>
  <c r="J126" i="4"/>
  <c r="I128" i="4"/>
  <c r="J128" i="4"/>
  <c r="I127" i="4"/>
  <c r="J127" i="4"/>
  <c r="I129" i="4"/>
  <c r="J129" i="4"/>
  <c r="I52" i="4"/>
  <c r="J52" i="4"/>
  <c r="I53" i="4"/>
  <c r="J53" i="4"/>
  <c r="I16" i="4"/>
  <c r="J16" i="4"/>
  <c r="I17" i="4"/>
  <c r="J17" i="4"/>
  <c r="I18" i="4"/>
  <c r="J18" i="4"/>
  <c r="I21" i="4"/>
  <c r="J21" i="4"/>
  <c r="I20" i="4"/>
  <c r="J20" i="4"/>
  <c r="I19" i="4"/>
  <c r="J19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K6" i="1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K7" i="1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K21" i="1"/>
  <c r="K17" i="1"/>
  <c r="K9" i="1"/>
  <c r="K14" i="1"/>
  <c r="K11" i="1"/>
  <c r="K13" i="1"/>
  <c r="K12" i="1"/>
  <c r="K8" i="1"/>
  <c r="K3" i="1"/>
  <c r="K18" i="1"/>
  <c r="K20" i="1"/>
  <c r="K2" i="1"/>
  <c r="K16" i="1"/>
  <c r="I81" i="4"/>
  <c r="I82" i="4"/>
  <c r="I46" i="4"/>
  <c r="J46" i="4"/>
  <c r="I47" i="4"/>
  <c r="J47" i="4"/>
  <c r="I48" i="4"/>
  <c r="J48" i="4"/>
  <c r="I49" i="4"/>
  <c r="J49" i="4"/>
  <c r="I50" i="4"/>
  <c r="J50" i="4"/>
  <c r="I51" i="4"/>
  <c r="J51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J81" i="4"/>
  <c r="J82" i="4"/>
  <c r="J45" i="4"/>
  <c r="I45" i="4"/>
</calcChain>
</file>

<file path=xl/sharedStrings.xml><?xml version="1.0" encoding="utf-8"?>
<sst xmlns="http://schemas.openxmlformats.org/spreadsheetml/2006/main" count="130" uniqueCount="79">
  <si>
    <t>codigo</t>
  </si>
  <si>
    <t>nome</t>
  </si>
  <si>
    <t>data</t>
  </si>
  <si>
    <t>Boa Vista</t>
  </si>
  <si>
    <t>Ponte do Tacutu</t>
  </si>
  <si>
    <t>id_google</t>
  </si>
  <si>
    <t>alerta</t>
  </si>
  <si>
    <t>ANA_14527000</t>
  </si>
  <si>
    <t>hybas_6120155910</t>
  </si>
  <si>
    <t>hybas_6120162080</t>
  </si>
  <si>
    <t>hybas_6120155040</t>
  </si>
  <si>
    <t>hybas_6120174530</t>
  </si>
  <si>
    <t>hybas_6120186820</t>
  </si>
  <si>
    <t>BASE DE DADOS</t>
  </si>
  <si>
    <t>BANCO_HIDRO_REFO</t>
  </si>
  <si>
    <t>BANCO_HIDRO_REPO</t>
  </si>
  <si>
    <t>BANCO_HIDRO_RETE</t>
  </si>
  <si>
    <t>BANCO_HIDRO_SUREG_BE</t>
  </si>
  <si>
    <t>BANCO_HIDRO_SUREG_BH</t>
  </si>
  <si>
    <t>BANCO_HIDRO_SUREG_GO</t>
  </si>
  <si>
    <t>BANCO_HIDRO_SUREG_MA</t>
  </si>
  <si>
    <t>BANCO_HIDRO_SUREG_PA</t>
  </si>
  <si>
    <t>BANCO_HIDRO_SUREG_RE</t>
  </si>
  <si>
    <t>BANCO_HIDRO_SUREG_SA</t>
  </si>
  <si>
    <t>BANCO_HIDRO_SUREG_SP</t>
  </si>
  <si>
    <t>inicio</t>
  </si>
  <si>
    <t>fim</t>
  </si>
  <si>
    <t>cmax</t>
  </si>
  <si>
    <t>cmin</t>
  </si>
  <si>
    <t>a</t>
  </si>
  <si>
    <t>h0</t>
  </si>
  <si>
    <t>n</t>
  </si>
  <si>
    <t>qmin</t>
  </si>
  <si>
    <t>qmax</t>
  </si>
  <si>
    <t>imagem</t>
  </si>
  <si>
    <t>S</t>
  </si>
  <si>
    <t>N</t>
  </si>
  <si>
    <t>Fazenda Anauá</t>
  </si>
  <si>
    <t>Fé Esperança</t>
  </si>
  <si>
    <t>Caracaraí</t>
  </si>
  <si>
    <t>Mucajaí</t>
  </si>
  <si>
    <t>atencao</t>
  </si>
  <si>
    <t>inundacao</t>
  </si>
  <si>
    <t>lat</t>
  </si>
  <si>
    <t>lng</t>
  </si>
  <si>
    <t>ativar</t>
  </si>
  <si>
    <t>cota_ref</t>
  </si>
  <si>
    <t>Manacapuru</t>
  </si>
  <si>
    <t>hybas_6120285310</t>
  </si>
  <si>
    <t>Itacoatiara</t>
  </si>
  <si>
    <t>hybas_6121071910</t>
  </si>
  <si>
    <t>hybas_6120251180</t>
  </si>
  <si>
    <t>Tabatinga</t>
  </si>
  <si>
    <t>hybas_6121082960</t>
  </si>
  <si>
    <t>Porto Velho</t>
  </si>
  <si>
    <t>hybas_6120442450</t>
  </si>
  <si>
    <t>Humaitá</t>
  </si>
  <si>
    <t>hybas_6120410130</t>
  </si>
  <si>
    <t>Barra do São Miguel</t>
  </si>
  <si>
    <t>hybas_6120405310</t>
  </si>
  <si>
    <t>Óbidos</t>
  </si>
  <si>
    <t>Fazenda Passarão</t>
  </si>
  <si>
    <t>ANA_14515000</t>
  </si>
  <si>
    <t>Serrinha</t>
  </si>
  <si>
    <t>hybas_6120217970</t>
  </si>
  <si>
    <t>Cucuí</t>
  </si>
  <si>
    <t>Mineração Caima</t>
  </si>
  <si>
    <t>Moura</t>
  </si>
  <si>
    <t>Posto Funai</t>
  </si>
  <si>
    <t>São Felipe</t>
  </si>
  <si>
    <t>hybas_6120185460</t>
  </si>
  <si>
    <t>hybas_6120238590</t>
  </si>
  <si>
    <t>hybas_6120200910</t>
  </si>
  <si>
    <t>hybas_6120158190</t>
  </si>
  <si>
    <t>hybas_6120238270</t>
  </si>
  <si>
    <t>Fazenda Paraíso</t>
  </si>
  <si>
    <t>Fazenda Cajupiranga</t>
  </si>
  <si>
    <t>hybas_6121017240</t>
  </si>
  <si>
    <t>hybas_6120145490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</si>
</sst>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21" fillId="33" borderId="10" xfId="4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21" fillId="33" borderId="10" xfId="4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4" fontId="21" fillId="33" borderId="10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9" fillId="0" borderId="11" xfId="42" applyFont="1" applyBorder="1" applyAlignment="1">
      <alignment horizontal="right" wrapText="1"/>
    </xf>
    <xf numFmtId="0" fontId="19" fillId="0" borderId="11" xfId="42" applyFont="1" applyBorder="1" applyAlignment="1">
      <alignment horizontal="right" vertical="center" wrapText="1"/>
    </xf>
    <xf numFmtId="14" fontId="19" fillId="0" borderId="11" xfId="42" applyNumberFormat="1" applyFont="1" applyBorder="1" applyAlignment="1">
      <alignment horizontal="right" vertical="center" wrapText="1"/>
    </xf>
    <xf numFmtId="2" fontId="19" fillId="0" borderId="11" xfId="42" applyNumberFormat="1" applyFont="1" applyBorder="1" applyAlignment="1">
      <alignment horizontal="right" vertical="center" wrapText="1"/>
    </xf>
    <xf numFmtId="0" fontId="0" fillId="0" borderId="11" xfId="0" applyBorder="1" applyAlignment="1">
      <alignment vertical="center"/>
    </xf>
    <xf numFmtId="0" fontId="19" fillId="0" borderId="0" xfId="42" applyFont="1" applyAlignment="1">
      <alignment horizontal="right" vertical="center" wrapText="1"/>
    </xf>
    <xf numFmtId="14" fontId="0" fillId="0" borderId="11" xfId="0" applyNumberFormat="1" applyBorder="1" applyAlignment="1">
      <alignment vertical="center"/>
    </xf>
    <xf numFmtId="14" fontId="19" fillId="0" borderId="0" xfId="42" applyNumberFormat="1" applyFont="1" applyAlignment="1">
      <alignment horizontal="right" vertical="center" wrapText="1"/>
    </xf>
    <xf numFmtId="0" fontId="0" fillId="0" borderId="11" xfId="0" applyBorder="1"/>
    <xf numFmtId="0" fontId="19" fillId="0" borderId="0" xfId="42" applyFont="1" applyAlignment="1">
      <alignment horizontal="right" wrapText="1"/>
    </xf>
    <xf numFmtId="0" fontId="0" fillId="34" borderId="0" xfId="0" applyFill="1"/>
    <xf numFmtId="0" fontId="0" fillId="34" borderId="0" xfId="0" applyFill="1" applyAlignment="1">
      <alignment horizontal="center"/>
    </xf>
    <xf numFmtId="14" fontId="0" fillId="34" borderId="0" xfId="0" applyNumberFormat="1" applyFill="1"/>
    <xf numFmtId="0" fontId="19" fillId="0" borderId="11" xfId="42" applyFont="1" applyFill="1" applyBorder="1" applyAlignment="1">
      <alignment horizontal="right" wrapText="1"/>
    </xf>
    <xf numFmtId="14" fontId="19" fillId="0" borderId="11" xfId="42" applyNumberFormat="1" applyFont="1" applyFill="1" applyBorder="1" applyAlignment="1">
      <alignment horizontal="right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Planilha1" xfId="42" xr:uid="{BB28D6F9-8793-418D-B6CE-601D7DDEE136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E1BF-8F74-46EA-A9F3-222E119D5AC4}">
  <dimension ref="A1:L23"/>
  <sheetViews>
    <sheetView workbookViewId="0">
      <pane ySplit="1" topLeftCell="A2" activePane="bottomLeft" state="frozen"/>
      <selection pane="bottomLeft" activeCell="C24" sqref="C24"/>
    </sheetView>
  </sheetViews>
  <sheetFormatPr defaultRowHeight="14.4" x14ac:dyDescent="0.3"/>
  <cols>
    <col min="1" max="1" width="10" bestFit="1" customWidth="1"/>
    <col min="2" max="2" width="21.88671875" customWidth="1"/>
    <col min="3" max="4" width="14.77734375" customWidth="1"/>
    <col min="5" max="5" width="11.77734375" customWidth="1"/>
    <col min="6" max="6" width="19.6640625" customWidth="1"/>
    <col min="7" max="7" width="13.109375" style="9" bestFit="1" customWidth="1"/>
    <col min="8" max="8" width="11" customWidth="1"/>
    <col min="9" max="9" width="10.88671875" customWidth="1"/>
    <col min="10" max="10" width="10.77734375" customWidth="1"/>
    <col min="11" max="11" width="34.77734375" customWidth="1"/>
    <col min="12" max="12" width="14.21875" customWidth="1"/>
  </cols>
  <sheetData>
    <row r="1" spans="1:12" s="10" customFormat="1" x14ac:dyDescent="0.3">
      <c r="A1" s="10" t="s">
        <v>0</v>
      </c>
      <c r="B1" s="10" t="s">
        <v>1</v>
      </c>
      <c r="C1" s="10" t="s">
        <v>43</v>
      </c>
      <c r="D1" s="10" t="s">
        <v>44</v>
      </c>
      <c r="E1" s="10" t="s">
        <v>2</v>
      </c>
      <c r="F1" s="10" t="s">
        <v>5</v>
      </c>
      <c r="G1" s="10" t="s">
        <v>46</v>
      </c>
      <c r="H1" s="10" t="s">
        <v>41</v>
      </c>
      <c r="I1" s="10" t="s">
        <v>6</v>
      </c>
      <c r="J1" s="10" t="s">
        <v>42</v>
      </c>
      <c r="K1" s="10" t="s">
        <v>34</v>
      </c>
      <c r="L1" s="10" t="s">
        <v>45</v>
      </c>
    </row>
    <row r="2" spans="1:12" x14ac:dyDescent="0.3">
      <c r="A2">
        <v>10100000</v>
      </c>
      <c r="B2" t="s">
        <v>52</v>
      </c>
      <c r="C2">
        <v>-4.2347000000000001</v>
      </c>
      <c r="D2">
        <v>-69.944699999999997</v>
      </c>
      <c r="E2" s="1">
        <v>45789</v>
      </c>
      <c r="F2" t="s">
        <v>53</v>
      </c>
      <c r="G2" s="9" t="s">
        <v>36</v>
      </c>
      <c r="H2">
        <v>0</v>
      </c>
      <c r="I2">
        <v>0</v>
      </c>
      <c r="J2">
        <v>0</v>
      </c>
      <c r="K2" t="str">
        <f t="shared" ref="K2:K22" si="0">CONCATENATE("imagens/",F2,".png")</f>
        <v>imagens/hybas_6121082960.png</v>
      </c>
      <c r="L2" s="9" t="s">
        <v>35</v>
      </c>
    </row>
    <row r="3" spans="1:12" x14ac:dyDescent="0.3">
      <c r="A3">
        <v>14100000</v>
      </c>
      <c r="B3" t="s">
        <v>47</v>
      </c>
      <c r="C3">
        <v>-3.3106</v>
      </c>
      <c r="D3">
        <v>-60.609400000000001</v>
      </c>
      <c r="E3" s="1">
        <v>45789</v>
      </c>
      <c r="F3" t="s">
        <v>48</v>
      </c>
      <c r="G3" s="9" t="s">
        <v>35</v>
      </c>
      <c r="H3">
        <v>1770</v>
      </c>
      <c r="I3">
        <v>1820</v>
      </c>
      <c r="J3">
        <v>1960</v>
      </c>
      <c r="K3" t="str">
        <f t="shared" si="0"/>
        <v>imagens/hybas_6120285310.png</v>
      </c>
      <c r="L3" s="9" t="s">
        <v>35</v>
      </c>
    </row>
    <row r="4" spans="1:12" x14ac:dyDescent="0.3">
      <c r="A4" s="23">
        <v>14110000</v>
      </c>
      <c r="B4" t="s">
        <v>65</v>
      </c>
      <c r="C4">
        <v>1.2153</v>
      </c>
      <c r="D4">
        <v>-66.852500000000006</v>
      </c>
      <c r="E4" s="1">
        <v>45789</v>
      </c>
      <c r="F4" t="s">
        <v>70</v>
      </c>
      <c r="G4" s="9" t="s">
        <v>36</v>
      </c>
      <c r="H4">
        <v>0</v>
      </c>
      <c r="I4">
        <v>0</v>
      </c>
      <c r="J4">
        <v>0</v>
      </c>
      <c r="K4" t="str">
        <f t="shared" si="0"/>
        <v>imagens/hybas_6120185460.png</v>
      </c>
      <c r="L4" s="9" t="s">
        <v>35</v>
      </c>
    </row>
    <row r="5" spans="1:12" x14ac:dyDescent="0.3">
      <c r="A5">
        <v>14250000</v>
      </c>
      <c r="B5" t="s">
        <v>69</v>
      </c>
      <c r="C5">
        <v>0.37169999999999997</v>
      </c>
      <c r="D5">
        <v>-67.312799999999996</v>
      </c>
      <c r="E5" s="1">
        <v>45789</v>
      </c>
      <c r="F5" t="s">
        <v>72</v>
      </c>
      <c r="G5" s="9" t="s">
        <v>36</v>
      </c>
      <c r="H5">
        <v>0</v>
      </c>
      <c r="I5">
        <v>0</v>
      </c>
      <c r="J5">
        <v>0</v>
      </c>
      <c r="K5" t="str">
        <f t="shared" si="0"/>
        <v>imagens/hybas_6120200910.png</v>
      </c>
      <c r="L5" s="9" t="s">
        <v>35</v>
      </c>
    </row>
    <row r="6" spans="1:12" x14ac:dyDescent="0.3">
      <c r="A6">
        <v>14420000</v>
      </c>
      <c r="B6" t="s">
        <v>63</v>
      </c>
      <c r="C6">
        <v>-0.4819</v>
      </c>
      <c r="D6">
        <v>-64.828900000000004</v>
      </c>
      <c r="E6" s="1">
        <v>45789</v>
      </c>
      <c r="F6" t="s">
        <v>64</v>
      </c>
      <c r="G6" s="9" t="s">
        <v>36</v>
      </c>
      <c r="H6">
        <v>0</v>
      </c>
      <c r="I6">
        <v>0</v>
      </c>
      <c r="J6">
        <v>0</v>
      </c>
      <c r="K6" t="str">
        <f t="shared" si="0"/>
        <v>imagens/hybas_6120217970.png</v>
      </c>
      <c r="L6" s="9" t="s">
        <v>35</v>
      </c>
    </row>
    <row r="7" spans="1:12" ht="15" customHeight="1" x14ac:dyDescent="0.3">
      <c r="A7">
        <v>14515000</v>
      </c>
      <c r="B7" t="s">
        <v>61</v>
      </c>
      <c r="C7">
        <v>3.2078000000000002</v>
      </c>
      <c r="D7">
        <v>-60.571100000000001</v>
      </c>
      <c r="E7" s="1">
        <v>45789</v>
      </c>
      <c r="F7" t="s">
        <v>62</v>
      </c>
      <c r="G7" s="9" t="s">
        <v>36</v>
      </c>
      <c r="H7">
        <v>0</v>
      </c>
      <c r="I7">
        <v>0</v>
      </c>
      <c r="J7">
        <v>0</v>
      </c>
      <c r="K7" t="str">
        <f t="shared" si="0"/>
        <v>imagens/ANA_14515000.png</v>
      </c>
      <c r="L7" s="9" t="s">
        <v>35</v>
      </c>
    </row>
    <row r="8" spans="1:12" x14ac:dyDescent="0.3">
      <c r="A8">
        <v>14527000</v>
      </c>
      <c r="B8" t="s">
        <v>4</v>
      </c>
      <c r="C8">
        <v>3.5674999999999999</v>
      </c>
      <c r="D8">
        <v>-59.888300000000001</v>
      </c>
      <c r="E8" s="1">
        <v>45789</v>
      </c>
      <c r="F8" t="s">
        <v>7</v>
      </c>
      <c r="G8" s="9" t="s">
        <v>36</v>
      </c>
      <c r="H8">
        <v>0</v>
      </c>
      <c r="I8">
        <v>0</v>
      </c>
      <c r="J8">
        <v>0</v>
      </c>
      <c r="K8" t="str">
        <f t="shared" si="0"/>
        <v>imagens/ANA_14527000.png</v>
      </c>
      <c r="L8" s="9" t="s">
        <v>35</v>
      </c>
    </row>
    <row r="9" spans="1:12" x14ac:dyDescent="0.3">
      <c r="A9">
        <v>14620000</v>
      </c>
      <c r="B9" t="s">
        <v>3</v>
      </c>
      <c r="C9">
        <v>2.8271000000000002</v>
      </c>
      <c r="D9">
        <v>-60.652099999999997</v>
      </c>
      <c r="E9" s="1">
        <v>45789</v>
      </c>
      <c r="F9" t="s">
        <v>8</v>
      </c>
      <c r="G9" s="9" t="s">
        <v>35</v>
      </c>
      <c r="H9">
        <v>750</v>
      </c>
      <c r="I9">
        <v>800</v>
      </c>
      <c r="J9">
        <v>850</v>
      </c>
      <c r="K9" t="str">
        <f t="shared" si="0"/>
        <v>imagens/hybas_6120155910.png</v>
      </c>
      <c r="L9" s="9" t="s">
        <v>35</v>
      </c>
    </row>
    <row r="10" spans="1:12" x14ac:dyDescent="0.3">
      <c r="A10">
        <v>14650000</v>
      </c>
      <c r="B10" t="s">
        <v>68</v>
      </c>
      <c r="C10">
        <v>2.7317</v>
      </c>
      <c r="D10">
        <v>-62.017200000000003</v>
      </c>
      <c r="E10" s="1">
        <v>45789</v>
      </c>
      <c r="F10" t="s">
        <v>73</v>
      </c>
      <c r="G10" s="9" t="s">
        <v>36</v>
      </c>
      <c r="H10">
        <v>0</v>
      </c>
      <c r="I10">
        <v>0</v>
      </c>
      <c r="J10">
        <v>0</v>
      </c>
      <c r="K10" t="str">
        <f t="shared" si="0"/>
        <v>imagens/hybas_6120158190.png</v>
      </c>
      <c r="L10" s="9" t="s">
        <v>35</v>
      </c>
    </row>
    <row r="11" spans="1:12" x14ac:dyDescent="0.3">
      <c r="A11">
        <v>14680001</v>
      </c>
      <c r="B11" t="s">
        <v>38</v>
      </c>
      <c r="C11">
        <v>2.8645999999999998</v>
      </c>
      <c r="D11">
        <v>-61.4146</v>
      </c>
      <c r="E11" s="1">
        <v>45789</v>
      </c>
      <c r="F11" t="s">
        <v>10</v>
      </c>
      <c r="G11" s="9" t="s">
        <v>36</v>
      </c>
      <c r="H11">
        <v>0</v>
      </c>
      <c r="I11">
        <v>0</v>
      </c>
      <c r="J11">
        <v>0</v>
      </c>
      <c r="K11" t="str">
        <f t="shared" si="0"/>
        <v>imagens/hybas_6120155040.png</v>
      </c>
      <c r="L11" s="9" t="s">
        <v>35</v>
      </c>
    </row>
    <row r="12" spans="1:12" x14ac:dyDescent="0.3">
      <c r="A12">
        <v>14690000</v>
      </c>
      <c r="B12" t="s">
        <v>40</v>
      </c>
      <c r="C12">
        <v>2.5270999999999999</v>
      </c>
      <c r="D12">
        <v>-60.939599999999999</v>
      </c>
      <c r="E12" s="1">
        <v>45789</v>
      </c>
      <c r="F12" t="s">
        <v>9</v>
      </c>
      <c r="G12" s="9" t="s">
        <v>36</v>
      </c>
      <c r="H12">
        <v>0</v>
      </c>
      <c r="I12">
        <v>0</v>
      </c>
      <c r="J12">
        <v>0</v>
      </c>
      <c r="K12" t="str">
        <f t="shared" si="0"/>
        <v>imagens/hybas_6120162080.png</v>
      </c>
      <c r="L12" s="9" t="s">
        <v>35</v>
      </c>
    </row>
    <row r="13" spans="1:12" x14ac:dyDescent="0.3">
      <c r="A13">
        <v>14710000</v>
      </c>
      <c r="B13" t="s">
        <v>39</v>
      </c>
      <c r="C13">
        <v>1.8104</v>
      </c>
      <c r="D13">
        <v>-61.122900000000001</v>
      </c>
      <c r="E13" s="1">
        <v>45789</v>
      </c>
      <c r="F13" s="2" t="s">
        <v>11</v>
      </c>
      <c r="G13" s="11" t="s">
        <v>35</v>
      </c>
      <c r="H13">
        <v>800</v>
      </c>
      <c r="I13">
        <v>850</v>
      </c>
      <c r="J13">
        <v>900</v>
      </c>
      <c r="K13" t="str">
        <f t="shared" si="0"/>
        <v>imagens/hybas_6120174530.png</v>
      </c>
      <c r="L13" s="9" t="s">
        <v>35</v>
      </c>
    </row>
    <row r="14" spans="1:12" x14ac:dyDescent="0.3">
      <c r="A14">
        <v>14740000</v>
      </c>
      <c r="B14" t="s">
        <v>37</v>
      </c>
      <c r="C14">
        <v>1.1271</v>
      </c>
      <c r="D14">
        <v>-60.218800000000002</v>
      </c>
      <c r="E14" s="1">
        <v>45789</v>
      </c>
      <c r="F14" t="s">
        <v>12</v>
      </c>
      <c r="G14" s="9" t="s">
        <v>36</v>
      </c>
      <c r="H14">
        <v>0</v>
      </c>
      <c r="I14">
        <v>0</v>
      </c>
      <c r="J14">
        <v>0</v>
      </c>
      <c r="K14" t="str">
        <f t="shared" si="0"/>
        <v>imagens/hybas_6120186820.png</v>
      </c>
      <c r="L14" s="9" t="s">
        <v>35</v>
      </c>
    </row>
    <row r="15" spans="1:12" x14ac:dyDescent="0.3">
      <c r="A15" s="23">
        <v>14840000</v>
      </c>
      <c r="B15" t="s">
        <v>67</v>
      </c>
      <c r="C15">
        <v>-1.4567000000000001</v>
      </c>
      <c r="D15">
        <v>-61.634700000000002</v>
      </c>
      <c r="E15" s="1">
        <v>45789</v>
      </c>
      <c r="F15" t="s">
        <v>71</v>
      </c>
      <c r="G15" s="9" t="s">
        <v>36</v>
      </c>
      <c r="H15">
        <v>0</v>
      </c>
      <c r="I15">
        <v>0</v>
      </c>
      <c r="J15">
        <v>0</v>
      </c>
      <c r="K15" t="str">
        <f t="shared" si="0"/>
        <v>imagens/hybas_6120238590.png</v>
      </c>
      <c r="L15" s="9" t="s">
        <v>35</v>
      </c>
    </row>
    <row r="16" spans="1:12" x14ac:dyDescent="0.3">
      <c r="A16">
        <v>15400000</v>
      </c>
      <c r="B16" t="s">
        <v>54</v>
      </c>
      <c r="C16">
        <v>-8.7483000000000004</v>
      </c>
      <c r="D16">
        <v>-63.916899999999998</v>
      </c>
      <c r="E16" s="1">
        <v>45789</v>
      </c>
      <c r="F16" t="s">
        <v>55</v>
      </c>
      <c r="G16" s="9" t="s">
        <v>36</v>
      </c>
      <c r="H16">
        <v>0</v>
      </c>
      <c r="I16">
        <v>0</v>
      </c>
      <c r="J16">
        <v>0</v>
      </c>
      <c r="K16" t="str">
        <f t="shared" si="0"/>
        <v>imagens/hybas_6120442450.png</v>
      </c>
      <c r="L16" s="9" t="s">
        <v>35</v>
      </c>
    </row>
    <row r="17" spans="1:12" x14ac:dyDescent="0.3">
      <c r="A17" s="22">
        <v>15630000</v>
      </c>
      <c r="B17" t="s">
        <v>56</v>
      </c>
      <c r="C17">
        <v>-7.5027999999999997</v>
      </c>
      <c r="D17">
        <v>-63.018300000000004</v>
      </c>
      <c r="E17" s="1">
        <v>45789</v>
      </c>
      <c r="F17" t="s">
        <v>57</v>
      </c>
      <c r="G17" s="9" t="s">
        <v>36</v>
      </c>
      <c r="H17">
        <v>0</v>
      </c>
      <c r="I17">
        <v>0</v>
      </c>
      <c r="J17">
        <v>0</v>
      </c>
      <c r="K17" t="str">
        <f t="shared" si="0"/>
        <v>imagens/hybas_6120410130.png</v>
      </c>
      <c r="L17" s="9" t="s">
        <v>35</v>
      </c>
    </row>
    <row r="18" spans="1:12" ht="15" customHeight="1" x14ac:dyDescent="0.3">
      <c r="A18" s="22">
        <v>16030000</v>
      </c>
      <c r="B18" t="s">
        <v>49</v>
      </c>
      <c r="C18">
        <v>-3.1539000000000001</v>
      </c>
      <c r="D18">
        <v>-58.411099999999998</v>
      </c>
      <c r="E18" s="1">
        <v>45789</v>
      </c>
      <c r="F18" t="s">
        <v>50</v>
      </c>
      <c r="G18" s="9" t="s">
        <v>35</v>
      </c>
      <c r="H18">
        <v>1350</v>
      </c>
      <c r="I18">
        <v>1400</v>
      </c>
      <c r="J18">
        <v>1420</v>
      </c>
      <c r="K18" t="str">
        <f t="shared" si="0"/>
        <v>imagens/hybas_6121071910.png</v>
      </c>
      <c r="L18" s="9" t="s">
        <v>35</v>
      </c>
    </row>
    <row r="19" spans="1:12" x14ac:dyDescent="0.3">
      <c r="A19" s="14">
        <v>16368000</v>
      </c>
      <c r="B19" t="s">
        <v>66</v>
      </c>
      <c r="C19">
        <v>-1.4380999999999999</v>
      </c>
      <c r="D19">
        <v>-57.826900000000002</v>
      </c>
      <c r="E19" s="1">
        <v>45789</v>
      </c>
      <c r="F19" t="s">
        <v>74</v>
      </c>
      <c r="G19" s="9" t="s">
        <v>36</v>
      </c>
      <c r="H19">
        <v>0</v>
      </c>
      <c r="I19">
        <v>0</v>
      </c>
      <c r="J19">
        <v>0</v>
      </c>
      <c r="K19" t="str">
        <f t="shared" si="0"/>
        <v>imagens/hybas_6120238270.png</v>
      </c>
      <c r="L19" s="9" t="s">
        <v>35</v>
      </c>
    </row>
    <row r="20" spans="1:12" x14ac:dyDescent="0.3">
      <c r="A20" s="22">
        <v>17050001</v>
      </c>
      <c r="B20" t="s">
        <v>60</v>
      </c>
      <c r="C20">
        <v>-1.9192</v>
      </c>
      <c r="D20">
        <v>-55.513100000000001</v>
      </c>
      <c r="E20" s="1">
        <v>45789</v>
      </c>
      <c r="F20" t="s">
        <v>51</v>
      </c>
      <c r="G20" s="9" t="s">
        <v>36</v>
      </c>
      <c r="H20">
        <v>0</v>
      </c>
      <c r="I20">
        <v>0</v>
      </c>
      <c r="J20">
        <v>0</v>
      </c>
      <c r="K20" t="str">
        <f t="shared" si="0"/>
        <v>imagens/hybas_6120251180.png</v>
      </c>
      <c r="L20" s="9" t="s">
        <v>35</v>
      </c>
    </row>
    <row r="21" spans="1:12" x14ac:dyDescent="0.3">
      <c r="A21" s="22">
        <v>17430000</v>
      </c>
      <c r="B21" t="s">
        <v>58</v>
      </c>
      <c r="C21">
        <v>-7.3396999999999997</v>
      </c>
      <c r="D21">
        <v>-58.155299999999997</v>
      </c>
      <c r="E21" s="1">
        <v>45789</v>
      </c>
      <c r="F21" t="s">
        <v>59</v>
      </c>
      <c r="G21" s="9" t="s">
        <v>36</v>
      </c>
      <c r="H21">
        <v>0</v>
      </c>
      <c r="I21">
        <v>0</v>
      </c>
      <c r="J21">
        <v>0</v>
      </c>
      <c r="K21" t="str">
        <f t="shared" si="0"/>
        <v>imagens/hybas_6120405310.png</v>
      </c>
      <c r="L21" s="9" t="s">
        <v>35</v>
      </c>
    </row>
    <row r="22" spans="1:12" x14ac:dyDescent="0.3">
      <c r="A22" s="24">
        <v>14558000</v>
      </c>
      <c r="B22" s="24" t="s">
        <v>75</v>
      </c>
      <c r="C22" s="24">
        <v>3.3178000000000001</v>
      </c>
      <c r="D22" s="24">
        <v>-60.344700000000003</v>
      </c>
      <c r="E22" s="26">
        <v>45789</v>
      </c>
      <c r="F22" s="24" t="s">
        <v>77</v>
      </c>
      <c r="G22" s="25" t="s">
        <v>36</v>
      </c>
      <c r="H22" s="24">
        <v>0</v>
      </c>
      <c r="I22" s="24">
        <v>0</v>
      </c>
      <c r="J22" s="24">
        <v>0</v>
      </c>
      <c r="K22" s="24" t="str">
        <f t="shared" si="0"/>
        <v>imagens/hybas_6121017240.png</v>
      </c>
      <c r="L22" s="25" t="s">
        <v>35</v>
      </c>
    </row>
    <row r="23" spans="1:12" x14ac:dyDescent="0.3">
      <c r="A23" s="24">
        <v>14495000</v>
      </c>
      <c r="B23" s="24" t="s">
        <v>76</v>
      </c>
      <c r="C23" s="24">
        <v>3.4380999999999999</v>
      </c>
      <c r="D23" s="24">
        <v>-61.036700000000003</v>
      </c>
      <c r="E23" s="26">
        <v>45789</v>
      </c>
      <c r="F23" s="24" t="s">
        <v>78</v>
      </c>
      <c r="G23" s="25" t="s">
        <v>36</v>
      </c>
      <c r="H23" s="24">
        <v>0</v>
      </c>
      <c r="I23" s="24">
        <v>0</v>
      </c>
      <c r="J23" s="24">
        <v>0</v>
      </c>
      <c r="K23" s="24" t="str">
        <f t="shared" ref="K23" si="1">CONCATENATE("imagens/",F23,".png")</f>
        <v>imagens/hybas_6120145490.png</v>
      </c>
      <c r="L23" s="25" t="s">
        <v>35</v>
      </c>
    </row>
  </sheetData>
  <sortState xmlns:xlrd2="http://schemas.microsoft.com/office/spreadsheetml/2017/richdata2" ref="A2:L21">
    <sortCondition ref="A2:A2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CFBB-C983-4FD2-BB58-E31821F9F4DC}">
  <dimension ref="A1:J162"/>
  <sheetViews>
    <sheetView tabSelected="1" workbookViewId="0">
      <pane ySplit="1" topLeftCell="A155" activePane="bottomLeft" state="frozen"/>
      <selection pane="bottomLeft" activeCell="K157" sqref="K157"/>
    </sheetView>
  </sheetViews>
  <sheetFormatPr defaultColWidth="11.5546875" defaultRowHeight="25.8" customHeight="1" x14ac:dyDescent="0.3"/>
  <cols>
    <col min="1" max="1" width="13.21875" style="4" bestFit="1" customWidth="1"/>
    <col min="2" max="2" width="19" style="13" bestFit="1" customWidth="1"/>
    <col min="3" max="3" width="17.44140625" style="13" bestFit="1" customWidth="1"/>
    <col min="4" max="4" width="11" style="4" bestFit="1" customWidth="1"/>
    <col min="5" max="5" width="11.44140625" style="4" bestFit="1" customWidth="1"/>
    <col min="6" max="8" width="10.5546875" style="4" customWidth="1"/>
    <col min="9" max="10" width="11.5546875" style="5"/>
    <col min="11" max="16384" width="11.5546875" style="4"/>
  </cols>
  <sheetData>
    <row r="1" spans="1:10" s="7" customFormat="1" ht="25.8" customHeight="1" x14ac:dyDescent="0.3">
      <c r="A1" s="6" t="s">
        <v>0</v>
      </c>
      <c r="B1" s="12" t="s">
        <v>25</v>
      </c>
      <c r="C1" s="12" t="s">
        <v>26</v>
      </c>
      <c r="D1" s="6" t="s">
        <v>28</v>
      </c>
      <c r="E1" s="6" t="s">
        <v>27</v>
      </c>
      <c r="F1" s="6" t="s">
        <v>29</v>
      </c>
      <c r="G1" s="6" t="s">
        <v>30</v>
      </c>
      <c r="H1" s="6" t="s">
        <v>31</v>
      </c>
      <c r="I1" s="8" t="s">
        <v>32</v>
      </c>
      <c r="J1" s="8" t="s">
        <v>33</v>
      </c>
    </row>
    <row r="2" spans="1:10" ht="25.8" customHeight="1" x14ac:dyDescent="0.3">
      <c r="A2" s="18">
        <v>10100000</v>
      </c>
      <c r="B2" s="20">
        <v>34700</v>
      </c>
      <c r="C2" s="20">
        <v>41085</v>
      </c>
      <c r="D2" s="18">
        <v>-90</v>
      </c>
      <c r="E2" s="18">
        <v>1119</v>
      </c>
      <c r="F2" s="18">
        <v>670</v>
      </c>
      <c r="G2" s="18">
        <v>-6.72</v>
      </c>
      <c r="H2" s="18">
        <v>1.5</v>
      </c>
      <c r="I2" s="17">
        <f t="shared" ref="I2:I33" si="0">$F2*(D2/100-$G2)^$H2</f>
        <v>9407.1762232457404</v>
      </c>
      <c r="J2" s="17">
        <f t="shared" ref="J2:J33" si="1">$F2*(E2/100-$G2)^$H2</f>
        <v>50782.979920559017</v>
      </c>
    </row>
    <row r="3" spans="1:10" ht="25.8" customHeight="1" x14ac:dyDescent="0.3">
      <c r="A3" s="18">
        <v>10100000</v>
      </c>
      <c r="B3" s="20">
        <v>34700</v>
      </c>
      <c r="C3" s="20">
        <v>41085</v>
      </c>
      <c r="D3" s="18">
        <v>1119</v>
      </c>
      <c r="E3" s="18">
        <v>1400</v>
      </c>
      <c r="F3" s="18">
        <v>353.46589999999998</v>
      </c>
      <c r="G3" s="18">
        <v>-7.39</v>
      </c>
      <c r="H3" s="18">
        <v>1.7</v>
      </c>
      <c r="I3" s="17">
        <f t="shared" si="0"/>
        <v>50783.803983336104</v>
      </c>
      <c r="J3" s="17">
        <f t="shared" si="1"/>
        <v>64521.708110428728</v>
      </c>
    </row>
    <row r="4" spans="1:10" ht="25.8" customHeight="1" x14ac:dyDescent="0.3">
      <c r="A4" s="18">
        <v>10100000</v>
      </c>
      <c r="B4" s="20">
        <v>41086</v>
      </c>
      <c r="C4" s="20">
        <v>44561</v>
      </c>
      <c r="D4" s="18">
        <v>60</v>
      </c>
      <c r="E4" s="18">
        <v>1400</v>
      </c>
      <c r="F4" s="18">
        <v>1009.1677</v>
      </c>
      <c r="G4" s="18">
        <v>-6.16</v>
      </c>
      <c r="H4" s="18">
        <v>1.397</v>
      </c>
      <c r="I4" s="17">
        <f t="shared" si="0"/>
        <v>14567.964551801246</v>
      </c>
      <c r="J4" s="17">
        <f t="shared" si="1"/>
        <v>67040.401886202657</v>
      </c>
    </row>
    <row r="5" spans="1:10" ht="25.8" customHeight="1" x14ac:dyDescent="0.3">
      <c r="A5" s="18">
        <v>10100000</v>
      </c>
      <c r="B5" s="20">
        <v>44562</v>
      </c>
      <c r="C5" s="20">
        <v>46022</v>
      </c>
      <c r="D5" s="18">
        <v>-300</v>
      </c>
      <c r="E5" s="18">
        <v>1400</v>
      </c>
      <c r="F5" s="18">
        <v>1009.1677</v>
      </c>
      <c r="G5" s="18">
        <v>-6.16</v>
      </c>
      <c r="H5" s="18">
        <v>1.397</v>
      </c>
      <c r="I5" s="17">
        <f t="shared" si="0"/>
        <v>5035.3098035577905</v>
      </c>
      <c r="J5" s="17">
        <f t="shared" si="1"/>
        <v>67040.401886202657</v>
      </c>
    </row>
    <row r="6" spans="1:10" ht="25.8" customHeight="1" x14ac:dyDescent="0.3">
      <c r="A6" s="18">
        <v>14100000</v>
      </c>
      <c r="B6" s="20">
        <v>26299</v>
      </c>
      <c r="C6" s="20">
        <v>41909</v>
      </c>
      <c r="D6" s="18">
        <v>280</v>
      </c>
      <c r="E6" s="18">
        <v>1548</v>
      </c>
      <c r="F6" s="18">
        <v>636.90710000000001</v>
      </c>
      <c r="G6" s="18">
        <v>-7.8</v>
      </c>
      <c r="H6" s="18">
        <v>1.6240000000000001</v>
      </c>
      <c r="I6" s="17">
        <f t="shared" si="0"/>
        <v>29455.935179341814</v>
      </c>
      <c r="J6" s="17">
        <f t="shared" si="1"/>
        <v>105695.48678390325</v>
      </c>
    </row>
    <row r="7" spans="1:10" ht="25.8" customHeight="1" x14ac:dyDescent="0.3">
      <c r="A7" s="18">
        <v>14100000</v>
      </c>
      <c r="B7" s="20">
        <v>26299</v>
      </c>
      <c r="C7" s="20">
        <v>41909</v>
      </c>
      <c r="D7" s="18">
        <v>1548</v>
      </c>
      <c r="E7" s="18">
        <v>2100</v>
      </c>
      <c r="F7" s="18">
        <v>1061.2541000000001</v>
      </c>
      <c r="G7" s="18">
        <v>-2.2599999999999998</v>
      </c>
      <c r="H7" s="18">
        <v>1.6</v>
      </c>
      <c r="I7" s="17">
        <f t="shared" si="0"/>
        <v>105717.08166915813</v>
      </c>
      <c r="J7" s="17">
        <f t="shared" si="1"/>
        <v>163077.82769075991</v>
      </c>
    </row>
    <row r="8" spans="1:10" ht="25.8" customHeight="1" x14ac:dyDescent="0.3">
      <c r="A8" s="18">
        <v>14100000</v>
      </c>
      <c r="B8" s="20">
        <v>41910</v>
      </c>
      <c r="C8" s="20">
        <v>44561</v>
      </c>
      <c r="D8" s="18">
        <v>280</v>
      </c>
      <c r="E8" s="18">
        <v>1666</v>
      </c>
      <c r="F8" s="18">
        <v>10.6615</v>
      </c>
      <c r="G8" s="18">
        <v>-19.82</v>
      </c>
      <c r="H8" s="18">
        <v>2.5870000000000002</v>
      </c>
      <c r="I8" s="17">
        <f t="shared" si="0"/>
        <v>34032.250476915586</v>
      </c>
      <c r="J8" s="17">
        <f t="shared" si="1"/>
        <v>117180.17859108451</v>
      </c>
    </row>
    <row r="9" spans="1:10" ht="25.8" customHeight="1" x14ac:dyDescent="0.3">
      <c r="A9" s="18">
        <v>14100000</v>
      </c>
      <c r="B9" s="20">
        <v>41910</v>
      </c>
      <c r="C9" s="20">
        <v>44561</v>
      </c>
      <c r="D9" s="18">
        <v>1666</v>
      </c>
      <c r="E9" s="18">
        <v>2100</v>
      </c>
      <c r="F9" s="18">
        <v>1061.2541000000001</v>
      </c>
      <c r="G9" s="18">
        <v>-2.2599999999999998</v>
      </c>
      <c r="H9" s="18">
        <v>1.6</v>
      </c>
      <c r="I9" s="17">
        <f t="shared" si="0"/>
        <v>117190.71187657751</v>
      </c>
      <c r="J9" s="17">
        <f t="shared" si="1"/>
        <v>163077.82769075991</v>
      </c>
    </row>
    <row r="10" spans="1:10" ht="25.8" customHeight="1" x14ac:dyDescent="0.3">
      <c r="A10" s="18">
        <v>14100000</v>
      </c>
      <c r="B10" s="20">
        <v>44364</v>
      </c>
      <c r="C10" s="20">
        <v>46022</v>
      </c>
      <c r="D10" s="18">
        <v>190</v>
      </c>
      <c r="E10" s="18">
        <v>1505</v>
      </c>
      <c r="F10" s="18">
        <v>157.1448</v>
      </c>
      <c r="G10" s="18">
        <v>-10.43</v>
      </c>
      <c r="H10" s="18">
        <v>1.974</v>
      </c>
      <c r="I10" s="17">
        <f t="shared" si="0"/>
        <v>22380.05388061066</v>
      </c>
      <c r="J10" s="17">
        <f t="shared" si="1"/>
        <v>93785.927313737935</v>
      </c>
    </row>
    <row r="11" spans="1:10" ht="25.8" customHeight="1" x14ac:dyDescent="0.3">
      <c r="A11" s="18">
        <v>14100000</v>
      </c>
      <c r="B11" s="20">
        <v>44364</v>
      </c>
      <c r="C11" s="20">
        <v>46022</v>
      </c>
      <c r="D11" s="18">
        <v>1505</v>
      </c>
      <c r="E11" s="18">
        <v>2100</v>
      </c>
      <c r="F11" s="18">
        <v>957.48500000000001</v>
      </c>
      <c r="G11" s="18">
        <v>-1.66</v>
      </c>
      <c r="H11" s="18">
        <v>1.6279999999999999</v>
      </c>
      <c r="I11" s="17">
        <f t="shared" si="0"/>
        <v>93785.919229365958</v>
      </c>
      <c r="J11" s="17">
        <f t="shared" si="1"/>
        <v>153990.9170177785</v>
      </c>
    </row>
    <row r="12" spans="1:10" ht="25.8" customHeight="1" x14ac:dyDescent="0.3">
      <c r="A12" s="18">
        <v>14110000</v>
      </c>
      <c r="B12" s="20">
        <v>41942</v>
      </c>
      <c r="C12" s="20">
        <v>44362</v>
      </c>
      <c r="D12" s="18">
        <v>1200</v>
      </c>
      <c r="E12" s="18">
        <v>2103</v>
      </c>
      <c r="F12" s="18">
        <v>477.00299999999999</v>
      </c>
      <c r="G12" s="18">
        <v>11.49</v>
      </c>
      <c r="H12" s="18">
        <v>1.31</v>
      </c>
      <c r="I12" s="17">
        <f t="shared" si="0"/>
        <v>197.44131785404326</v>
      </c>
      <c r="J12" s="17">
        <f t="shared" si="1"/>
        <v>9156.4996112936897</v>
      </c>
    </row>
    <row r="13" spans="1:10" ht="25.8" customHeight="1" x14ac:dyDescent="0.3">
      <c r="A13" s="18">
        <v>14110000</v>
      </c>
      <c r="B13" s="20">
        <v>41942</v>
      </c>
      <c r="C13" s="20">
        <v>44362</v>
      </c>
      <c r="D13" s="18">
        <v>2103</v>
      </c>
      <c r="E13" s="18">
        <v>2300</v>
      </c>
      <c r="F13" s="18">
        <v>167.3623</v>
      </c>
      <c r="G13" s="18">
        <v>10.5</v>
      </c>
      <c r="H13" s="18">
        <v>1.7</v>
      </c>
      <c r="I13" s="17">
        <f t="shared" si="0"/>
        <v>9157.6884944894136</v>
      </c>
      <c r="J13" s="17">
        <f t="shared" si="1"/>
        <v>12257.5777791172</v>
      </c>
    </row>
    <row r="14" spans="1:10" ht="25.8" customHeight="1" x14ac:dyDescent="0.3">
      <c r="A14" s="18">
        <v>14110000</v>
      </c>
      <c r="B14" s="20">
        <v>44363</v>
      </c>
      <c r="C14" s="20">
        <v>46022</v>
      </c>
      <c r="D14" s="18">
        <v>1150</v>
      </c>
      <c r="E14" s="18">
        <v>2040</v>
      </c>
      <c r="F14" s="18">
        <v>385.32459999999998</v>
      </c>
      <c r="G14" s="18">
        <v>11.44</v>
      </c>
      <c r="H14" s="18">
        <v>1.4159999999999999</v>
      </c>
      <c r="I14" s="17">
        <f t="shared" si="0"/>
        <v>7.1728030598904029</v>
      </c>
      <c r="J14" s="17">
        <f t="shared" si="1"/>
        <v>8595.9697386817461</v>
      </c>
    </row>
    <row r="15" spans="1:10" ht="25.8" customHeight="1" x14ac:dyDescent="0.3">
      <c r="A15" s="18">
        <v>14110000</v>
      </c>
      <c r="B15" s="20">
        <v>44363</v>
      </c>
      <c r="C15" s="20">
        <v>46022</v>
      </c>
      <c r="D15" s="18">
        <v>2040</v>
      </c>
      <c r="E15" s="18">
        <v>2300</v>
      </c>
      <c r="F15" s="18">
        <v>360.6395</v>
      </c>
      <c r="G15" s="18">
        <v>11.1</v>
      </c>
      <c r="H15" s="18">
        <v>1.4219999999999999</v>
      </c>
      <c r="I15" s="17">
        <f t="shared" si="0"/>
        <v>8595.201156603267</v>
      </c>
      <c r="J15" s="17">
        <f t="shared" si="1"/>
        <v>12203.968313048528</v>
      </c>
    </row>
    <row r="16" spans="1:10" ht="25.8" customHeight="1" x14ac:dyDescent="0.3">
      <c r="A16" s="18">
        <v>14250000</v>
      </c>
      <c r="B16" s="20">
        <v>41943</v>
      </c>
      <c r="C16" s="20">
        <v>44347</v>
      </c>
      <c r="D16" s="18">
        <v>480</v>
      </c>
      <c r="E16" s="18">
        <v>824</v>
      </c>
      <c r="F16" s="18">
        <v>248.25749999999999</v>
      </c>
      <c r="G16" s="18">
        <v>1.69</v>
      </c>
      <c r="H16" s="18">
        <v>1.6930000000000001</v>
      </c>
      <c r="I16" s="17">
        <f t="shared" si="0"/>
        <v>1694.9063870170646</v>
      </c>
      <c r="J16" s="17">
        <f t="shared" si="1"/>
        <v>5981.34562779717</v>
      </c>
    </row>
    <row r="17" spans="1:10" ht="25.8" customHeight="1" x14ac:dyDescent="0.3">
      <c r="A17" s="18">
        <v>14250000</v>
      </c>
      <c r="B17" s="20">
        <v>41943</v>
      </c>
      <c r="C17" s="20">
        <v>44347</v>
      </c>
      <c r="D17" s="18">
        <v>824</v>
      </c>
      <c r="E17" s="18">
        <v>1210</v>
      </c>
      <c r="F17" s="18">
        <v>324</v>
      </c>
      <c r="G17" s="18">
        <v>2.5499999999999998</v>
      </c>
      <c r="H17" s="18">
        <v>1.677</v>
      </c>
      <c r="I17" s="17">
        <f t="shared" si="0"/>
        <v>5982.3012774389535</v>
      </c>
      <c r="J17" s="17">
        <f t="shared" si="1"/>
        <v>14256.426006521959</v>
      </c>
    </row>
    <row r="18" spans="1:10" ht="25.8" customHeight="1" x14ac:dyDescent="0.3">
      <c r="A18" s="18">
        <v>14250000</v>
      </c>
      <c r="B18" s="20">
        <v>41943</v>
      </c>
      <c r="C18" s="20">
        <v>44347</v>
      </c>
      <c r="D18" s="18">
        <v>1210</v>
      </c>
      <c r="E18" s="18">
        <v>1500</v>
      </c>
      <c r="F18" s="18">
        <v>327.74299999999999</v>
      </c>
      <c r="G18" s="18">
        <v>1.64</v>
      </c>
      <c r="H18" s="18">
        <v>1.607</v>
      </c>
      <c r="I18" s="17">
        <f t="shared" si="0"/>
        <v>14253.477737891268</v>
      </c>
      <c r="J18" s="17">
        <f t="shared" si="1"/>
        <v>21120.51009647825</v>
      </c>
    </row>
    <row r="19" spans="1:10" ht="25.8" customHeight="1" x14ac:dyDescent="0.3">
      <c r="A19" s="18">
        <v>14250000</v>
      </c>
      <c r="B19" s="20">
        <v>44348</v>
      </c>
      <c r="C19" s="20">
        <v>46022</v>
      </c>
      <c r="D19" s="18">
        <v>410</v>
      </c>
      <c r="E19" s="18">
        <v>697</v>
      </c>
      <c r="F19" s="18">
        <v>306.42880000000002</v>
      </c>
      <c r="G19" s="18">
        <v>1.69</v>
      </c>
      <c r="H19" s="18">
        <v>1.589</v>
      </c>
      <c r="I19" s="17">
        <f t="shared" si="0"/>
        <v>1239.8086473140806</v>
      </c>
      <c r="J19" s="17">
        <f t="shared" si="1"/>
        <v>4311.1673681426519</v>
      </c>
    </row>
    <row r="20" spans="1:10" ht="25.8" customHeight="1" x14ac:dyDescent="0.3">
      <c r="A20" s="18">
        <v>14250000</v>
      </c>
      <c r="B20" s="20">
        <v>44348</v>
      </c>
      <c r="C20" s="20">
        <v>46022</v>
      </c>
      <c r="D20" s="18">
        <v>697</v>
      </c>
      <c r="E20" s="18">
        <v>1065</v>
      </c>
      <c r="F20" s="18">
        <v>322.2079</v>
      </c>
      <c r="G20" s="18">
        <v>2.3199999999999998</v>
      </c>
      <c r="H20" s="18">
        <v>1.6879999999999999</v>
      </c>
      <c r="I20" s="17">
        <f t="shared" si="0"/>
        <v>4313.1719170630568</v>
      </c>
      <c r="J20" s="17">
        <f t="shared" si="1"/>
        <v>11539.445670283996</v>
      </c>
    </row>
    <row r="21" spans="1:10" ht="25.8" customHeight="1" x14ac:dyDescent="0.3">
      <c r="A21" s="18">
        <v>14250000</v>
      </c>
      <c r="B21" s="20">
        <v>44348</v>
      </c>
      <c r="C21" s="20">
        <v>46022</v>
      </c>
      <c r="D21" s="18">
        <v>1065</v>
      </c>
      <c r="E21" s="18">
        <v>1500</v>
      </c>
      <c r="F21" s="18">
        <v>393.89339999999999</v>
      </c>
      <c r="G21" s="18">
        <v>1.9</v>
      </c>
      <c r="H21" s="18">
        <v>1.5569999999999999</v>
      </c>
      <c r="I21" s="17">
        <f t="shared" si="0"/>
        <v>11536.796775952462</v>
      </c>
      <c r="J21" s="17">
        <f t="shared" si="1"/>
        <v>21625.696875710706</v>
      </c>
    </row>
    <row r="22" spans="1:10" ht="25.8" customHeight="1" x14ac:dyDescent="0.3">
      <c r="A22" s="15">
        <v>14420000</v>
      </c>
      <c r="B22" s="16">
        <v>28347</v>
      </c>
      <c r="C22" s="16">
        <v>30343</v>
      </c>
      <c r="D22" s="15">
        <v>290</v>
      </c>
      <c r="E22" s="15">
        <v>983</v>
      </c>
      <c r="F22" s="15">
        <v>1827.2113999999999</v>
      </c>
      <c r="G22" s="15">
        <v>2.15</v>
      </c>
      <c r="H22" s="15">
        <v>1.3049999999999999</v>
      </c>
      <c r="I22" s="17">
        <f t="shared" si="0"/>
        <v>1255.2890627728757</v>
      </c>
      <c r="J22" s="17">
        <f t="shared" si="1"/>
        <v>26132.754482997363</v>
      </c>
    </row>
    <row r="23" spans="1:10" ht="25.8" customHeight="1" x14ac:dyDescent="0.3">
      <c r="A23" s="15">
        <v>14420000</v>
      </c>
      <c r="B23" s="16">
        <v>28347</v>
      </c>
      <c r="C23" s="16">
        <v>30343</v>
      </c>
      <c r="D23" s="15">
        <v>983</v>
      </c>
      <c r="E23" s="15">
        <v>1050</v>
      </c>
      <c r="F23" s="15">
        <v>2113.5601999999999</v>
      </c>
      <c r="G23" s="15">
        <v>5.01</v>
      </c>
      <c r="H23" s="15">
        <v>1.6</v>
      </c>
      <c r="I23" s="17">
        <f t="shared" si="0"/>
        <v>26175.192447697911</v>
      </c>
      <c r="J23" s="17">
        <f t="shared" si="1"/>
        <v>32235.20031693433</v>
      </c>
    </row>
    <row r="24" spans="1:10" ht="25.8" customHeight="1" x14ac:dyDescent="0.3">
      <c r="A24" s="15">
        <v>14420000</v>
      </c>
      <c r="B24" s="16">
        <v>30344</v>
      </c>
      <c r="C24" s="16">
        <v>35522</v>
      </c>
      <c r="D24" s="15">
        <v>330</v>
      </c>
      <c r="E24" s="15">
        <v>803</v>
      </c>
      <c r="F24" s="15">
        <v>2064.4652999999998</v>
      </c>
      <c r="G24" s="15">
        <v>1.79</v>
      </c>
      <c r="H24" s="15">
        <v>1.218</v>
      </c>
      <c r="I24" s="17">
        <f t="shared" si="0"/>
        <v>3410.3700789771688</v>
      </c>
      <c r="J24" s="17">
        <f t="shared" si="1"/>
        <v>19201.82104057453</v>
      </c>
    </row>
    <row r="25" spans="1:10" ht="25.8" customHeight="1" x14ac:dyDescent="0.3">
      <c r="A25" s="15">
        <v>14420000</v>
      </c>
      <c r="B25" s="16">
        <v>30344</v>
      </c>
      <c r="C25" s="16">
        <v>35522</v>
      </c>
      <c r="D25" s="15">
        <v>803</v>
      </c>
      <c r="E25" s="15">
        <v>1100</v>
      </c>
      <c r="F25" s="15">
        <v>23.5777</v>
      </c>
      <c r="G25" s="15">
        <v>-3</v>
      </c>
      <c r="H25" s="15">
        <v>2.7919999999999998</v>
      </c>
      <c r="I25" s="17">
        <f t="shared" si="0"/>
        <v>19203.140887750611</v>
      </c>
      <c r="J25" s="17">
        <f t="shared" si="1"/>
        <v>37367.230681788438</v>
      </c>
    </row>
    <row r="26" spans="1:10" ht="25.8" customHeight="1" x14ac:dyDescent="0.3">
      <c r="A26" s="15">
        <v>14420000</v>
      </c>
      <c r="B26" s="16">
        <v>35523</v>
      </c>
      <c r="C26" s="16">
        <v>42082</v>
      </c>
      <c r="D26" s="15">
        <v>330</v>
      </c>
      <c r="E26" s="15">
        <v>796</v>
      </c>
      <c r="F26" s="15">
        <v>1750.2827</v>
      </c>
      <c r="G26" s="15">
        <v>1.51</v>
      </c>
      <c r="H26" s="15">
        <v>1.3160000000000001</v>
      </c>
      <c r="I26" s="17">
        <f t="shared" si="0"/>
        <v>3765.8480194975391</v>
      </c>
      <c r="J26" s="17">
        <f t="shared" si="1"/>
        <v>20346.456518848037</v>
      </c>
    </row>
    <row r="27" spans="1:10" ht="25.8" customHeight="1" x14ac:dyDescent="0.3">
      <c r="A27" s="15">
        <v>14420000</v>
      </c>
      <c r="B27" s="16">
        <v>35523</v>
      </c>
      <c r="C27" s="16">
        <v>42082</v>
      </c>
      <c r="D27" s="15">
        <v>796</v>
      </c>
      <c r="E27" s="15">
        <v>1100</v>
      </c>
      <c r="F27" s="15">
        <v>78.544799999999995</v>
      </c>
      <c r="G27" s="15">
        <v>-2.17</v>
      </c>
      <c r="H27" s="15">
        <v>2.4</v>
      </c>
      <c r="I27" s="17">
        <f t="shared" si="0"/>
        <v>20350.735372589959</v>
      </c>
      <c r="J27" s="17">
        <f t="shared" si="1"/>
        <v>38205.272187464958</v>
      </c>
    </row>
    <row r="28" spans="1:10" ht="25.8" customHeight="1" x14ac:dyDescent="0.3">
      <c r="A28" s="15">
        <v>14420000</v>
      </c>
      <c r="B28" s="16">
        <v>42083</v>
      </c>
      <c r="C28" s="16">
        <v>44561</v>
      </c>
      <c r="D28" s="15">
        <v>300</v>
      </c>
      <c r="E28" s="15">
        <v>490</v>
      </c>
      <c r="F28" s="15">
        <v>2064.4699999999998</v>
      </c>
      <c r="G28" s="15">
        <v>1.79</v>
      </c>
      <c r="H28" s="15">
        <v>1.218</v>
      </c>
      <c r="I28" s="17">
        <f t="shared" si="0"/>
        <v>2604.001063817318</v>
      </c>
      <c r="J28" s="17">
        <f t="shared" si="1"/>
        <v>8222.2509960030548</v>
      </c>
    </row>
    <row r="29" spans="1:10" ht="25.8" customHeight="1" x14ac:dyDescent="0.3">
      <c r="A29" s="15">
        <v>14420000</v>
      </c>
      <c r="B29" s="16">
        <v>42083</v>
      </c>
      <c r="C29" s="16">
        <v>44561</v>
      </c>
      <c r="D29" s="15">
        <v>490</v>
      </c>
      <c r="E29" s="15">
        <v>800</v>
      </c>
      <c r="F29" s="15">
        <v>1454.5192</v>
      </c>
      <c r="G29" s="15">
        <v>1.49</v>
      </c>
      <c r="H29" s="15">
        <v>1.4119999999999999</v>
      </c>
      <c r="I29" s="17">
        <f t="shared" si="0"/>
        <v>8221.8328164722971</v>
      </c>
      <c r="J29" s="17">
        <f t="shared" si="1"/>
        <v>20487.823036987738</v>
      </c>
    </row>
    <row r="30" spans="1:10" ht="25.8" customHeight="1" x14ac:dyDescent="0.3">
      <c r="A30" s="15">
        <v>14420000</v>
      </c>
      <c r="B30" s="16">
        <v>42083</v>
      </c>
      <c r="C30" s="16">
        <v>44561</v>
      </c>
      <c r="D30" s="15">
        <v>800</v>
      </c>
      <c r="E30" s="15">
        <v>1100</v>
      </c>
      <c r="F30" s="15">
        <v>9.7081</v>
      </c>
      <c r="G30" s="15">
        <v>-5.2</v>
      </c>
      <c r="H30" s="15">
        <v>2.9670000000000001</v>
      </c>
      <c r="I30" s="17">
        <f t="shared" si="0"/>
        <v>20505.817841183019</v>
      </c>
      <c r="J30" s="17">
        <f t="shared" si="1"/>
        <v>37650.026772445322</v>
      </c>
    </row>
    <row r="31" spans="1:10" ht="25.8" customHeight="1" x14ac:dyDescent="0.3">
      <c r="A31" s="15">
        <v>14420000</v>
      </c>
      <c r="B31" s="16">
        <v>44562</v>
      </c>
      <c r="C31" s="16">
        <v>46022</v>
      </c>
      <c r="D31" s="15">
        <v>300</v>
      </c>
      <c r="E31" s="15">
        <v>490</v>
      </c>
      <c r="F31" s="15">
        <v>2064.4699999999998</v>
      </c>
      <c r="G31" s="15">
        <v>1.79</v>
      </c>
      <c r="H31" s="15">
        <v>1.218</v>
      </c>
      <c r="I31" s="17">
        <f t="shared" si="0"/>
        <v>2604.001063817318</v>
      </c>
      <c r="J31" s="17">
        <f t="shared" si="1"/>
        <v>8222.2509960030548</v>
      </c>
    </row>
    <row r="32" spans="1:10" ht="25.8" customHeight="1" x14ac:dyDescent="0.3">
      <c r="A32" s="15">
        <v>14420000</v>
      </c>
      <c r="B32" s="16">
        <v>44562</v>
      </c>
      <c r="C32" s="16">
        <v>46022</v>
      </c>
      <c r="D32" s="15">
        <v>490</v>
      </c>
      <c r="E32" s="15">
        <v>800</v>
      </c>
      <c r="F32" s="15">
        <v>1454.5192</v>
      </c>
      <c r="G32" s="15">
        <v>1.49</v>
      </c>
      <c r="H32" s="15">
        <v>1.4119999999999999</v>
      </c>
      <c r="I32" s="17">
        <f t="shared" si="0"/>
        <v>8221.8328164722971</v>
      </c>
      <c r="J32" s="17">
        <f t="shared" si="1"/>
        <v>20487.823036987738</v>
      </c>
    </row>
    <row r="33" spans="1:10" ht="25.8" customHeight="1" x14ac:dyDescent="0.3">
      <c r="A33" s="15">
        <v>14420000</v>
      </c>
      <c r="B33" s="16">
        <v>44562</v>
      </c>
      <c r="C33" s="16">
        <v>46022</v>
      </c>
      <c r="D33" s="15">
        <v>800</v>
      </c>
      <c r="E33" s="15">
        <v>1100</v>
      </c>
      <c r="F33" s="15">
        <v>9.7081</v>
      </c>
      <c r="G33" s="15">
        <v>-5.2</v>
      </c>
      <c r="H33" s="15">
        <v>2.9670000000000001</v>
      </c>
      <c r="I33" s="17">
        <f t="shared" si="0"/>
        <v>20505.817841183019</v>
      </c>
      <c r="J33" s="17">
        <f t="shared" si="1"/>
        <v>37650.026772445322</v>
      </c>
    </row>
    <row r="34" spans="1:10" ht="25.8" customHeight="1" x14ac:dyDescent="0.3">
      <c r="A34" s="18">
        <v>14515000</v>
      </c>
      <c r="B34" s="20">
        <v>28246</v>
      </c>
      <c r="C34" s="20">
        <v>37447</v>
      </c>
      <c r="D34" s="18">
        <v>470</v>
      </c>
      <c r="E34" s="18">
        <v>743</v>
      </c>
      <c r="F34" s="18">
        <v>277.97280000000001</v>
      </c>
      <c r="G34" s="18">
        <v>4.38</v>
      </c>
      <c r="H34" s="18">
        <v>1.387</v>
      </c>
      <c r="I34" s="17">
        <f t="shared" ref="I34:I65" si="2">$F34*(D34/100-$G34)^$H34</f>
        <v>57.232843255534014</v>
      </c>
      <c r="J34" s="17">
        <f t="shared" ref="J34:J65" si="3">$F34*(E34/100-$G34)^$H34</f>
        <v>1305.3476116485551</v>
      </c>
    </row>
    <row r="35" spans="1:10" ht="25.8" customHeight="1" x14ac:dyDescent="0.3">
      <c r="A35" s="18">
        <v>14515000</v>
      </c>
      <c r="B35" s="20">
        <v>28246</v>
      </c>
      <c r="C35" s="20">
        <v>37447</v>
      </c>
      <c r="D35" s="18">
        <v>743</v>
      </c>
      <c r="E35" s="18">
        <v>1117</v>
      </c>
      <c r="F35" s="18">
        <v>249.72730000000001</v>
      </c>
      <c r="G35" s="18">
        <v>4.38</v>
      </c>
      <c r="H35" s="18">
        <v>1.4830000000000001</v>
      </c>
      <c r="I35" s="17">
        <f t="shared" si="2"/>
        <v>1305.2168850590349</v>
      </c>
      <c r="J35" s="17">
        <f t="shared" si="3"/>
        <v>4276.898040226607</v>
      </c>
    </row>
    <row r="36" spans="1:10" ht="25.8" customHeight="1" x14ac:dyDescent="0.3">
      <c r="A36" s="18">
        <v>14515000</v>
      </c>
      <c r="B36" s="20">
        <v>28246</v>
      </c>
      <c r="C36" s="20">
        <v>37447</v>
      </c>
      <c r="D36" s="18">
        <v>1117</v>
      </c>
      <c r="E36" s="18">
        <v>1300</v>
      </c>
      <c r="F36" s="18">
        <v>203.11070000000001</v>
      </c>
      <c r="G36" s="18">
        <v>4.83</v>
      </c>
      <c r="H36" s="18">
        <v>1.65</v>
      </c>
      <c r="I36" s="17">
        <f t="shared" si="2"/>
        <v>4277.4021010390343</v>
      </c>
      <c r="J36" s="17">
        <f t="shared" si="3"/>
        <v>6499.7880667998752</v>
      </c>
    </row>
    <row r="37" spans="1:10" ht="25.8" customHeight="1" x14ac:dyDescent="0.3">
      <c r="A37" s="18">
        <v>14515000</v>
      </c>
      <c r="B37" s="20">
        <v>37448</v>
      </c>
      <c r="C37" s="20">
        <v>42453</v>
      </c>
      <c r="D37" s="18">
        <v>460</v>
      </c>
      <c r="E37" s="18">
        <v>778</v>
      </c>
      <c r="F37" s="18">
        <v>249.72730000000001</v>
      </c>
      <c r="G37" s="18">
        <v>4.25</v>
      </c>
      <c r="H37" s="18">
        <v>1.4830000000000001</v>
      </c>
      <c r="I37" s="17">
        <f t="shared" si="2"/>
        <v>52.640369789841998</v>
      </c>
      <c r="J37" s="17">
        <f t="shared" si="3"/>
        <v>1621.1227846738614</v>
      </c>
    </row>
    <row r="38" spans="1:10" ht="25.8" customHeight="1" x14ac:dyDescent="0.3">
      <c r="A38" s="4">
        <v>14515000</v>
      </c>
      <c r="B38" s="13">
        <v>37448</v>
      </c>
      <c r="C38" s="13">
        <v>42453</v>
      </c>
      <c r="D38" s="4">
        <v>778</v>
      </c>
      <c r="E38" s="4">
        <v>1300</v>
      </c>
      <c r="F38" s="4">
        <v>203.11070000000001</v>
      </c>
      <c r="G38" s="4">
        <v>4.12</v>
      </c>
      <c r="H38" s="4">
        <v>1.601</v>
      </c>
      <c r="I38" s="17">
        <f t="shared" si="2"/>
        <v>1621.3098479008493</v>
      </c>
      <c r="J38" s="17">
        <f t="shared" si="3"/>
        <v>6701.0361546472359</v>
      </c>
    </row>
    <row r="39" spans="1:10" ht="25.8" customHeight="1" x14ac:dyDescent="0.3">
      <c r="A39" s="4">
        <v>14515000</v>
      </c>
      <c r="B39" s="13">
        <v>42454</v>
      </c>
      <c r="C39" s="13">
        <v>44561</v>
      </c>
      <c r="D39" s="4">
        <v>460</v>
      </c>
      <c r="E39" s="4">
        <v>1070</v>
      </c>
      <c r="F39" s="4">
        <v>262.9742</v>
      </c>
      <c r="G39" s="4">
        <v>4.34</v>
      </c>
      <c r="H39" s="4">
        <v>1.45</v>
      </c>
      <c r="I39" s="17">
        <f t="shared" si="2"/>
        <v>37.292757502204466</v>
      </c>
      <c r="J39" s="17">
        <f t="shared" si="3"/>
        <v>3845.2622138214247</v>
      </c>
    </row>
    <row r="40" spans="1:10" ht="25.8" customHeight="1" x14ac:dyDescent="0.3">
      <c r="A40" s="4">
        <v>14515000</v>
      </c>
      <c r="B40" s="13">
        <v>42454</v>
      </c>
      <c r="C40" s="13">
        <v>44561</v>
      </c>
      <c r="D40" s="4">
        <v>1070</v>
      </c>
      <c r="E40" s="4">
        <v>1117</v>
      </c>
      <c r="F40" s="4">
        <v>249.72730000000001</v>
      </c>
      <c r="G40" s="4">
        <v>4.38</v>
      </c>
      <c r="H40" s="4">
        <v>1.4830000000000001</v>
      </c>
      <c r="I40" s="17">
        <f t="shared" si="2"/>
        <v>3845.2931011661321</v>
      </c>
      <c r="J40" s="17">
        <f t="shared" si="3"/>
        <v>4276.898040226607</v>
      </c>
    </row>
    <row r="41" spans="1:10" ht="25.8" customHeight="1" x14ac:dyDescent="0.3">
      <c r="A41" s="4">
        <v>14515000</v>
      </c>
      <c r="B41" s="13">
        <v>42454</v>
      </c>
      <c r="C41" s="13">
        <v>44561</v>
      </c>
      <c r="D41" s="4">
        <v>1117</v>
      </c>
      <c r="E41" s="4">
        <v>1300</v>
      </c>
      <c r="F41" s="4">
        <v>203.11070000000001</v>
      </c>
      <c r="G41" s="4">
        <v>4.83</v>
      </c>
      <c r="H41" s="4">
        <v>1.65</v>
      </c>
      <c r="I41" s="17">
        <f t="shared" si="2"/>
        <v>4277.4021010390343</v>
      </c>
      <c r="J41" s="17">
        <f t="shared" si="3"/>
        <v>6499.7880667998752</v>
      </c>
    </row>
    <row r="42" spans="1:10" ht="25.8" customHeight="1" x14ac:dyDescent="0.3">
      <c r="A42" s="4">
        <v>14515000</v>
      </c>
      <c r="B42" s="13">
        <v>44562</v>
      </c>
      <c r="C42" s="13">
        <v>46022</v>
      </c>
      <c r="D42" s="4">
        <v>460</v>
      </c>
      <c r="E42" s="4">
        <v>1070</v>
      </c>
      <c r="F42" s="4">
        <v>262.9742</v>
      </c>
      <c r="G42" s="4">
        <v>4.34</v>
      </c>
      <c r="H42" s="4">
        <v>1.45</v>
      </c>
      <c r="I42" s="17">
        <f t="shared" si="2"/>
        <v>37.292757502204466</v>
      </c>
      <c r="J42" s="17">
        <f t="shared" si="3"/>
        <v>3845.2622138214247</v>
      </c>
    </row>
    <row r="43" spans="1:10" ht="25.8" customHeight="1" x14ac:dyDescent="0.3">
      <c r="A43" s="4">
        <v>14515000</v>
      </c>
      <c r="B43" s="13">
        <v>44562</v>
      </c>
      <c r="C43" s="13">
        <v>46022</v>
      </c>
      <c r="D43" s="4">
        <v>1070</v>
      </c>
      <c r="E43" s="4">
        <v>1117</v>
      </c>
      <c r="F43" s="4">
        <v>249.72730000000001</v>
      </c>
      <c r="G43" s="4">
        <v>4.38</v>
      </c>
      <c r="H43" s="4">
        <v>1.4830000000000001</v>
      </c>
      <c r="I43" s="17">
        <f t="shared" si="2"/>
        <v>3845.2931011661321</v>
      </c>
      <c r="J43" s="17">
        <f t="shared" si="3"/>
        <v>4276.898040226607</v>
      </c>
    </row>
    <row r="44" spans="1:10" ht="25.8" customHeight="1" x14ac:dyDescent="0.3">
      <c r="A44" s="4">
        <v>14515000</v>
      </c>
      <c r="B44" s="13">
        <v>44562</v>
      </c>
      <c r="C44" s="13">
        <v>46022</v>
      </c>
      <c r="D44" s="4">
        <v>1117</v>
      </c>
      <c r="E44" s="4">
        <v>1300</v>
      </c>
      <c r="F44" s="4">
        <v>203.11070000000001</v>
      </c>
      <c r="G44" s="4">
        <v>4.83</v>
      </c>
      <c r="H44" s="4">
        <v>1.65</v>
      </c>
      <c r="I44" s="17">
        <f t="shared" si="2"/>
        <v>4277.4021010390343</v>
      </c>
      <c r="J44" s="17">
        <f t="shared" si="3"/>
        <v>6499.7880667998752</v>
      </c>
    </row>
    <row r="45" spans="1:10" ht="25.8" customHeight="1" x14ac:dyDescent="0.3">
      <c r="A45" s="19">
        <v>14527000</v>
      </c>
      <c r="B45" s="21">
        <v>38657</v>
      </c>
      <c r="C45" s="21">
        <v>42004</v>
      </c>
      <c r="D45" s="19">
        <v>380</v>
      </c>
      <c r="E45" s="19">
        <v>1450</v>
      </c>
      <c r="F45" s="19">
        <v>41.65</v>
      </c>
      <c r="G45" s="19">
        <v>3.17</v>
      </c>
      <c r="H45" s="19">
        <v>1.891</v>
      </c>
      <c r="I45" s="17">
        <f t="shared" si="2"/>
        <v>17.384731387412579</v>
      </c>
      <c r="J45" s="17">
        <f t="shared" si="3"/>
        <v>4103.5881336361062</v>
      </c>
    </row>
    <row r="46" spans="1:10" ht="25.8" customHeight="1" x14ac:dyDescent="0.3">
      <c r="A46" s="19">
        <v>14527000</v>
      </c>
      <c r="B46" s="21">
        <v>42005</v>
      </c>
      <c r="C46" s="21">
        <v>44561</v>
      </c>
      <c r="D46" s="19">
        <v>290</v>
      </c>
      <c r="E46" s="19">
        <v>456</v>
      </c>
      <c r="F46" s="19">
        <v>26.243200000000002</v>
      </c>
      <c r="G46" s="19">
        <v>2.88</v>
      </c>
      <c r="H46" s="19">
        <v>2.089</v>
      </c>
      <c r="I46" s="17">
        <f t="shared" si="2"/>
        <v>7.4108573065223386E-3</v>
      </c>
      <c r="J46" s="17">
        <f t="shared" si="3"/>
        <v>77.568944108945729</v>
      </c>
    </row>
    <row r="47" spans="1:10" ht="25.8" customHeight="1" x14ac:dyDescent="0.3">
      <c r="A47" s="19">
        <v>14527000</v>
      </c>
      <c r="B47" s="21">
        <v>42005</v>
      </c>
      <c r="C47" s="21">
        <v>44561</v>
      </c>
      <c r="D47" s="19">
        <v>456</v>
      </c>
      <c r="E47" s="19">
        <v>1450</v>
      </c>
      <c r="F47" s="19">
        <v>41.65</v>
      </c>
      <c r="G47" s="19">
        <v>3.17</v>
      </c>
      <c r="H47" s="19">
        <v>1.891</v>
      </c>
      <c r="I47" s="17">
        <f t="shared" si="2"/>
        <v>77.634720361281282</v>
      </c>
      <c r="J47" s="17">
        <f t="shared" si="3"/>
        <v>4103.5881336361062</v>
      </c>
    </row>
    <row r="48" spans="1:10" ht="25.8" customHeight="1" x14ac:dyDescent="0.3">
      <c r="A48" s="19">
        <v>14527000</v>
      </c>
      <c r="B48" s="21">
        <v>44562</v>
      </c>
      <c r="C48" s="21">
        <v>44799</v>
      </c>
      <c r="D48" s="19">
        <v>320</v>
      </c>
      <c r="E48" s="19">
        <v>1450</v>
      </c>
      <c r="F48" s="19">
        <v>33.053699999999999</v>
      </c>
      <c r="G48" s="19">
        <v>3.04</v>
      </c>
      <c r="H48" s="19">
        <v>1.9770000000000001</v>
      </c>
      <c r="I48" s="17">
        <f t="shared" si="2"/>
        <v>0.88260277131218989</v>
      </c>
      <c r="J48" s="17">
        <f t="shared" si="3"/>
        <v>4104.1957859204886</v>
      </c>
    </row>
    <row r="49" spans="1:10" ht="25.8" customHeight="1" x14ac:dyDescent="0.3">
      <c r="A49" s="19">
        <v>14527000</v>
      </c>
      <c r="B49" s="21">
        <v>44800</v>
      </c>
      <c r="C49" s="21">
        <v>46022</v>
      </c>
      <c r="D49" s="19">
        <v>330</v>
      </c>
      <c r="E49" s="19">
        <v>1450</v>
      </c>
      <c r="F49" s="19">
        <v>47.142899999999997</v>
      </c>
      <c r="G49" s="19">
        <v>3.23</v>
      </c>
      <c r="H49" s="19">
        <v>1.8440000000000001</v>
      </c>
      <c r="I49" s="17">
        <f t="shared" si="2"/>
        <v>0.34976558934433577</v>
      </c>
      <c r="J49" s="17">
        <f t="shared" si="3"/>
        <v>4103.5903122713644</v>
      </c>
    </row>
    <row r="50" spans="1:10" ht="25.8" customHeight="1" x14ac:dyDescent="0.3">
      <c r="A50" s="19">
        <v>14620000</v>
      </c>
      <c r="B50" s="21">
        <v>41233</v>
      </c>
      <c r="C50" s="21">
        <v>44561</v>
      </c>
      <c r="D50" s="19">
        <v>-60</v>
      </c>
      <c r="E50" s="19">
        <v>1100</v>
      </c>
      <c r="F50" s="19">
        <v>139.72999999999999</v>
      </c>
      <c r="G50" s="19">
        <v>-1.47</v>
      </c>
      <c r="H50" s="19">
        <v>1.897</v>
      </c>
      <c r="I50" s="17">
        <f t="shared" si="2"/>
        <v>107.28961361851024</v>
      </c>
      <c r="J50" s="17">
        <f t="shared" si="3"/>
        <v>16755.150042644571</v>
      </c>
    </row>
    <row r="51" spans="1:10" ht="25.8" customHeight="1" x14ac:dyDescent="0.3">
      <c r="A51" s="19">
        <v>14620000</v>
      </c>
      <c r="B51" s="21">
        <v>44562</v>
      </c>
      <c r="C51" s="21">
        <v>46022</v>
      </c>
      <c r="D51" s="19">
        <v>-70</v>
      </c>
      <c r="E51" s="19">
        <v>1100</v>
      </c>
      <c r="F51" s="19">
        <v>139.72999999999999</v>
      </c>
      <c r="G51" s="19">
        <v>-1.47</v>
      </c>
      <c r="H51" s="19">
        <v>1.897</v>
      </c>
      <c r="I51" s="17">
        <f t="shared" si="2"/>
        <v>85.106467501098678</v>
      </c>
      <c r="J51" s="17">
        <f t="shared" si="3"/>
        <v>16755.150042644571</v>
      </c>
    </row>
    <row r="52" spans="1:10" ht="25.8" customHeight="1" x14ac:dyDescent="0.3">
      <c r="A52" s="4">
        <v>14650000</v>
      </c>
      <c r="B52" s="13">
        <v>41526</v>
      </c>
      <c r="C52" s="13">
        <v>46022</v>
      </c>
      <c r="D52" s="4">
        <v>300</v>
      </c>
      <c r="E52" s="4">
        <v>519</v>
      </c>
      <c r="F52" s="4">
        <v>52.8979</v>
      </c>
      <c r="G52" s="4">
        <v>2.96</v>
      </c>
      <c r="H52" s="4">
        <v>2.0270000000000001</v>
      </c>
      <c r="I52" s="17">
        <f t="shared" si="2"/>
        <v>7.7591479624541812E-2</v>
      </c>
      <c r="J52" s="17">
        <f t="shared" si="3"/>
        <v>268.81431280815065</v>
      </c>
    </row>
    <row r="53" spans="1:10" ht="25.8" customHeight="1" x14ac:dyDescent="0.3">
      <c r="A53" s="4">
        <v>14650000</v>
      </c>
      <c r="B53" s="13">
        <v>41526</v>
      </c>
      <c r="C53" s="13">
        <v>46022</v>
      </c>
      <c r="D53" s="4">
        <v>519</v>
      </c>
      <c r="E53" s="4">
        <v>1000</v>
      </c>
      <c r="F53" s="4">
        <v>219.9136</v>
      </c>
      <c r="G53" s="4">
        <v>4.01</v>
      </c>
      <c r="H53" s="4">
        <v>1.1930000000000001</v>
      </c>
      <c r="I53" s="17">
        <f t="shared" si="2"/>
        <v>267.92134993436355</v>
      </c>
      <c r="J53" s="17">
        <f t="shared" si="3"/>
        <v>1860.8967917420132</v>
      </c>
    </row>
    <row r="54" spans="1:10" ht="25.8" customHeight="1" x14ac:dyDescent="0.3">
      <c r="A54" s="19">
        <v>14680001</v>
      </c>
      <c r="B54" s="21">
        <v>27005</v>
      </c>
      <c r="C54" s="21">
        <v>30436</v>
      </c>
      <c r="D54" s="19">
        <v>120</v>
      </c>
      <c r="E54" s="19">
        <v>365</v>
      </c>
      <c r="F54" s="19">
        <v>68.199299999999994</v>
      </c>
      <c r="G54" s="19">
        <v>0.83</v>
      </c>
      <c r="H54" s="19">
        <v>1.863</v>
      </c>
      <c r="I54" s="17">
        <f t="shared" si="2"/>
        <v>10.698914798542797</v>
      </c>
      <c r="J54" s="17">
        <f t="shared" si="3"/>
        <v>470.53724555006607</v>
      </c>
    </row>
    <row r="55" spans="1:10" ht="25.8" customHeight="1" x14ac:dyDescent="0.3">
      <c r="A55" s="19">
        <v>14680001</v>
      </c>
      <c r="B55" s="21">
        <v>27005</v>
      </c>
      <c r="C55" s="21">
        <v>30436</v>
      </c>
      <c r="D55" s="19">
        <v>365</v>
      </c>
      <c r="E55" s="19">
        <v>800</v>
      </c>
      <c r="F55" s="19">
        <v>89.117500000000007</v>
      </c>
      <c r="G55" s="19">
        <v>0.62</v>
      </c>
      <c r="H55" s="19">
        <v>1.5</v>
      </c>
      <c r="I55" s="17">
        <f t="shared" si="2"/>
        <v>470.03147145400897</v>
      </c>
      <c r="J55" s="17">
        <f t="shared" si="3"/>
        <v>1786.6831330961866</v>
      </c>
    </row>
    <row r="56" spans="1:10" ht="25.8" customHeight="1" x14ac:dyDescent="0.3">
      <c r="A56" s="19">
        <v>14680001</v>
      </c>
      <c r="B56" s="21">
        <v>30437</v>
      </c>
      <c r="C56" s="21">
        <v>32349</v>
      </c>
      <c r="D56" s="19">
        <v>140</v>
      </c>
      <c r="E56" s="19">
        <v>216</v>
      </c>
      <c r="F56" s="19">
        <v>68.199299999999994</v>
      </c>
      <c r="G56" s="19">
        <v>0.8</v>
      </c>
      <c r="H56" s="19">
        <v>1.863</v>
      </c>
      <c r="I56" s="17">
        <f t="shared" si="2"/>
        <v>26.331505863207767</v>
      </c>
      <c r="J56" s="17">
        <f t="shared" si="3"/>
        <v>120.9380337314384</v>
      </c>
    </row>
    <row r="57" spans="1:10" ht="25.8" customHeight="1" x14ac:dyDescent="0.3">
      <c r="A57" s="19">
        <v>14680001</v>
      </c>
      <c r="B57" s="21">
        <v>30437</v>
      </c>
      <c r="C57" s="21">
        <v>32349</v>
      </c>
      <c r="D57" s="19">
        <v>216</v>
      </c>
      <c r="E57" s="19">
        <v>371</v>
      </c>
      <c r="F57" s="19">
        <v>182</v>
      </c>
      <c r="G57" s="19">
        <v>1.45</v>
      </c>
      <c r="H57" s="19">
        <v>1.2</v>
      </c>
      <c r="I57" s="17">
        <f t="shared" si="2"/>
        <v>120.66502478858609</v>
      </c>
      <c r="J57" s="17">
        <f t="shared" si="3"/>
        <v>484.17405653946685</v>
      </c>
    </row>
    <row r="58" spans="1:10" ht="25.8" customHeight="1" x14ac:dyDescent="0.3">
      <c r="A58" s="19">
        <v>14680001</v>
      </c>
      <c r="B58" s="21">
        <v>30437</v>
      </c>
      <c r="C58" s="21">
        <v>32349</v>
      </c>
      <c r="D58" s="19">
        <v>371</v>
      </c>
      <c r="E58" s="19">
        <v>600</v>
      </c>
      <c r="F58" s="19">
        <v>89.117500000000007</v>
      </c>
      <c r="G58" s="19">
        <v>0.62</v>
      </c>
      <c r="H58" s="19">
        <v>1.5</v>
      </c>
      <c r="I58" s="17">
        <f t="shared" si="2"/>
        <v>484.06169136176527</v>
      </c>
      <c r="J58" s="17">
        <f t="shared" si="3"/>
        <v>1112.0809678576325</v>
      </c>
    </row>
    <row r="59" spans="1:10" ht="25.8" customHeight="1" x14ac:dyDescent="0.3">
      <c r="A59" s="19">
        <v>14680001</v>
      </c>
      <c r="B59" s="21">
        <v>32350</v>
      </c>
      <c r="C59" s="21">
        <v>34912</v>
      </c>
      <c r="D59" s="19">
        <v>160</v>
      </c>
      <c r="E59" s="19">
        <v>365</v>
      </c>
      <c r="F59" s="19">
        <v>69</v>
      </c>
      <c r="G59" s="19">
        <v>0.88</v>
      </c>
      <c r="H59" s="19">
        <v>1.85</v>
      </c>
      <c r="I59" s="17">
        <f t="shared" si="2"/>
        <v>37.576316841202051</v>
      </c>
      <c r="J59" s="17">
        <f t="shared" si="3"/>
        <v>454.39826399489175</v>
      </c>
    </row>
    <row r="60" spans="1:10" ht="25.8" customHeight="1" x14ac:dyDescent="0.3">
      <c r="A60" s="19">
        <v>14680001</v>
      </c>
      <c r="B60" s="21">
        <v>32350</v>
      </c>
      <c r="C60" s="21">
        <v>34912</v>
      </c>
      <c r="D60" s="19">
        <v>365</v>
      </c>
      <c r="E60" s="19">
        <v>458</v>
      </c>
      <c r="F60" s="19">
        <v>155</v>
      </c>
      <c r="G60" s="19">
        <v>1.2</v>
      </c>
      <c r="H60" s="19">
        <v>1.2</v>
      </c>
      <c r="I60" s="17">
        <f t="shared" si="2"/>
        <v>454.28772208232186</v>
      </c>
      <c r="J60" s="17">
        <f t="shared" si="3"/>
        <v>668.39276233122598</v>
      </c>
    </row>
    <row r="61" spans="1:10" ht="25.8" customHeight="1" x14ac:dyDescent="0.3">
      <c r="A61" s="19">
        <v>14680001</v>
      </c>
      <c r="B61" s="21">
        <v>32350</v>
      </c>
      <c r="C61" s="21">
        <v>34912</v>
      </c>
      <c r="D61" s="19">
        <v>458</v>
      </c>
      <c r="E61" s="19">
        <v>601</v>
      </c>
      <c r="F61" s="19">
        <v>5.5292000000000003</v>
      </c>
      <c r="G61" s="19">
        <v>-1.9</v>
      </c>
      <c r="H61" s="19">
        <v>2.5659999999999998</v>
      </c>
      <c r="I61" s="17">
        <f t="shared" si="2"/>
        <v>668.59598521384646</v>
      </c>
      <c r="J61" s="17">
        <f t="shared" si="3"/>
        <v>1115.2780529565705</v>
      </c>
    </row>
    <row r="62" spans="1:10" ht="25.8" customHeight="1" x14ac:dyDescent="0.3">
      <c r="A62" s="19">
        <v>14680001</v>
      </c>
      <c r="B62" s="21">
        <v>32350</v>
      </c>
      <c r="C62" s="21">
        <v>34912</v>
      </c>
      <c r="D62" s="19">
        <v>601</v>
      </c>
      <c r="E62" s="19">
        <v>700</v>
      </c>
      <c r="F62" s="19">
        <v>89.117500000000007</v>
      </c>
      <c r="G62" s="19">
        <v>0.62</v>
      </c>
      <c r="H62" s="19">
        <v>1.5</v>
      </c>
      <c r="I62" s="17">
        <f t="shared" si="2"/>
        <v>1115.1830057037184</v>
      </c>
      <c r="J62" s="17">
        <f t="shared" si="3"/>
        <v>1436.1308544938238</v>
      </c>
    </row>
    <row r="63" spans="1:10" ht="25.8" customHeight="1" x14ac:dyDescent="0.3">
      <c r="A63" s="19">
        <v>14680001</v>
      </c>
      <c r="B63" s="21">
        <v>34913</v>
      </c>
      <c r="C63" s="21">
        <v>38874</v>
      </c>
      <c r="D63" s="19">
        <v>130</v>
      </c>
      <c r="E63" s="19">
        <v>216</v>
      </c>
      <c r="F63" s="19">
        <v>68.199299999999994</v>
      </c>
      <c r="G63" s="19">
        <v>0.8</v>
      </c>
      <c r="H63" s="19">
        <v>1.863</v>
      </c>
      <c r="I63" s="17">
        <f t="shared" si="2"/>
        <v>18.748262912986966</v>
      </c>
      <c r="J63" s="17">
        <f t="shared" si="3"/>
        <v>120.9380337314384</v>
      </c>
    </row>
    <row r="64" spans="1:10" ht="25.8" customHeight="1" x14ac:dyDescent="0.3">
      <c r="A64" s="19">
        <v>14680001</v>
      </c>
      <c r="B64" s="21">
        <v>34913</v>
      </c>
      <c r="C64" s="21">
        <v>38874</v>
      </c>
      <c r="D64" s="19">
        <v>216</v>
      </c>
      <c r="E64" s="19">
        <v>371</v>
      </c>
      <c r="F64" s="19">
        <v>182</v>
      </c>
      <c r="G64" s="19">
        <v>1.45</v>
      </c>
      <c r="H64" s="19">
        <v>1.2</v>
      </c>
      <c r="I64" s="17">
        <f t="shared" si="2"/>
        <v>120.66502478858609</v>
      </c>
      <c r="J64" s="17">
        <f t="shared" si="3"/>
        <v>484.17405653946685</v>
      </c>
    </row>
    <row r="65" spans="1:10" ht="25.8" customHeight="1" x14ac:dyDescent="0.3">
      <c r="A65" s="19">
        <v>14680001</v>
      </c>
      <c r="B65" s="21">
        <v>34913</v>
      </c>
      <c r="C65" s="21">
        <v>38874</v>
      </c>
      <c r="D65" s="19">
        <v>371</v>
      </c>
      <c r="E65" s="19">
        <v>800</v>
      </c>
      <c r="F65" s="19">
        <v>89.117500000000007</v>
      </c>
      <c r="G65" s="19">
        <v>0.62</v>
      </c>
      <c r="H65" s="19">
        <v>1.5</v>
      </c>
      <c r="I65" s="17">
        <f t="shared" si="2"/>
        <v>484.06169136176527</v>
      </c>
      <c r="J65" s="17">
        <f t="shared" si="3"/>
        <v>1786.6831330961866</v>
      </c>
    </row>
    <row r="66" spans="1:10" ht="25.8" customHeight="1" x14ac:dyDescent="0.3">
      <c r="A66" s="19">
        <v>14680001</v>
      </c>
      <c r="B66" s="21">
        <v>38875</v>
      </c>
      <c r="C66" s="21">
        <v>41877</v>
      </c>
      <c r="D66" s="19">
        <v>160</v>
      </c>
      <c r="E66" s="19">
        <v>281</v>
      </c>
      <c r="F66" s="19">
        <v>69</v>
      </c>
      <c r="G66" s="19">
        <v>0.74</v>
      </c>
      <c r="H66" s="19">
        <v>1.863</v>
      </c>
      <c r="I66" s="17">
        <f t="shared" ref="I66:I97" si="4">$F66*(D66/100-$G66)^$H66</f>
        <v>52.097838533708995</v>
      </c>
      <c r="J66" s="17">
        <f t="shared" ref="J66:J97" si="5">$F66*(E66/100-$G66)^$H66</f>
        <v>267.60969577876818</v>
      </c>
    </row>
    <row r="67" spans="1:10" ht="25.8" customHeight="1" x14ac:dyDescent="0.3">
      <c r="A67" s="19">
        <v>14680001</v>
      </c>
      <c r="B67" s="21">
        <v>38875</v>
      </c>
      <c r="C67" s="21">
        <v>41877</v>
      </c>
      <c r="D67" s="19">
        <v>281</v>
      </c>
      <c r="E67" s="19">
        <v>501</v>
      </c>
      <c r="F67" s="19">
        <v>93.36</v>
      </c>
      <c r="G67" s="19">
        <v>0.88</v>
      </c>
      <c r="H67" s="19">
        <v>1.6</v>
      </c>
      <c r="I67" s="17">
        <f t="shared" si="4"/>
        <v>267.33297870167081</v>
      </c>
      <c r="J67" s="17">
        <f t="shared" si="5"/>
        <v>902.98581011486567</v>
      </c>
    </row>
    <row r="68" spans="1:10" ht="25.8" customHeight="1" x14ac:dyDescent="0.3">
      <c r="A68" s="19">
        <v>14680001</v>
      </c>
      <c r="B68" s="21">
        <v>38875</v>
      </c>
      <c r="C68" s="21">
        <v>41877</v>
      </c>
      <c r="D68" s="19">
        <v>501</v>
      </c>
      <c r="E68" s="19">
        <v>588</v>
      </c>
      <c r="F68" s="19">
        <v>0.2954</v>
      </c>
      <c r="G68" s="19">
        <v>-9.5</v>
      </c>
      <c r="H68" s="19">
        <v>3</v>
      </c>
      <c r="I68" s="17">
        <f t="shared" si="4"/>
        <v>902.42834578539998</v>
      </c>
      <c r="J68" s="17">
        <f t="shared" si="5"/>
        <v>1074.6808183887997</v>
      </c>
    </row>
    <row r="69" spans="1:10" ht="25.8" customHeight="1" x14ac:dyDescent="0.3">
      <c r="A69" s="19">
        <v>14680001</v>
      </c>
      <c r="B69" s="21">
        <v>38875</v>
      </c>
      <c r="C69" s="21">
        <v>41877</v>
      </c>
      <c r="D69" s="19">
        <v>588</v>
      </c>
      <c r="E69" s="19">
        <v>700</v>
      </c>
      <c r="F69" s="19">
        <v>89.117500000000007</v>
      </c>
      <c r="G69" s="19">
        <v>0.62</v>
      </c>
      <c r="H69" s="19">
        <v>1.5</v>
      </c>
      <c r="I69" s="17">
        <f t="shared" si="4"/>
        <v>1075.0820506609539</v>
      </c>
      <c r="J69" s="17">
        <f t="shared" si="5"/>
        <v>1436.1308544938238</v>
      </c>
    </row>
    <row r="70" spans="1:10" ht="25.8" customHeight="1" x14ac:dyDescent="0.3">
      <c r="A70" s="19">
        <v>14680001</v>
      </c>
      <c r="B70" s="21">
        <v>41878</v>
      </c>
      <c r="C70" s="21">
        <v>44561</v>
      </c>
      <c r="D70" s="19">
        <v>110</v>
      </c>
      <c r="E70" s="19">
        <v>335</v>
      </c>
      <c r="F70" s="19">
        <v>87.123699999999999</v>
      </c>
      <c r="G70" s="19">
        <v>0.89</v>
      </c>
      <c r="H70" s="19">
        <v>1.7</v>
      </c>
      <c r="I70" s="17">
        <f t="shared" si="4"/>
        <v>6.1363357205683009</v>
      </c>
      <c r="J70" s="17">
        <f t="shared" si="5"/>
        <v>402.46303043299207</v>
      </c>
    </row>
    <row r="71" spans="1:10" ht="25.8" customHeight="1" x14ac:dyDescent="0.3">
      <c r="A71" s="19">
        <v>14680001</v>
      </c>
      <c r="B71" s="21">
        <v>41878</v>
      </c>
      <c r="C71" s="21">
        <v>44561</v>
      </c>
      <c r="D71" s="19">
        <v>335</v>
      </c>
      <c r="E71" s="19">
        <v>700</v>
      </c>
      <c r="F71" s="19">
        <v>89.117500000000007</v>
      </c>
      <c r="G71" s="19">
        <v>0.62</v>
      </c>
      <c r="H71" s="19">
        <v>1.5</v>
      </c>
      <c r="I71" s="17">
        <f t="shared" si="4"/>
        <v>401.982332044923</v>
      </c>
      <c r="J71" s="17">
        <f t="shared" si="5"/>
        <v>1436.1308544938238</v>
      </c>
    </row>
    <row r="72" spans="1:10" ht="25.8" customHeight="1" x14ac:dyDescent="0.3">
      <c r="A72" s="19">
        <v>14680001</v>
      </c>
      <c r="B72" s="21">
        <v>44562</v>
      </c>
      <c r="C72" s="21">
        <v>46022</v>
      </c>
      <c r="D72" s="19">
        <v>100</v>
      </c>
      <c r="E72" s="19">
        <v>335</v>
      </c>
      <c r="F72" s="19">
        <v>87.123699999999999</v>
      </c>
      <c r="G72" s="19">
        <v>0.89</v>
      </c>
      <c r="H72" s="19">
        <v>1.7</v>
      </c>
      <c r="I72" s="17">
        <f t="shared" si="4"/>
        <v>2.0441081777095773</v>
      </c>
      <c r="J72" s="17">
        <f t="shared" si="5"/>
        <v>402.46303043299207</v>
      </c>
    </row>
    <row r="73" spans="1:10" ht="25.8" customHeight="1" x14ac:dyDescent="0.3">
      <c r="A73" s="19">
        <v>14680001</v>
      </c>
      <c r="B73" s="21">
        <v>44562</v>
      </c>
      <c r="C73" s="21">
        <v>46022</v>
      </c>
      <c r="D73" s="19">
        <v>335</v>
      </c>
      <c r="E73" s="19">
        <v>740</v>
      </c>
      <c r="F73" s="19">
        <v>89.117500000000007</v>
      </c>
      <c r="G73" s="19">
        <v>0.62</v>
      </c>
      <c r="H73" s="19">
        <v>1.5</v>
      </c>
      <c r="I73" s="17">
        <f t="shared" si="4"/>
        <v>401.982332044923</v>
      </c>
      <c r="J73" s="17">
        <f t="shared" si="5"/>
        <v>1573.285483861835</v>
      </c>
    </row>
    <row r="74" spans="1:10" ht="25.8" customHeight="1" x14ac:dyDescent="0.3">
      <c r="A74" s="19">
        <v>14690000</v>
      </c>
      <c r="B74" s="21">
        <v>34759</v>
      </c>
      <c r="C74" s="21">
        <v>44561</v>
      </c>
      <c r="D74" s="19">
        <v>730</v>
      </c>
      <c r="E74" s="19">
        <v>1092</v>
      </c>
      <c r="F74" s="19">
        <v>51.279899999999998</v>
      </c>
      <c r="G74" s="19">
        <v>7.05</v>
      </c>
      <c r="H74" s="19">
        <v>1.75</v>
      </c>
      <c r="I74" s="17">
        <f t="shared" si="4"/>
        <v>4.5325456285710048</v>
      </c>
      <c r="J74" s="17">
        <f t="shared" si="5"/>
        <v>547.57215877496662</v>
      </c>
    </row>
    <row r="75" spans="1:10" ht="25.8" customHeight="1" x14ac:dyDescent="0.3">
      <c r="A75" s="19">
        <v>14690000</v>
      </c>
      <c r="B75" s="21">
        <v>34759</v>
      </c>
      <c r="C75" s="21">
        <v>44561</v>
      </c>
      <c r="D75" s="19">
        <v>1092</v>
      </c>
      <c r="E75" s="19">
        <v>1700</v>
      </c>
      <c r="F75" s="19">
        <v>21.598199999999999</v>
      </c>
      <c r="G75" s="19">
        <v>5.55</v>
      </c>
      <c r="H75" s="19">
        <v>1.923</v>
      </c>
      <c r="I75" s="17">
        <f t="shared" si="4"/>
        <v>547.21514652038468</v>
      </c>
      <c r="J75" s="17">
        <f t="shared" si="5"/>
        <v>2346.9320150221888</v>
      </c>
    </row>
    <row r="76" spans="1:10" ht="25.8" customHeight="1" x14ac:dyDescent="0.3">
      <c r="A76" s="19">
        <v>14690000</v>
      </c>
      <c r="B76" s="21">
        <v>44562</v>
      </c>
      <c r="C76" s="21">
        <v>46022</v>
      </c>
      <c r="D76" s="19">
        <v>730</v>
      </c>
      <c r="E76" s="19">
        <v>1092</v>
      </c>
      <c r="F76" s="19">
        <v>51.279899999999998</v>
      </c>
      <c r="G76" s="19">
        <v>7.05</v>
      </c>
      <c r="H76" s="19">
        <v>1.75</v>
      </c>
      <c r="I76" s="17">
        <f t="shared" si="4"/>
        <v>4.5325456285710048</v>
      </c>
      <c r="J76" s="17">
        <f t="shared" si="5"/>
        <v>547.57215877496662</v>
      </c>
    </row>
    <row r="77" spans="1:10" ht="25.8" customHeight="1" x14ac:dyDescent="0.3">
      <c r="A77" s="19">
        <v>14690000</v>
      </c>
      <c r="B77" s="21">
        <v>44562</v>
      </c>
      <c r="C77" s="21">
        <v>46022</v>
      </c>
      <c r="D77" s="19">
        <v>1092</v>
      </c>
      <c r="E77" s="19">
        <v>1700</v>
      </c>
      <c r="F77" s="19">
        <v>21.598199999999999</v>
      </c>
      <c r="G77" s="19">
        <v>5.55</v>
      </c>
      <c r="H77" s="19">
        <v>1.923</v>
      </c>
      <c r="I77" s="17">
        <f t="shared" si="4"/>
        <v>547.21514652038468</v>
      </c>
      <c r="J77" s="17">
        <f t="shared" si="5"/>
        <v>2346.9320150221888</v>
      </c>
    </row>
    <row r="78" spans="1:10" ht="25.8" customHeight="1" x14ac:dyDescent="0.3">
      <c r="A78" s="19">
        <v>14710000</v>
      </c>
      <c r="B78" s="21">
        <v>24473</v>
      </c>
      <c r="C78" s="21">
        <v>44561</v>
      </c>
      <c r="D78" s="19">
        <v>-50</v>
      </c>
      <c r="E78" s="19">
        <v>1150</v>
      </c>
      <c r="F78" s="19">
        <v>245.68539999999999</v>
      </c>
      <c r="G78" s="19">
        <v>-0.92</v>
      </c>
      <c r="H78" s="19">
        <v>1.68</v>
      </c>
      <c r="I78" s="17">
        <f t="shared" si="4"/>
        <v>57.205548873470867</v>
      </c>
      <c r="J78" s="17">
        <f t="shared" si="5"/>
        <v>16924.023903324734</v>
      </c>
    </row>
    <row r="79" spans="1:10" ht="25.8" customHeight="1" x14ac:dyDescent="0.3">
      <c r="A79" s="19">
        <v>14710000</v>
      </c>
      <c r="B79" s="21">
        <v>44562</v>
      </c>
      <c r="C79" s="21">
        <v>46022</v>
      </c>
      <c r="D79" s="19">
        <v>-30</v>
      </c>
      <c r="E79" s="19">
        <v>320</v>
      </c>
      <c r="F79" s="19">
        <v>453.34120000000001</v>
      </c>
      <c r="G79" s="19">
        <v>-0.35</v>
      </c>
      <c r="H79" s="19">
        <v>1.3580000000000001</v>
      </c>
      <c r="I79" s="17">
        <f t="shared" si="4"/>
        <v>7.7557974003046368</v>
      </c>
      <c r="J79" s="17">
        <f t="shared" si="5"/>
        <v>2533.0006038336232</v>
      </c>
    </row>
    <row r="80" spans="1:10" ht="25.8" customHeight="1" x14ac:dyDescent="0.3">
      <c r="A80" s="19">
        <v>14710000</v>
      </c>
      <c r="B80" s="21">
        <v>44562</v>
      </c>
      <c r="C80" s="21">
        <v>46022</v>
      </c>
      <c r="D80" s="19">
        <v>320</v>
      </c>
      <c r="E80" s="19">
        <v>1150</v>
      </c>
      <c r="F80" s="19">
        <v>64.504999999999995</v>
      </c>
      <c r="G80" s="19">
        <v>-2.4900000000000002</v>
      </c>
      <c r="H80" s="19">
        <v>2.1110000000000002</v>
      </c>
      <c r="I80" s="17">
        <f t="shared" si="4"/>
        <v>2533.0010739801928</v>
      </c>
      <c r="J80" s="17">
        <f t="shared" si="5"/>
        <v>16920.553866904425</v>
      </c>
    </row>
    <row r="81" spans="1:10" ht="25.8" customHeight="1" x14ac:dyDescent="0.3">
      <c r="A81" s="19">
        <v>14740000</v>
      </c>
      <c r="B81" s="21">
        <v>38596</v>
      </c>
      <c r="C81" s="21">
        <v>44561</v>
      </c>
      <c r="D81" s="19">
        <v>23</v>
      </c>
      <c r="E81" s="19">
        <v>1400</v>
      </c>
      <c r="F81" s="19">
        <v>21.6098</v>
      </c>
      <c r="G81" s="19">
        <v>0.23</v>
      </c>
      <c r="H81" s="19">
        <v>1.78</v>
      </c>
      <c r="I81" s="17">
        <f t="shared" si="4"/>
        <v>0</v>
      </c>
      <c r="J81" s="17">
        <f t="shared" si="5"/>
        <v>2301.1936192195867</v>
      </c>
    </row>
    <row r="82" spans="1:10" ht="25.8" customHeight="1" x14ac:dyDescent="0.3">
      <c r="A82" s="19">
        <v>14740000</v>
      </c>
      <c r="B82" s="21">
        <v>44562</v>
      </c>
      <c r="C82" s="21">
        <v>46022</v>
      </c>
      <c r="D82" s="19">
        <v>23</v>
      </c>
      <c r="E82" s="19">
        <v>1400</v>
      </c>
      <c r="F82" s="19">
        <v>21.6098</v>
      </c>
      <c r="G82" s="19">
        <v>0.23</v>
      </c>
      <c r="H82" s="19">
        <v>1.78</v>
      </c>
      <c r="I82" s="17">
        <f t="shared" si="4"/>
        <v>0</v>
      </c>
      <c r="J82" s="17">
        <f t="shared" si="5"/>
        <v>2301.1936192195867</v>
      </c>
    </row>
    <row r="83" spans="1:10" ht="25.8" customHeight="1" x14ac:dyDescent="0.3">
      <c r="A83" s="4">
        <v>14840000</v>
      </c>
      <c r="B83" s="13">
        <v>44682</v>
      </c>
      <c r="C83" s="13">
        <v>46022</v>
      </c>
      <c r="D83" s="4">
        <v>0</v>
      </c>
      <c r="E83" s="4">
        <v>1600</v>
      </c>
      <c r="F83" s="4">
        <v>2.2694999999999999</v>
      </c>
      <c r="G83" s="4">
        <v>-13.15</v>
      </c>
      <c r="H83" s="4">
        <v>3.0019999999999998</v>
      </c>
      <c r="I83" s="17">
        <f t="shared" si="4"/>
        <v>5187.3469594082644</v>
      </c>
      <c r="J83" s="17">
        <f t="shared" si="5"/>
        <v>56594.619120494826</v>
      </c>
    </row>
    <row r="84" spans="1:10" ht="25.8" customHeight="1" x14ac:dyDescent="0.3">
      <c r="A84" s="4">
        <v>15400000</v>
      </c>
      <c r="B84" s="13">
        <v>24563</v>
      </c>
      <c r="C84" s="13">
        <v>26181</v>
      </c>
      <c r="D84" s="4">
        <v>210</v>
      </c>
      <c r="E84" s="4">
        <v>780</v>
      </c>
      <c r="F84" s="4">
        <v>561.2867</v>
      </c>
      <c r="G84" s="4">
        <v>-1.29</v>
      </c>
      <c r="H84" s="4">
        <v>1.4</v>
      </c>
      <c r="I84" s="17">
        <f t="shared" si="4"/>
        <v>3100.732697638538</v>
      </c>
      <c r="J84" s="17">
        <f t="shared" si="5"/>
        <v>12335.995094414044</v>
      </c>
    </row>
    <row r="85" spans="1:10" ht="25.8" customHeight="1" x14ac:dyDescent="0.3">
      <c r="A85" s="4">
        <v>15400000</v>
      </c>
      <c r="B85" s="13">
        <v>24563</v>
      </c>
      <c r="C85" s="13">
        <v>26181</v>
      </c>
      <c r="D85" s="4">
        <v>780</v>
      </c>
      <c r="E85" s="4">
        <v>927</v>
      </c>
      <c r="F85" s="4">
        <v>2.0129000000000001</v>
      </c>
      <c r="G85" s="4">
        <v>-10.5</v>
      </c>
      <c r="H85" s="4">
        <v>3</v>
      </c>
      <c r="I85" s="17">
        <f t="shared" si="4"/>
        <v>12336.031482300003</v>
      </c>
      <c r="J85" s="17">
        <f t="shared" si="5"/>
        <v>15554.0040536457</v>
      </c>
    </row>
    <row r="86" spans="1:10" ht="25.8" customHeight="1" x14ac:dyDescent="0.3">
      <c r="A86" s="4">
        <v>15400000</v>
      </c>
      <c r="B86" s="13">
        <v>24563</v>
      </c>
      <c r="C86" s="13">
        <v>26181</v>
      </c>
      <c r="D86" s="4">
        <v>927</v>
      </c>
      <c r="E86" s="4">
        <v>1500</v>
      </c>
      <c r="F86" s="4">
        <v>188.51939999999999</v>
      </c>
      <c r="G86" s="4">
        <v>-1.88</v>
      </c>
      <c r="H86" s="4">
        <v>1.83</v>
      </c>
      <c r="I86" s="17">
        <f t="shared" si="4"/>
        <v>15554.965642165684</v>
      </c>
      <c r="J86" s="17">
        <f t="shared" si="5"/>
        <v>33223.671058471926</v>
      </c>
    </row>
    <row r="87" spans="1:10" ht="25.8" customHeight="1" x14ac:dyDescent="0.3">
      <c r="A87" s="4">
        <v>15400000</v>
      </c>
      <c r="B87" s="13">
        <v>26182</v>
      </c>
      <c r="C87" s="13">
        <v>26766</v>
      </c>
      <c r="D87" s="4">
        <v>210</v>
      </c>
      <c r="E87" s="4">
        <v>904</v>
      </c>
      <c r="F87" s="4">
        <v>100.7158</v>
      </c>
      <c r="G87" s="4">
        <v>-3.67</v>
      </c>
      <c r="H87" s="4">
        <v>2.0110000000000001</v>
      </c>
      <c r="I87" s="17">
        <f t="shared" si="4"/>
        <v>3418.3943893875512</v>
      </c>
      <c r="J87" s="17">
        <f t="shared" si="5"/>
        <v>16731.478084902588</v>
      </c>
    </row>
    <row r="88" spans="1:10" ht="25.8" customHeight="1" x14ac:dyDescent="0.3">
      <c r="A88" s="4">
        <v>15400000</v>
      </c>
      <c r="B88" s="13">
        <v>26182</v>
      </c>
      <c r="C88" s="13">
        <v>26766</v>
      </c>
      <c r="D88" s="4">
        <v>904</v>
      </c>
      <c r="E88" s="4">
        <v>1388</v>
      </c>
      <c r="F88" s="4">
        <v>1173.9503999999999</v>
      </c>
      <c r="G88" s="4">
        <v>1.32</v>
      </c>
      <c r="H88" s="4">
        <v>1.3</v>
      </c>
      <c r="I88" s="17">
        <f t="shared" si="4"/>
        <v>16732.168851141007</v>
      </c>
      <c r="J88" s="17">
        <f t="shared" si="5"/>
        <v>31501.865967579379</v>
      </c>
    </row>
    <row r="89" spans="1:10" ht="25.8" customHeight="1" x14ac:dyDescent="0.3">
      <c r="A89" s="4">
        <v>15400000</v>
      </c>
      <c r="B89" s="13">
        <v>26182</v>
      </c>
      <c r="C89" s="13">
        <v>26766</v>
      </c>
      <c r="D89" s="4">
        <v>1388</v>
      </c>
      <c r="E89" s="4">
        <v>1550</v>
      </c>
      <c r="F89" s="4">
        <v>13.4178</v>
      </c>
      <c r="G89" s="4">
        <v>-5.91</v>
      </c>
      <c r="H89" s="4">
        <v>2.6</v>
      </c>
      <c r="I89" s="17">
        <f t="shared" si="4"/>
        <v>31509.417824251868</v>
      </c>
      <c r="J89" s="17">
        <f t="shared" si="5"/>
        <v>38662.029613599028</v>
      </c>
    </row>
    <row r="90" spans="1:10" ht="25.8" customHeight="1" x14ac:dyDescent="0.3">
      <c r="A90" s="4">
        <v>15400000</v>
      </c>
      <c r="B90" s="13">
        <v>26767</v>
      </c>
      <c r="C90" s="13">
        <v>27944</v>
      </c>
      <c r="D90" s="4">
        <v>300</v>
      </c>
      <c r="E90" s="4">
        <v>1700</v>
      </c>
      <c r="F90" s="4">
        <v>13.4178</v>
      </c>
      <c r="G90" s="4">
        <v>-5.91</v>
      </c>
      <c r="H90" s="4">
        <v>2.6</v>
      </c>
      <c r="I90" s="17">
        <f t="shared" si="4"/>
        <v>3956.9753485533433</v>
      </c>
      <c r="J90" s="17">
        <f t="shared" si="5"/>
        <v>46104.842852085312</v>
      </c>
    </row>
    <row r="91" spans="1:10" ht="25.8" customHeight="1" x14ac:dyDescent="0.3">
      <c r="A91" s="4">
        <v>15400000</v>
      </c>
      <c r="B91" s="13">
        <v>27945</v>
      </c>
      <c r="C91" s="13">
        <v>29184</v>
      </c>
      <c r="D91" s="4">
        <v>290</v>
      </c>
      <c r="E91" s="4">
        <v>1331</v>
      </c>
      <c r="F91" s="4">
        <v>142.5231</v>
      </c>
      <c r="G91" s="4">
        <v>-2.0299999999999998</v>
      </c>
      <c r="H91" s="4">
        <v>1.9259999999999999</v>
      </c>
      <c r="I91" s="17">
        <f t="shared" si="4"/>
        <v>3078.2821683558664</v>
      </c>
      <c r="J91" s="17">
        <f t="shared" si="5"/>
        <v>27402.166615624516</v>
      </c>
    </row>
    <row r="92" spans="1:10" ht="25.8" customHeight="1" x14ac:dyDescent="0.3">
      <c r="A92" s="4">
        <v>15400000</v>
      </c>
      <c r="B92" s="13">
        <v>27945</v>
      </c>
      <c r="C92" s="13">
        <v>29184</v>
      </c>
      <c r="D92" s="4">
        <v>1331</v>
      </c>
      <c r="E92" s="4">
        <v>1750</v>
      </c>
      <c r="F92" s="4">
        <v>188.51939999999999</v>
      </c>
      <c r="G92" s="4">
        <v>-1.88</v>
      </c>
      <c r="H92" s="4">
        <v>1.83</v>
      </c>
      <c r="I92" s="17">
        <f t="shared" si="4"/>
        <v>27390.929810395217</v>
      </c>
      <c r="J92" s="17">
        <f t="shared" si="5"/>
        <v>42777.308219689425</v>
      </c>
    </row>
    <row r="93" spans="1:10" ht="25.8" customHeight="1" x14ac:dyDescent="0.3">
      <c r="A93" s="4">
        <v>15400000</v>
      </c>
      <c r="B93" s="13">
        <v>29185</v>
      </c>
      <c r="C93" s="13">
        <v>39292</v>
      </c>
      <c r="D93" s="4">
        <v>160</v>
      </c>
      <c r="E93" s="4">
        <v>1750</v>
      </c>
      <c r="F93" s="4">
        <v>13.4178</v>
      </c>
      <c r="G93" s="4">
        <v>-5.91</v>
      </c>
      <c r="H93" s="4">
        <v>2.6</v>
      </c>
      <c r="I93" s="17">
        <f t="shared" si="4"/>
        <v>2537.1441947387634</v>
      </c>
      <c r="J93" s="17">
        <f t="shared" si="5"/>
        <v>48766.882081496617</v>
      </c>
    </row>
    <row r="94" spans="1:10" ht="25.8" customHeight="1" x14ac:dyDescent="0.3">
      <c r="A94" s="4">
        <v>15400000</v>
      </c>
      <c r="B94" s="13">
        <v>39293</v>
      </c>
      <c r="C94" s="13">
        <v>42077</v>
      </c>
      <c r="D94" s="4">
        <v>220</v>
      </c>
      <c r="E94" s="4">
        <v>1727</v>
      </c>
      <c r="F94" s="4">
        <v>188.51939999999999</v>
      </c>
      <c r="G94" s="4">
        <v>-1.88</v>
      </c>
      <c r="H94" s="4">
        <v>1.83</v>
      </c>
      <c r="I94" s="17">
        <f t="shared" si="4"/>
        <v>2470.9510800638127</v>
      </c>
      <c r="J94" s="17">
        <f t="shared" si="5"/>
        <v>41852.838072095823</v>
      </c>
    </row>
    <row r="95" spans="1:10" ht="25.8" customHeight="1" x14ac:dyDescent="0.3">
      <c r="A95" s="4">
        <v>15400000</v>
      </c>
      <c r="B95" s="13">
        <v>39293</v>
      </c>
      <c r="C95" s="13">
        <v>42077</v>
      </c>
      <c r="D95" s="4">
        <v>1727</v>
      </c>
      <c r="E95" s="4">
        <v>2000</v>
      </c>
      <c r="F95" s="4">
        <v>2942.8968</v>
      </c>
      <c r="G95" s="4">
        <v>9.56</v>
      </c>
      <c r="H95" s="4">
        <v>1.3</v>
      </c>
      <c r="I95" s="17">
        <f t="shared" si="4"/>
        <v>41874.122982540808</v>
      </c>
      <c r="J95" s="17">
        <f t="shared" si="5"/>
        <v>62099.153621827987</v>
      </c>
    </row>
    <row r="96" spans="1:10" ht="25.8" customHeight="1" x14ac:dyDescent="0.3">
      <c r="A96" s="4">
        <v>15400000</v>
      </c>
      <c r="B96" s="13">
        <v>42078</v>
      </c>
      <c r="C96" s="13">
        <v>43325</v>
      </c>
      <c r="D96" s="4">
        <v>190</v>
      </c>
      <c r="E96" s="4">
        <v>1601</v>
      </c>
      <c r="F96" s="4">
        <v>262.94029999999998</v>
      </c>
      <c r="G96" s="4">
        <v>-2.11</v>
      </c>
      <c r="H96" s="4">
        <v>1.7030000000000001</v>
      </c>
      <c r="I96" s="17">
        <f t="shared" si="4"/>
        <v>2799.0587926675812</v>
      </c>
      <c r="J96" s="17">
        <f t="shared" si="5"/>
        <v>36517.459591020532</v>
      </c>
    </row>
    <row r="97" spans="1:10" ht="25.8" customHeight="1" x14ac:dyDescent="0.3">
      <c r="A97" s="4">
        <v>15400000</v>
      </c>
      <c r="B97" s="13">
        <v>42078</v>
      </c>
      <c r="C97" s="13">
        <v>43325</v>
      </c>
      <c r="D97" s="4">
        <v>1601</v>
      </c>
      <c r="E97" s="4">
        <v>1824</v>
      </c>
      <c r="F97" s="4">
        <v>1449.3425</v>
      </c>
      <c r="G97" s="4">
        <v>6.23</v>
      </c>
      <c r="H97" s="4">
        <v>1.415</v>
      </c>
      <c r="I97" s="17">
        <f t="shared" si="4"/>
        <v>36517.45535742557</v>
      </c>
      <c r="J97" s="17">
        <f t="shared" si="5"/>
        <v>48834.234345890596</v>
      </c>
    </row>
    <row r="98" spans="1:10" ht="25.8" customHeight="1" x14ac:dyDescent="0.3">
      <c r="A98" s="4">
        <v>15400000</v>
      </c>
      <c r="B98" s="13">
        <v>42078</v>
      </c>
      <c r="C98" s="13">
        <v>43325</v>
      </c>
      <c r="D98" s="4">
        <v>1824</v>
      </c>
      <c r="E98" s="4">
        <v>2000</v>
      </c>
      <c r="F98" s="4">
        <v>2942.8968</v>
      </c>
      <c r="G98" s="4">
        <v>9.56</v>
      </c>
      <c r="H98" s="4">
        <v>1.3</v>
      </c>
      <c r="I98" s="17">
        <f t="shared" ref="I98:I129" si="6">$F98*(D98/100-$G98)^$H98</f>
        <v>48848.437370292624</v>
      </c>
      <c r="J98" s="17">
        <f t="shared" ref="J98:J129" si="7">$F98*(E98/100-$G98)^$H98</f>
        <v>62099.153621827987</v>
      </c>
    </row>
    <row r="99" spans="1:10" ht="25.8" customHeight="1" x14ac:dyDescent="0.3">
      <c r="A99" s="4">
        <v>15400000</v>
      </c>
      <c r="B99" s="13">
        <v>43326</v>
      </c>
      <c r="C99" s="13">
        <v>44561</v>
      </c>
      <c r="D99" s="4">
        <v>120</v>
      </c>
      <c r="E99" s="4">
        <v>1705</v>
      </c>
      <c r="F99" s="4">
        <v>109.2</v>
      </c>
      <c r="G99" s="4">
        <v>-3.7</v>
      </c>
      <c r="H99" s="4">
        <v>1.9690000000000001</v>
      </c>
      <c r="I99" s="17">
        <f t="shared" si="6"/>
        <v>2495.851374354474</v>
      </c>
      <c r="J99" s="17">
        <f t="shared" si="7"/>
        <v>42798.769151645516</v>
      </c>
    </row>
    <row r="100" spans="1:10" ht="25.8" customHeight="1" x14ac:dyDescent="0.3">
      <c r="A100" s="4">
        <v>15400000</v>
      </c>
      <c r="B100" s="13">
        <v>43326</v>
      </c>
      <c r="C100" s="13">
        <v>44561</v>
      </c>
      <c r="D100" s="4">
        <v>1705</v>
      </c>
      <c r="E100" s="4">
        <v>1860</v>
      </c>
      <c r="F100" s="4">
        <v>1455.3913</v>
      </c>
      <c r="G100" s="4">
        <v>5.99</v>
      </c>
      <c r="H100" s="4">
        <v>1.407</v>
      </c>
      <c r="I100" s="17">
        <f t="shared" si="6"/>
        <v>42809.803867400617</v>
      </c>
      <c r="J100" s="17">
        <f t="shared" si="7"/>
        <v>51485.614584416624</v>
      </c>
    </row>
    <row r="101" spans="1:10" ht="25.8" customHeight="1" x14ac:dyDescent="0.3">
      <c r="A101" s="4">
        <v>15400000</v>
      </c>
      <c r="B101" s="13">
        <v>43326</v>
      </c>
      <c r="C101" s="13">
        <v>44561</v>
      </c>
      <c r="D101" s="4">
        <v>1860</v>
      </c>
      <c r="E101" s="4">
        <v>2000</v>
      </c>
      <c r="F101" s="4">
        <v>2942.8968</v>
      </c>
      <c r="G101" s="4">
        <v>9.56</v>
      </c>
      <c r="H101" s="4">
        <v>1.3</v>
      </c>
      <c r="I101" s="17">
        <f t="shared" si="6"/>
        <v>51498.430377729885</v>
      </c>
      <c r="J101" s="17">
        <f t="shared" si="7"/>
        <v>62099.153621827987</v>
      </c>
    </row>
    <row r="102" spans="1:10" ht="25.8" customHeight="1" x14ac:dyDescent="0.3">
      <c r="A102" s="4">
        <v>15400000</v>
      </c>
      <c r="B102" s="13">
        <v>44562</v>
      </c>
      <c r="C102" s="13">
        <v>45018</v>
      </c>
      <c r="D102" s="4">
        <v>100</v>
      </c>
      <c r="E102" s="4">
        <v>1650</v>
      </c>
      <c r="F102" s="4">
        <v>173.9083</v>
      </c>
      <c r="G102" s="4">
        <v>-3.4</v>
      </c>
      <c r="H102" s="4">
        <v>1.8109999999999999</v>
      </c>
      <c r="I102" s="17">
        <f t="shared" si="6"/>
        <v>2544.5624081539258</v>
      </c>
      <c r="J102" s="17">
        <f t="shared" si="7"/>
        <v>39133.007951065862</v>
      </c>
    </row>
    <row r="103" spans="1:10" ht="25.8" customHeight="1" x14ac:dyDescent="0.3">
      <c r="A103" s="4">
        <v>15400000</v>
      </c>
      <c r="B103" s="13">
        <v>44562</v>
      </c>
      <c r="C103" s="13">
        <v>45018</v>
      </c>
      <c r="D103" s="4">
        <v>1650</v>
      </c>
      <c r="E103" s="4">
        <v>1824</v>
      </c>
      <c r="F103" s="4">
        <v>1449.3425</v>
      </c>
      <c r="G103" s="4">
        <v>6.23</v>
      </c>
      <c r="H103" s="4">
        <v>1.415</v>
      </c>
      <c r="I103" s="17">
        <f t="shared" si="6"/>
        <v>39133.005611343018</v>
      </c>
      <c r="J103" s="17">
        <f t="shared" si="7"/>
        <v>48834.234345890596</v>
      </c>
    </row>
    <row r="104" spans="1:10" ht="25.8" customHeight="1" x14ac:dyDescent="0.3">
      <c r="A104" s="4">
        <v>15400000</v>
      </c>
      <c r="B104" s="13">
        <v>44562</v>
      </c>
      <c r="C104" s="13">
        <v>45018</v>
      </c>
      <c r="D104" s="4">
        <v>1824</v>
      </c>
      <c r="E104" s="4">
        <v>2000</v>
      </c>
      <c r="F104" s="4">
        <v>2942.8968</v>
      </c>
      <c r="G104" s="4">
        <v>9.56</v>
      </c>
      <c r="H104" s="4">
        <v>1.3</v>
      </c>
      <c r="I104" s="17">
        <f t="shared" si="6"/>
        <v>48848.437370292624</v>
      </c>
      <c r="J104" s="17">
        <f t="shared" si="7"/>
        <v>62099.153621827987</v>
      </c>
    </row>
    <row r="105" spans="1:10" ht="25.8" customHeight="1" x14ac:dyDescent="0.3">
      <c r="A105" s="4">
        <v>15400000</v>
      </c>
      <c r="B105" s="13">
        <v>45019</v>
      </c>
      <c r="C105" s="13">
        <v>46022</v>
      </c>
      <c r="D105" s="4">
        <v>0</v>
      </c>
      <c r="E105" s="4">
        <v>900</v>
      </c>
      <c r="F105" s="4">
        <v>104.91249999999999</v>
      </c>
      <c r="G105" s="4">
        <v>-4.34</v>
      </c>
      <c r="H105" s="4">
        <v>1.9550000000000001</v>
      </c>
      <c r="I105" s="17">
        <f t="shared" si="6"/>
        <v>1849.7782018047315</v>
      </c>
      <c r="J105" s="17">
        <f t="shared" si="7"/>
        <v>16615.25010371027</v>
      </c>
    </row>
    <row r="106" spans="1:10" ht="25.8" customHeight="1" x14ac:dyDescent="0.3">
      <c r="A106" s="4">
        <v>15400000</v>
      </c>
      <c r="B106" s="13">
        <v>45019</v>
      </c>
      <c r="C106" s="13">
        <v>46022</v>
      </c>
      <c r="D106" s="4">
        <v>900</v>
      </c>
      <c r="E106" s="4">
        <v>1650</v>
      </c>
      <c r="F106" s="4">
        <v>173.9083</v>
      </c>
      <c r="G106" s="4">
        <v>-3.4</v>
      </c>
      <c r="H106" s="4">
        <v>1.8109999999999999</v>
      </c>
      <c r="I106" s="17">
        <f t="shared" si="6"/>
        <v>16615.253877656196</v>
      </c>
      <c r="J106" s="17">
        <f t="shared" si="7"/>
        <v>39133.007951065862</v>
      </c>
    </row>
    <row r="107" spans="1:10" ht="25.8" customHeight="1" x14ac:dyDescent="0.3">
      <c r="A107" s="4">
        <v>15400000</v>
      </c>
      <c r="B107" s="13">
        <v>45019</v>
      </c>
      <c r="C107" s="13">
        <v>46022</v>
      </c>
      <c r="D107" s="4">
        <v>1650</v>
      </c>
      <c r="E107" s="4">
        <v>1824</v>
      </c>
      <c r="F107" s="4">
        <v>1449.3425</v>
      </c>
      <c r="G107" s="4">
        <v>6.23</v>
      </c>
      <c r="H107" s="4">
        <v>1.415</v>
      </c>
      <c r="I107" s="17">
        <f t="shared" si="6"/>
        <v>39133.005611343018</v>
      </c>
      <c r="J107" s="17">
        <f t="shared" si="7"/>
        <v>48834.234345890596</v>
      </c>
    </row>
    <row r="108" spans="1:10" ht="25.8" customHeight="1" x14ac:dyDescent="0.3">
      <c r="A108" s="4">
        <v>15400000</v>
      </c>
      <c r="B108" s="13">
        <v>45019</v>
      </c>
      <c r="C108" s="13">
        <v>46022</v>
      </c>
      <c r="D108" s="4">
        <v>1824</v>
      </c>
      <c r="E108" s="4">
        <v>2000</v>
      </c>
      <c r="F108" s="4">
        <v>2942.8968</v>
      </c>
      <c r="G108" s="4">
        <v>9.56</v>
      </c>
      <c r="H108" s="4">
        <v>1.3</v>
      </c>
      <c r="I108" s="17">
        <f t="shared" si="6"/>
        <v>48848.437370292624</v>
      </c>
      <c r="J108" s="17">
        <f t="shared" si="7"/>
        <v>62099.153621827987</v>
      </c>
    </row>
    <row r="109" spans="1:10" ht="25.8" customHeight="1" x14ac:dyDescent="0.3">
      <c r="A109" s="4">
        <v>15630000</v>
      </c>
      <c r="B109" s="13">
        <v>24580</v>
      </c>
      <c r="C109" s="13">
        <v>33187</v>
      </c>
      <c r="D109" s="4">
        <v>830</v>
      </c>
      <c r="E109" s="4">
        <v>1726</v>
      </c>
      <c r="F109" s="4">
        <v>453.29250000000002</v>
      </c>
      <c r="G109" s="4">
        <v>5.74</v>
      </c>
      <c r="H109" s="4">
        <v>1.5740000000000001</v>
      </c>
      <c r="I109" s="17">
        <f t="shared" si="6"/>
        <v>1990.4360958261041</v>
      </c>
      <c r="J109" s="17">
        <f t="shared" si="7"/>
        <v>21237.565706525871</v>
      </c>
    </row>
    <row r="110" spans="1:10" ht="25.8" customHeight="1" x14ac:dyDescent="0.3">
      <c r="A110" s="4">
        <v>15630000</v>
      </c>
      <c r="B110" s="13">
        <v>24580</v>
      </c>
      <c r="C110" s="13">
        <v>33187</v>
      </c>
      <c r="D110" s="4">
        <v>1726</v>
      </c>
      <c r="E110" s="4">
        <v>2231</v>
      </c>
      <c r="F110" s="4">
        <v>320.42939999999999</v>
      </c>
      <c r="G110" s="4">
        <v>3.51</v>
      </c>
      <c r="H110" s="4">
        <v>1.6</v>
      </c>
      <c r="I110" s="17">
        <f t="shared" si="6"/>
        <v>21233.259801834793</v>
      </c>
      <c r="J110" s="17">
        <f t="shared" si="7"/>
        <v>35025.546107625007</v>
      </c>
    </row>
    <row r="111" spans="1:10" ht="25.8" customHeight="1" x14ac:dyDescent="0.3">
      <c r="A111" s="4">
        <v>15630000</v>
      </c>
      <c r="B111" s="13">
        <v>24580</v>
      </c>
      <c r="C111" s="13">
        <v>33187</v>
      </c>
      <c r="D111" s="4">
        <v>2231</v>
      </c>
      <c r="E111" s="4">
        <v>2550</v>
      </c>
      <c r="F111" s="4">
        <v>6667.5652</v>
      </c>
      <c r="G111" s="4">
        <v>18.72</v>
      </c>
      <c r="H111" s="4">
        <v>1.3</v>
      </c>
      <c r="I111" s="17">
        <f t="shared" si="6"/>
        <v>35122.874699732391</v>
      </c>
      <c r="J111" s="17">
        <f t="shared" si="7"/>
        <v>80272.330769482418</v>
      </c>
    </row>
    <row r="112" spans="1:10" ht="25.8" customHeight="1" x14ac:dyDescent="0.3">
      <c r="A112" s="4">
        <v>15630000</v>
      </c>
      <c r="B112" s="13">
        <v>33188</v>
      </c>
      <c r="C112" s="13">
        <v>41941</v>
      </c>
      <c r="D112" s="4">
        <v>890</v>
      </c>
      <c r="E112" s="4">
        <v>2231</v>
      </c>
      <c r="F112" s="4">
        <v>453.37610000000001</v>
      </c>
      <c r="G112" s="4">
        <v>5.71</v>
      </c>
      <c r="H112" s="4">
        <v>1.61</v>
      </c>
      <c r="I112" s="17">
        <f t="shared" si="6"/>
        <v>2934.6858767999965</v>
      </c>
      <c r="J112" s="17">
        <f t="shared" si="7"/>
        <v>41766.93861722196</v>
      </c>
    </row>
    <row r="113" spans="1:10" ht="25.8" customHeight="1" x14ac:dyDescent="0.3">
      <c r="A113" s="4">
        <v>15630000</v>
      </c>
      <c r="B113" s="13">
        <v>33188</v>
      </c>
      <c r="C113" s="13">
        <v>41941</v>
      </c>
      <c r="D113" s="4">
        <v>2231</v>
      </c>
      <c r="E113" s="4">
        <v>2600</v>
      </c>
      <c r="F113" s="4">
        <v>2180.6536999999998</v>
      </c>
      <c r="G113" s="4">
        <v>15.98</v>
      </c>
      <c r="H113" s="4">
        <v>1.6</v>
      </c>
      <c r="I113" s="17">
        <f t="shared" si="6"/>
        <v>41766.938102950662</v>
      </c>
      <c r="J113" s="17">
        <f t="shared" si="7"/>
        <v>87091.356923516476</v>
      </c>
    </row>
    <row r="114" spans="1:10" ht="25.8" customHeight="1" x14ac:dyDescent="0.3">
      <c r="A114" s="4">
        <v>15630000</v>
      </c>
      <c r="B114" s="13">
        <v>41942</v>
      </c>
      <c r="C114" s="13">
        <v>44561</v>
      </c>
      <c r="D114" s="4">
        <v>940</v>
      </c>
      <c r="E114" s="4">
        <v>1726</v>
      </c>
      <c r="F114" s="4">
        <v>453.29250000000002</v>
      </c>
      <c r="G114" s="4">
        <v>5.74</v>
      </c>
      <c r="H114" s="4">
        <v>1.5740000000000001</v>
      </c>
      <c r="I114" s="17">
        <f t="shared" si="6"/>
        <v>3493.7977584942064</v>
      </c>
      <c r="J114" s="17">
        <f t="shared" si="7"/>
        <v>21237.565706525871</v>
      </c>
    </row>
    <row r="115" spans="1:10" ht="25.8" customHeight="1" x14ac:dyDescent="0.3">
      <c r="A115" s="4">
        <v>15630000</v>
      </c>
      <c r="B115" s="13">
        <v>41942</v>
      </c>
      <c r="C115" s="13">
        <v>44561</v>
      </c>
      <c r="D115" s="4">
        <v>1726</v>
      </c>
      <c r="E115" s="4">
        <v>2231</v>
      </c>
      <c r="F115" s="4">
        <v>320.42939999999999</v>
      </c>
      <c r="G115" s="4">
        <v>3.51</v>
      </c>
      <c r="H115" s="4">
        <v>1.6</v>
      </c>
      <c r="I115" s="17">
        <f t="shared" si="6"/>
        <v>21233.259801834793</v>
      </c>
      <c r="J115" s="17">
        <f t="shared" si="7"/>
        <v>35025.546107625007</v>
      </c>
    </row>
    <row r="116" spans="1:10" ht="25.8" customHeight="1" x14ac:dyDescent="0.3">
      <c r="A116" s="4">
        <v>15630000</v>
      </c>
      <c r="B116" s="13">
        <v>41942</v>
      </c>
      <c r="C116" s="13">
        <v>44561</v>
      </c>
      <c r="D116" s="4">
        <v>2231</v>
      </c>
      <c r="E116" s="4">
        <v>2600</v>
      </c>
      <c r="F116" s="4">
        <v>6667.5652</v>
      </c>
      <c r="G116" s="4">
        <v>18.72</v>
      </c>
      <c r="H116" s="4">
        <v>1.3</v>
      </c>
      <c r="I116" s="17">
        <f t="shared" si="6"/>
        <v>35122.874699732391</v>
      </c>
      <c r="J116" s="17">
        <f t="shared" si="7"/>
        <v>88051.764692259501</v>
      </c>
    </row>
    <row r="117" spans="1:10" ht="25.8" customHeight="1" x14ac:dyDescent="0.3">
      <c r="A117" s="4">
        <v>15630000</v>
      </c>
      <c r="B117" s="13">
        <v>44562</v>
      </c>
      <c r="C117" s="13">
        <v>46022</v>
      </c>
      <c r="D117" s="4">
        <v>810</v>
      </c>
      <c r="E117" s="4">
        <v>1684</v>
      </c>
      <c r="F117" s="4">
        <v>69</v>
      </c>
      <c r="G117" s="4">
        <v>2.2200000000000002</v>
      </c>
      <c r="H117" s="4">
        <v>2.1110000000000002</v>
      </c>
      <c r="I117" s="17">
        <f t="shared" si="6"/>
        <v>2904.053588139182</v>
      </c>
      <c r="J117" s="17">
        <f t="shared" si="7"/>
        <v>19863.372833543875</v>
      </c>
    </row>
    <row r="118" spans="1:10" ht="25.8" customHeight="1" x14ac:dyDescent="0.3">
      <c r="A118" s="4">
        <v>15630000</v>
      </c>
      <c r="B118" s="13">
        <v>44562</v>
      </c>
      <c r="C118" s="13">
        <v>46022</v>
      </c>
      <c r="D118" s="4">
        <v>1684</v>
      </c>
      <c r="E118" s="4">
        <v>2224</v>
      </c>
      <c r="F118" s="4">
        <v>315</v>
      </c>
      <c r="G118" s="4">
        <v>3.51</v>
      </c>
      <c r="H118" s="4">
        <v>1.6</v>
      </c>
      <c r="I118" s="17">
        <f t="shared" si="6"/>
        <v>19862.723309099012</v>
      </c>
      <c r="J118" s="17">
        <f t="shared" si="7"/>
        <v>34227.170447145079</v>
      </c>
    </row>
    <row r="119" spans="1:10" ht="25.8" customHeight="1" x14ac:dyDescent="0.3">
      <c r="A119" s="4">
        <v>15630000</v>
      </c>
      <c r="B119" s="13">
        <v>44562</v>
      </c>
      <c r="C119" s="13">
        <v>46022</v>
      </c>
      <c r="D119" s="4">
        <v>2224</v>
      </c>
      <c r="E119" s="4">
        <v>2600</v>
      </c>
      <c r="F119" s="4">
        <v>6667.5652</v>
      </c>
      <c r="G119" s="4">
        <v>18.72</v>
      </c>
      <c r="H119" s="4">
        <v>1.3</v>
      </c>
      <c r="I119" s="17">
        <f t="shared" si="6"/>
        <v>34235.189310619571</v>
      </c>
      <c r="J119" s="17">
        <f t="shared" si="7"/>
        <v>88051.764692259501</v>
      </c>
    </row>
    <row r="120" spans="1:10" ht="25.8" customHeight="1" x14ac:dyDescent="0.3">
      <c r="A120" s="4">
        <v>16030000</v>
      </c>
      <c r="B120" s="13">
        <v>39508</v>
      </c>
      <c r="C120" s="13">
        <v>42364</v>
      </c>
      <c r="D120" s="4">
        <v>30</v>
      </c>
      <c r="E120" s="4">
        <v>1349</v>
      </c>
      <c r="F120" s="4">
        <v>2.7482000000000002</v>
      </c>
      <c r="G120" s="4">
        <v>-27.6</v>
      </c>
      <c r="H120" s="4">
        <v>3</v>
      </c>
      <c r="I120" s="17">
        <f t="shared" si="6"/>
        <v>59684.415499800009</v>
      </c>
      <c r="J120" s="17">
        <f t="shared" si="7"/>
        <v>190658.75776909787</v>
      </c>
    </row>
    <row r="121" spans="1:10" ht="25.8" customHeight="1" x14ac:dyDescent="0.3">
      <c r="A121" s="4">
        <v>16030000</v>
      </c>
      <c r="B121" s="13">
        <v>39508</v>
      </c>
      <c r="C121" s="13">
        <v>42364</v>
      </c>
      <c r="D121" s="4">
        <v>1349</v>
      </c>
      <c r="E121" s="4">
        <v>2200</v>
      </c>
      <c r="F121" s="4">
        <v>2.165</v>
      </c>
      <c r="G121" s="4">
        <v>-31</v>
      </c>
      <c r="H121" s="4">
        <v>3</v>
      </c>
      <c r="I121" s="17">
        <f t="shared" si="6"/>
        <v>190653.64728808502</v>
      </c>
      <c r="J121" s="17">
        <f t="shared" si="7"/>
        <v>322318.70500000002</v>
      </c>
    </row>
    <row r="122" spans="1:10" ht="25.8" customHeight="1" x14ac:dyDescent="0.3">
      <c r="A122" s="18">
        <v>16030000</v>
      </c>
      <c r="B122" s="20">
        <v>42365</v>
      </c>
      <c r="C122" s="20">
        <v>44561</v>
      </c>
      <c r="D122" s="18">
        <v>320</v>
      </c>
      <c r="E122" s="18">
        <v>2200</v>
      </c>
      <c r="F122" s="18">
        <v>6742.8769000000002</v>
      </c>
      <c r="G122" s="18">
        <v>-4.3600000000000003</v>
      </c>
      <c r="H122" s="18">
        <v>1.2</v>
      </c>
      <c r="I122" s="17">
        <f t="shared" si="6"/>
        <v>76396.134691268482</v>
      </c>
      <c r="J122" s="17">
        <f t="shared" si="7"/>
        <v>341963.4722862342</v>
      </c>
    </row>
    <row r="123" spans="1:10" ht="25.8" customHeight="1" x14ac:dyDescent="0.3">
      <c r="A123" s="18">
        <v>16030000</v>
      </c>
      <c r="B123" s="20">
        <v>44562</v>
      </c>
      <c r="C123" s="20">
        <v>46022</v>
      </c>
      <c r="D123" s="18">
        <v>-100</v>
      </c>
      <c r="E123" s="18">
        <v>2200</v>
      </c>
      <c r="F123" s="18">
        <v>6742.8769000000002</v>
      </c>
      <c r="G123" s="18">
        <v>-4.3600000000000003</v>
      </c>
      <c r="H123" s="18">
        <v>1.2</v>
      </c>
      <c r="I123" s="17">
        <f t="shared" si="6"/>
        <v>28870.370944696824</v>
      </c>
      <c r="J123" s="17">
        <f t="shared" si="7"/>
        <v>341963.4722862342</v>
      </c>
    </row>
    <row r="124" spans="1:10" ht="25.8" customHeight="1" x14ac:dyDescent="0.3">
      <c r="A124" s="18">
        <v>16368000</v>
      </c>
      <c r="B124" s="20">
        <v>39562</v>
      </c>
      <c r="C124" s="20">
        <v>42858</v>
      </c>
      <c r="D124" s="18">
        <v>220</v>
      </c>
      <c r="E124" s="18">
        <v>668</v>
      </c>
      <c r="F124" s="18">
        <v>12.838800000000001</v>
      </c>
      <c r="G124" s="18">
        <v>1.34</v>
      </c>
      <c r="H124" s="18">
        <v>1.708</v>
      </c>
      <c r="I124" s="17">
        <f t="shared" si="6"/>
        <v>9.9231096036297384</v>
      </c>
      <c r="J124" s="17">
        <f t="shared" si="7"/>
        <v>224.47340821299184</v>
      </c>
    </row>
    <row r="125" spans="1:10" ht="25.8" customHeight="1" x14ac:dyDescent="0.3">
      <c r="A125" s="18">
        <v>16368000</v>
      </c>
      <c r="B125" s="20">
        <v>39562</v>
      </c>
      <c r="C125" s="20">
        <v>42858</v>
      </c>
      <c r="D125" s="18">
        <v>668</v>
      </c>
      <c r="E125" s="18">
        <v>1416</v>
      </c>
      <c r="F125" s="18">
        <v>15.1473</v>
      </c>
      <c r="G125" s="18">
        <v>1.65</v>
      </c>
      <c r="H125" s="18">
        <v>1.669</v>
      </c>
      <c r="I125" s="17">
        <f t="shared" si="6"/>
        <v>224.51853201653492</v>
      </c>
      <c r="J125" s="17">
        <f t="shared" si="7"/>
        <v>1027.2063058669955</v>
      </c>
    </row>
    <row r="126" spans="1:10" ht="25.8" customHeight="1" x14ac:dyDescent="0.3">
      <c r="A126" s="18">
        <v>16368000</v>
      </c>
      <c r="B126" s="20">
        <v>39562</v>
      </c>
      <c r="C126" s="20">
        <v>42858</v>
      </c>
      <c r="D126" s="18">
        <v>1416</v>
      </c>
      <c r="E126" s="18">
        <v>1600</v>
      </c>
      <c r="F126" s="18">
        <v>15.5458</v>
      </c>
      <c r="G126" s="18">
        <v>5.51</v>
      </c>
      <c r="H126" s="18">
        <v>1.9430000000000001</v>
      </c>
      <c r="I126" s="17">
        <f t="shared" si="6"/>
        <v>1028.5735991932549</v>
      </c>
      <c r="J126" s="17">
        <f t="shared" si="7"/>
        <v>1496.1662356063182</v>
      </c>
    </row>
    <row r="127" spans="1:10" ht="25.8" customHeight="1" x14ac:dyDescent="0.3">
      <c r="A127" s="18">
        <v>16368000</v>
      </c>
      <c r="B127" s="20">
        <v>42859</v>
      </c>
      <c r="C127" s="20">
        <v>46022</v>
      </c>
      <c r="D127" s="18">
        <v>200</v>
      </c>
      <c r="E127" s="18">
        <v>483</v>
      </c>
      <c r="F127" s="18">
        <v>15.209099999999999</v>
      </c>
      <c r="G127" s="18">
        <v>1.31</v>
      </c>
      <c r="H127" s="18">
        <v>1.661</v>
      </c>
      <c r="I127" s="17">
        <f t="shared" si="6"/>
        <v>8.211676937865759</v>
      </c>
      <c r="J127" s="17">
        <f t="shared" si="7"/>
        <v>123.00163360984563</v>
      </c>
    </row>
    <row r="128" spans="1:10" ht="25.8" customHeight="1" x14ac:dyDescent="0.3">
      <c r="A128" s="18">
        <v>16368000</v>
      </c>
      <c r="B128" s="20">
        <v>42859</v>
      </c>
      <c r="C128" s="20">
        <v>46022</v>
      </c>
      <c r="D128" s="18">
        <v>483</v>
      </c>
      <c r="E128" s="18">
        <v>1293</v>
      </c>
      <c r="F128" s="18">
        <v>27.387599999999999</v>
      </c>
      <c r="G128" s="18">
        <v>1.92</v>
      </c>
      <c r="H128" s="18">
        <v>1.4079999999999999</v>
      </c>
      <c r="I128" s="17">
        <f t="shared" si="6"/>
        <v>123.22967548308155</v>
      </c>
      <c r="J128" s="17">
        <f t="shared" si="7"/>
        <v>802.39926355943862</v>
      </c>
    </row>
    <row r="129" spans="1:10" ht="25.8" customHeight="1" x14ac:dyDescent="0.3">
      <c r="A129" s="18">
        <v>16368000</v>
      </c>
      <c r="B129" s="20">
        <v>42859</v>
      </c>
      <c r="C129" s="20">
        <v>46022</v>
      </c>
      <c r="D129" s="18">
        <v>1293</v>
      </c>
      <c r="E129" s="18">
        <v>1600</v>
      </c>
      <c r="F129" s="18">
        <v>0.50119999999999998</v>
      </c>
      <c r="G129" s="18">
        <v>0.56000000000000005</v>
      </c>
      <c r="H129" s="18">
        <v>2.9340000000000002</v>
      </c>
      <c r="I129" s="17">
        <f t="shared" si="6"/>
        <v>803.57008575082864</v>
      </c>
      <c r="J129" s="17">
        <f t="shared" si="7"/>
        <v>1539.9344289330681</v>
      </c>
    </row>
    <row r="130" spans="1:10" ht="25.8" customHeight="1" x14ac:dyDescent="0.3">
      <c r="A130" s="18">
        <v>17050001</v>
      </c>
      <c r="B130" s="20">
        <v>24869</v>
      </c>
      <c r="C130" s="20">
        <v>44561</v>
      </c>
      <c r="D130" s="18">
        <v>-50</v>
      </c>
      <c r="E130" s="18">
        <v>439</v>
      </c>
      <c r="F130" s="18">
        <v>2979.6637000000001</v>
      </c>
      <c r="G130" s="18">
        <v>-7.44</v>
      </c>
      <c r="H130" s="18">
        <v>1.6</v>
      </c>
      <c r="I130" s="17">
        <f t="shared" ref="I130:I152" si="8">$F130*(D130/100-$G130)^$H130</f>
        <v>66121.455190072884</v>
      </c>
      <c r="J130" s="17">
        <f t="shared" ref="J130:J152" si="9">$F130*(E130/100-$G130)^$H130</f>
        <v>155218.27103865086</v>
      </c>
    </row>
    <row r="131" spans="1:10" ht="25.8" customHeight="1" x14ac:dyDescent="0.3">
      <c r="A131" s="18">
        <v>17050001</v>
      </c>
      <c r="B131" s="20">
        <v>24869</v>
      </c>
      <c r="C131" s="20">
        <v>44561</v>
      </c>
      <c r="D131" s="18">
        <v>439</v>
      </c>
      <c r="E131" s="18">
        <v>900</v>
      </c>
      <c r="F131" s="18">
        <v>4647.3311999999996</v>
      </c>
      <c r="G131" s="18">
        <v>-5.98</v>
      </c>
      <c r="H131" s="18">
        <v>1.5</v>
      </c>
      <c r="I131" s="17">
        <f t="shared" si="8"/>
        <v>155192.86794235537</v>
      </c>
      <c r="J131" s="17">
        <f t="shared" si="9"/>
        <v>269445.7540687758</v>
      </c>
    </row>
    <row r="132" spans="1:10" ht="25.8" customHeight="1" x14ac:dyDescent="0.3">
      <c r="A132" s="18">
        <v>17050001</v>
      </c>
      <c r="B132" s="20">
        <v>44562</v>
      </c>
      <c r="C132" s="20">
        <v>46022</v>
      </c>
      <c r="D132" s="18">
        <v>-150</v>
      </c>
      <c r="E132" s="18">
        <v>0</v>
      </c>
      <c r="F132" s="18">
        <v>344</v>
      </c>
      <c r="G132" s="18">
        <v>-8.9499999999999993</v>
      </c>
      <c r="H132" s="18">
        <v>2.4500000000000002</v>
      </c>
      <c r="I132" s="17">
        <f t="shared" si="8"/>
        <v>47134.761162952382</v>
      </c>
      <c r="J132" s="17">
        <f t="shared" si="9"/>
        <v>73879.658465576649</v>
      </c>
    </row>
    <row r="133" spans="1:10" ht="25.8" customHeight="1" x14ac:dyDescent="0.3">
      <c r="A133" s="18">
        <v>17050001</v>
      </c>
      <c r="B133" s="20">
        <v>44562</v>
      </c>
      <c r="C133" s="20">
        <v>46022</v>
      </c>
      <c r="D133" s="18">
        <v>0</v>
      </c>
      <c r="E133" s="18">
        <v>439</v>
      </c>
      <c r="F133" s="18">
        <v>2979.66</v>
      </c>
      <c r="G133" s="18">
        <v>-7.44</v>
      </c>
      <c r="H133" s="18">
        <v>1.6</v>
      </c>
      <c r="I133" s="17">
        <f t="shared" si="8"/>
        <v>73906.631362707791</v>
      </c>
      <c r="J133" s="17">
        <f t="shared" si="9"/>
        <v>155218.07829622732</v>
      </c>
    </row>
    <row r="134" spans="1:10" ht="25.8" customHeight="1" x14ac:dyDescent="0.3">
      <c r="A134" s="4">
        <v>17050001</v>
      </c>
      <c r="B134" s="13">
        <v>44562</v>
      </c>
      <c r="C134" s="13">
        <v>46022</v>
      </c>
      <c r="D134" s="4">
        <v>439</v>
      </c>
      <c r="E134" s="4">
        <v>900</v>
      </c>
      <c r="F134" s="4">
        <v>4647.33</v>
      </c>
      <c r="G134" s="4">
        <v>-5.98</v>
      </c>
      <c r="H134" s="4">
        <v>1.5</v>
      </c>
      <c r="I134" s="17">
        <f t="shared" si="8"/>
        <v>155192.82786958382</v>
      </c>
      <c r="J134" s="17">
        <f t="shared" si="9"/>
        <v>269445.68449445651</v>
      </c>
    </row>
    <row r="135" spans="1:10" ht="25.8" customHeight="1" x14ac:dyDescent="0.3">
      <c r="A135" s="4">
        <v>17430000</v>
      </c>
      <c r="B135" s="13">
        <v>27699</v>
      </c>
      <c r="C135" s="13">
        <v>31374</v>
      </c>
      <c r="D135" s="4">
        <v>300</v>
      </c>
      <c r="E135" s="4">
        <v>931</v>
      </c>
      <c r="F135" s="4">
        <v>420.33120000000002</v>
      </c>
      <c r="G135" s="4">
        <v>-0.08</v>
      </c>
      <c r="H135" s="4">
        <v>1.651</v>
      </c>
      <c r="I135" s="17">
        <f t="shared" si="8"/>
        <v>2692.7055197431032</v>
      </c>
      <c r="J135" s="17">
        <f t="shared" si="9"/>
        <v>16961.432191826807</v>
      </c>
    </row>
    <row r="136" spans="1:10" ht="25.8" customHeight="1" x14ac:dyDescent="0.3">
      <c r="A136" s="4">
        <v>17430000</v>
      </c>
      <c r="B136" s="13">
        <v>27699</v>
      </c>
      <c r="C136" s="13">
        <v>31374</v>
      </c>
      <c r="D136" s="4">
        <v>931</v>
      </c>
      <c r="E136" s="4">
        <v>1150</v>
      </c>
      <c r="F136" s="4">
        <v>870.90880000000004</v>
      </c>
      <c r="G136" s="4">
        <v>2.91</v>
      </c>
      <c r="H136" s="4">
        <v>1.6</v>
      </c>
      <c r="I136" s="17">
        <f t="shared" si="8"/>
        <v>16976.987825994955</v>
      </c>
      <c r="J136" s="17">
        <f t="shared" si="9"/>
        <v>27187.028406998455</v>
      </c>
    </row>
    <row r="137" spans="1:10" ht="25.8" customHeight="1" x14ac:dyDescent="0.3">
      <c r="A137" s="4">
        <v>17430000</v>
      </c>
      <c r="B137" s="13">
        <v>31375</v>
      </c>
      <c r="C137" s="13">
        <v>32979</v>
      </c>
      <c r="D137" s="4">
        <v>300</v>
      </c>
      <c r="E137" s="4">
        <v>425</v>
      </c>
      <c r="F137" s="4">
        <v>575.02139999999997</v>
      </c>
      <c r="G137" s="4">
        <v>0.2</v>
      </c>
      <c r="H137" s="4">
        <v>1.575</v>
      </c>
      <c r="I137" s="17">
        <f t="shared" si="8"/>
        <v>2910.4350175397599</v>
      </c>
      <c r="J137" s="17">
        <f t="shared" si="9"/>
        <v>5205.059151041818</v>
      </c>
    </row>
    <row r="138" spans="1:10" ht="25.8" customHeight="1" x14ac:dyDescent="0.3">
      <c r="A138" s="4">
        <v>17430000</v>
      </c>
      <c r="B138" s="13">
        <v>31375</v>
      </c>
      <c r="C138" s="13">
        <v>32979</v>
      </c>
      <c r="D138" s="4">
        <v>425</v>
      </c>
      <c r="E138" s="4">
        <v>642</v>
      </c>
      <c r="F138" s="4">
        <v>420.33120000000002</v>
      </c>
      <c r="G138" s="4">
        <v>-0.34</v>
      </c>
      <c r="H138" s="4">
        <v>1.651</v>
      </c>
      <c r="I138" s="17">
        <f t="shared" si="8"/>
        <v>5202.8867340051947</v>
      </c>
      <c r="J138" s="17">
        <f t="shared" si="9"/>
        <v>9859.0171630792429</v>
      </c>
    </row>
    <row r="139" spans="1:10" ht="25.8" customHeight="1" x14ac:dyDescent="0.3">
      <c r="A139" s="4">
        <v>17430000</v>
      </c>
      <c r="B139" s="13">
        <v>31375</v>
      </c>
      <c r="C139" s="13">
        <v>32979</v>
      </c>
      <c r="D139" s="4">
        <v>642</v>
      </c>
      <c r="E139" s="4">
        <v>1050</v>
      </c>
      <c r="F139" s="4">
        <v>178.17240000000001</v>
      </c>
      <c r="G139" s="4">
        <v>-1.02</v>
      </c>
      <c r="H139" s="4">
        <v>2</v>
      </c>
      <c r="I139" s="17">
        <f t="shared" si="8"/>
        <v>9862.4837606399997</v>
      </c>
      <c r="J139" s="17">
        <f t="shared" si="9"/>
        <v>23645.330472959999</v>
      </c>
    </row>
    <row r="140" spans="1:10" ht="25.8" customHeight="1" x14ac:dyDescent="0.3">
      <c r="A140" s="4">
        <v>17430000</v>
      </c>
      <c r="B140" s="13">
        <v>34182</v>
      </c>
      <c r="C140" s="13">
        <v>38046</v>
      </c>
      <c r="D140" s="4">
        <v>270</v>
      </c>
      <c r="E140" s="4">
        <v>729</v>
      </c>
      <c r="F140" s="4">
        <v>420.33120000000002</v>
      </c>
      <c r="G140" s="4">
        <v>-0.2</v>
      </c>
      <c r="H140" s="4">
        <v>1.651</v>
      </c>
      <c r="I140" s="17">
        <f t="shared" si="8"/>
        <v>2437.8710056149375</v>
      </c>
      <c r="J140" s="17">
        <f t="shared" si="9"/>
        <v>11677.802034166703</v>
      </c>
    </row>
    <row r="141" spans="1:10" ht="25.8" customHeight="1" x14ac:dyDescent="0.3">
      <c r="A141" s="4">
        <v>17430000</v>
      </c>
      <c r="B141" s="13">
        <v>34182</v>
      </c>
      <c r="C141" s="13">
        <v>38046</v>
      </c>
      <c r="D141" s="4">
        <v>729</v>
      </c>
      <c r="E141" s="4">
        <v>1002</v>
      </c>
      <c r="F141" s="4">
        <v>527.30830000000003</v>
      </c>
      <c r="G141" s="4">
        <v>0.6</v>
      </c>
      <c r="H141" s="4">
        <v>1.63</v>
      </c>
      <c r="I141" s="17">
        <f t="shared" si="8"/>
        <v>11681.784203045621</v>
      </c>
      <c r="J141" s="17">
        <f t="shared" si="9"/>
        <v>20406.455612731985</v>
      </c>
    </row>
    <row r="142" spans="1:10" ht="25.8" customHeight="1" x14ac:dyDescent="0.3">
      <c r="A142" s="4">
        <v>17430000</v>
      </c>
      <c r="B142" s="13">
        <v>34182</v>
      </c>
      <c r="C142" s="13">
        <v>38046</v>
      </c>
      <c r="D142" s="4">
        <v>1002</v>
      </c>
      <c r="E142" s="4">
        <v>1200</v>
      </c>
      <c r="F142" s="4">
        <v>803.93610000000001</v>
      </c>
      <c r="G142" s="4">
        <v>2.4700000000000002</v>
      </c>
      <c r="H142" s="4">
        <v>1.6</v>
      </c>
      <c r="I142" s="17">
        <f t="shared" si="8"/>
        <v>20414.401560855022</v>
      </c>
      <c r="J142" s="17">
        <f t="shared" si="9"/>
        <v>29632.628182193966</v>
      </c>
    </row>
    <row r="143" spans="1:10" ht="25.8" customHeight="1" x14ac:dyDescent="0.3">
      <c r="A143" s="4">
        <v>17430000</v>
      </c>
      <c r="B143" s="13">
        <v>38047</v>
      </c>
      <c r="C143" s="13">
        <v>40478</v>
      </c>
      <c r="D143" s="4">
        <v>270</v>
      </c>
      <c r="E143" s="4">
        <v>510</v>
      </c>
      <c r="F143" s="4">
        <v>537.08100000000002</v>
      </c>
      <c r="G143" s="4">
        <v>-0.06</v>
      </c>
      <c r="H143" s="4">
        <v>1.587</v>
      </c>
      <c r="I143" s="17">
        <f t="shared" si="8"/>
        <v>2690.0633159662466</v>
      </c>
      <c r="J143" s="17">
        <f t="shared" si="9"/>
        <v>7261.3081154449465</v>
      </c>
    </row>
    <row r="144" spans="1:10" ht="25.8" customHeight="1" x14ac:dyDescent="0.3">
      <c r="A144" s="4">
        <v>17430000</v>
      </c>
      <c r="B144" s="13">
        <v>38047</v>
      </c>
      <c r="C144" s="13">
        <v>40478</v>
      </c>
      <c r="D144" s="4">
        <v>510</v>
      </c>
      <c r="E144" s="4">
        <v>1200</v>
      </c>
      <c r="F144" s="4">
        <v>594.70600000000002</v>
      </c>
      <c r="G144" s="4">
        <v>0.26</v>
      </c>
      <c r="H144" s="4">
        <v>1.587</v>
      </c>
      <c r="I144" s="17">
        <f t="shared" si="8"/>
        <v>7263.5998176311232</v>
      </c>
      <c r="J144" s="17">
        <f t="shared" si="9"/>
        <v>29639.1394395434</v>
      </c>
    </row>
    <row r="145" spans="1:10" ht="25.8" customHeight="1" x14ac:dyDescent="0.3">
      <c r="A145" s="4">
        <v>17430000</v>
      </c>
      <c r="B145" s="13">
        <v>40479</v>
      </c>
      <c r="C145" s="13">
        <v>42031</v>
      </c>
      <c r="D145" s="4">
        <v>280</v>
      </c>
      <c r="E145" s="4">
        <v>642</v>
      </c>
      <c r="F145" s="4">
        <v>420.33120000000002</v>
      </c>
      <c r="G145" s="4">
        <v>-0.34</v>
      </c>
      <c r="H145" s="4">
        <v>1.651</v>
      </c>
      <c r="I145" s="17">
        <f t="shared" si="8"/>
        <v>2779.8571337176431</v>
      </c>
      <c r="J145" s="17">
        <f t="shared" si="9"/>
        <v>9859.0171630792429</v>
      </c>
    </row>
    <row r="146" spans="1:10" ht="25.8" customHeight="1" x14ac:dyDescent="0.3">
      <c r="A146" s="4">
        <v>17430000</v>
      </c>
      <c r="B146" s="13">
        <v>40479</v>
      </c>
      <c r="C146" s="13">
        <v>42031</v>
      </c>
      <c r="D146" s="4">
        <v>642</v>
      </c>
      <c r="E146" s="4">
        <v>1100</v>
      </c>
      <c r="F146" s="4">
        <v>178.17240000000001</v>
      </c>
      <c r="G146" s="4">
        <v>-1.02</v>
      </c>
      <c r="H146" s="4">
        <v>2</v>
      </c>
      <c r="I146" s="17">
        <f t="shared" si="8"/>
        <v>9862.4837606399997</v>
      </c>
      <c r="J146" s="17">
        <f t="shared" si="9"/>
        <v>25742.419620960001</v>
      </c>
    </row>
    <row r="147" spans="1:10" ht="25.8" customHeight="1" x14ac:dyDescent="0.3">
      <c r="A147" s="4">
        <v>17430000</v>
      </c>
      <c r="B147" s="13">
        <v>42032</v>
      </c>
      <c r="C147" s="13">
        <v>44561</v>
      </c>
      <c r="D147" s="4">
        <v>250</v>
      </c>
      <c r="E147" s="4">
        <v>863</v>
      </c>
      <c r="F147" s="4">
        <v>463.34030000000001</v>
      </c>
      <c r="G147" s="4">
        <v>-0.12</v>
      </c>
      <c r="H147" s="4">
        <v>1.625</v>
      </c>
      <c r="I147" s="17">
        <f t="shared" si="8"/>
        <v>2216.3567866116514</v>
      </c>
      <c r="J147" s="17">
        <f t="shared" si="9"/>
        <v>15727.625584134403</v>
      </c>
    </row>
    <row r="148" spans="1:10" ht="25.8" customHeight="1" x14ac:dyDescent="0.3">
      <c r="A148" s="4">
        <v>17430000</v>
      </c>
      <c r="B148" s="13">
        <v>42032</v>
      </c>
      <c r="C148" s="13">
        <v>44561</v>
      </c>
      <c r="D148" s="4">
        <v>863</v>
      </c>
      <c r="E148" s="4">
        <v>1002</v>
      </c>
      <c r="F148" s="4">
        <v>527.30830000000003</v>
      </c>
      <c r="G148" s="4">
        <v>0.6</v>
      </c>
      <c r="H148" s="4">
        <v>1.63</v>
      </c>
      <c r="I148" s="17">
        <f t="shared" si="8"/>
        <v>15730.804948258485</v>
      </c>
      <c r="J148" s="17">
        <f t="shared" si="9"/>
        <v>20406.455612731985</v>
      </c>
    </row>
    <row r="149" spans="1:10" ht="25.8" customHeight="1" x14ac:dyDescent="0.3">
      <c r="A149" s="4">
        <v>17430000</v>
      </c>
      <c r="B149" s="13">
        <v>42032</v>
      </c>
      <c r="C149" s="13">
        <v>44561</v>
      </c>
      <c r="D149" s="4">
        <v>1002</v>
      </c>
      <c r="E149" s="4">
        <v>1200</v>
      </c>
      <c r="F149" s="4">
        <v>803.93610000000001</v>
      </c>
      <c r="G149" s="4">
        <v>2.4700000000000002</v>
      </c>
      <c r="H149" s="4">
        <v>1.6</v>
      </c>
      <c r="I149" s="17">
        <f t="shared" si="8"/>
        <v>20414.401560855022</v>
      </c>
      <c r="J149" s="17">
        <f t="shared" si="9"/>
        <v>29632.628182193966</v>
      </c>
    </row>
    <row r="150" spans="1:10" ht="25.8" customHeight="1" x14ac:dyDescent="0.3">
      <c r="A150" s="4">
        <v>17430000</v>
      </c>
      <c r="B150" s="13">
        <v>44562</v>
      </c>
      <c r="C150" s="13">
        <v>46022</v>
      </c>
      <c r="D150" s="4">
        <v>250</v>
      </c>
      <c r="E150" s="4">
        <v>862</v>
      </c>
      <c r="F150" s="4">
        <v>463.34030000000001</v>
      </c>
      <c r="G150" s="4">
        <v>-0.12</v>
      </c>
      <c r="H150" s="4">
        <v>1.625</v>
      </c>
      <c r="I150" s="17">
        <f t="shared" si="8"/>
        <v>2216.3567866116514</v>
      </c>
      <c r="J150" s="17">
        <f t="shared" si="9"/>
        <v>15698.427569700214</v>
      </c>
    </row>
    <row r="151" spans="1:10" ht="25.8" customHeight="1" x14ac:dyDescent="0.3">
      <c r="A151" s="4">
        <v>17430000</v>
      </c>
      <c r="B151" s="13">
        <v>44562</v>
      </c>
      <c r="C151" s="13">
        <v>46022</v>
      </c>
      <c r="D151" s="4">
        <v>862</v>
      </c>
      <c r="E151" s="4">
        <v>1001</v>
      </c>
      <c r="F151" s="4">
        <v>527.30830000000003</v>
      </c>
      <c r="G151" s="4">
        <v>0.6</v>
      </c>
      <c r="H151" s="4">
        <v>1.63</v>
      </c>
      <c r="I151" s="17">
        <f t="shared" si="8"/>
        <v>15698.885705403856</v>
      </c>
      <c r="J151" s="17">
        <f t="shared" si="9"/>
        <v>20371.156888343601</v>
      </c>
    </row>
    <row r="152" spans="1:10" ht="25.8" customHeight="1" x14ac:dyDescent="0.3">
      <c r="A152" s="4">
        <v>17430000</v>
      </c>
      <c r="B152" s="13">
        <v>44562</v>
      </c>
      <c r="C152" s="13">
        <v>46022</v>
      </c>
      <c r="D152" s="4">
        <v>1001</v>
      </c>
      <c r="E152" s="4">
        <v>1200</v>
      </c>
      <c r="F152" s="4">
        <v>803.93610000000001</v>
      </c>
      <c r="G152" s="4">
        <v>2.4700000000000002</v>
      </c>
      <c r="H152" s="4">
        <v>1.6</v>
      </c>
      <c r="I152" s="17">
        <f t="shared" si="8"/>
        <v>20371.156446269757</v>
      </c>
      <c r="J152" s="17">
        <f t="shared" si="9"/>
        <v>29632.628182193966</v>
      </c>
    </row>
    <row r="153" spans="1:10" ht="25.8" customHeight="1" x14ac:dyDescent="0.3">
      <c r="A153" s="4">
        <v>14495000</v>
      </c>
      <c r="B153" s="13">
        <v>29068</v>
      </c>
      <c r="C153" s="13">
        <v>34882</v>
      </c>
      <c r="D153" s="4">
        <v>400</v>
      </c>
      <c r="E153" s="4">
        <v>1000</v>
      </c>
      <c r="F153" s="4">
        <v>181.95269999999999</v>
      </c>
      <c r="G153" s="4">
        <v>3.34</v>
      </c>
      <c r="H153" s="4">
        <v>1.661</v>
      </c>
      <c r="I153" s="17">
        <f t="shared" ref="I153:I162" si="10">$F153*(D153/100-$G153)^$H153</f>
        <v>91.247501454692895</v>
      </c>
      <c r="J153" s="17">
        <f t="shared" ref="J153:J162" si="11">$F153*(E153/100-$G153)^$H153</f>
        <v>4243.7442103575831</v>
      </c>
    </row>
    <row r="154" spans="1:10" ht="25.8" customHeight="1" x14ac:dyDescent="0.3">
      <c r="A154" s="4">
        <v>14495000</v>
      </c>
      <c r="B154" s="13">
        <v>34883</v>
      </c>
      <c r="C154" s="13">
        <v>37089</v>
      </c>
      <c r="D154" s="4">
        <v>400</v>
      </c>
      <c r="E154" s="4">
        <v>1000</v>
      </c>
      <c r="F154" s="4">
        <v>218.6738</v>
      </c>
      <c r="G154" s="4">
        <v>3.41</v>
      </c>
      <c r="H154" s="4">
        <v>1.581</v>
      </c>
      <c r="I154" s="17">
        <f t="shared" si="10"/>
        <v>94.954113247566411</v>
      </c>
      <c r="J154" s="17">
        <f t="shared" si="11"/>
        <v>4309.7749488758627</v>
      </c>
    </row>
    <row r="155" spans="1:10" ht="25.8" customHeight="1" x14ac:dyDescent="0.3">
      <c r="A155" s="4">
        <v>14495000</v>
      </c>
      <c r="B155" s="13">
        <v>37090</v>
      </c>
      <c r="C155" s="13">
        <v>38146</v>
      </c>
      <c r="D155" s="4">
        <v>420</v>
      </c>
      <c r="E155" s="4">
        <v>950</v>
      </c>
      <c r="F155" s="4">
        <v>201.5205</v>
      </c>
      <c r="G155" s="4">
        <v>3.38</v>
      </c>
      <c r="H155" s="4">
        <v>1.6160000000000001</v>
      </c>
      <c r="I155" s="17">
        <f t="shared" si="10"/>
        <v>146.23199920925961</v>
      </c>
      <c r="J155" s="17">
        <f t="shared" si="11"/>
        <v>3764.5193190026989</v>
      </c>
    </row>
    <row r="156" spans="1:10" ht="25.8" customHeight="1" x14ac:dyDescent="0.3">
      <c r="A156" s="4">
        <v>14495000</v>
      </c>
      <c r="B156" s="13">
        <v>38147</v>
      </c>
      <c r="C156" s="13">
        <v>41956</v>
      </c>
      <c r="D156" s="4">
        <v>430</v>
      </c>
      <c r="E156" s="4">
        <v>1000</v>
      </c>
      <c r="F156" s="4">
        <v>218.6738</v>
      </c>
      <c r="G156" s="4">
        <v>3.41</v>
      </c>
      <c r="H156" s="4">
        <v>1.581</v>
      </c>
      <c r="I156" s="17">
        <f t="shared" si="10"/>
        <v>181.87891404098485</v>
      </c>
      <c r="J156" s="17">
        <f t="shared" si="11"/>
        <v>4309.7749488758627</v>
      </c>
    </row>
    <row r="157" spans="1:10" ht="25.8" customHeight="1" x14ac:dyDescent="0.3">
      <c r="A157" s="4">
        <v>14495000</v>
      </c>
      <c r="B157" s="13">
        <v>41957</v>
      </c>
      <c r="C157" s="13">
        <v>45291</v>
      </c>
      <c r="D157" s="4">
        <v>390</v>
      </c>
      <c r="E157" s="4">
        <v>894</v>
      </c>
      <c r="F157" s="4">
        <v>209.76320000000001</v>
      </c>
      <c r="G157" s="4">
        <v>3.41</v>
      </c>
      <c r="H157" s="4">
        <v>1.59</v>
      </c>
      <c r="I157" s="17">
        <f t="shared" si="10"/>
        <v>67.474716254721002</v>
      </c>
      <c r="J157" s="17">
        <f t="shared" si="11"/>
        <v>3181.7222019876281</v>
      </c>
    </row>
    <row r="158" spans="1:10" ht="25.8" customHeight="1" x14ac:dyDescent="0.3">
      <c r="A158" s="4">
        <v>14495000</v>
      </c>
      <c r="B158" s="13">
        <v>41957</v>
      </c>
      <c r="C158" s="13">
        <v>45291</v>
      </c>
      <c r="D158" s="4">
        <v>894</v>
      </c>
      <c r="E158" s="4">
        <v>1000</v>
      </c>
      <c r="F158" s="4">
        <v>181.95269999999999</v>
      </c>
      <c r="G158" s="4">
        <v>3.34</v>
      </c>
      <c r="H158" s="4">
        <v>1.661</v>
      </c>
      <c r="I158" s="17">
        <f t="shared" si="10"/>
        <v>3181.9900503465879</v>
      </c>
      <c r="J158" s="17">
        <f t="shared" si="11"/>
        <v>4243.7442103575831</v>
      </c>
    </row>
    <row r="159" spans="1:10" ht="25.8" customHeight="1" x14ac:dyDescent="0.3">
      <c r="A159" s="4">
        <v>14495000</v>
      </c>
      <c r="B159" s="13">
        <v>45292</v>
      </c>
      <c r="C159" s="13">
        <v>46022</v>
      </c>
      <c r="D159" s="4">
        <v>350</v>
      </c>
      <c r="E159" s="4">
        <v>1020</v>
      </c>
      <c r="F159" s="4">
        <v>201.5205</v>
      </c>
      <c r="G159" s="4">
        <v>3.38</v>
      </c>
      <c r="H159" s="4">
        <v>1.6160000000000001</v>
      </c>
      <c r="I159" s="17">
        <f t="shared" si="10"/>
        <v>6.5505252592591674</v>
      </c>
      <c r="J159" s="17">
        <f t="shared" si="11"/>
        <v>4484.5077767791381</v>
      </c>
    </row>
    <row r="160" spans="1:10" ht="25.8" customHeight="1" x14ac:dyDescent="0.3">
      <c r="A160" s="4">
        <v>14558000</v>
      </c>
      <c r="B160" s="13">
        <v>41091</v>
      </c>
      <c r="C160" s="13">
        <v>45291</v>
      </c>
      <c r="D160" s="4">
        <v>390</v>
      </c>
      <c r="E160" s="4">
        <v>1400</v>
      </c>
      <c r="F160" s="4">
        <v>147.08099999999999</v>
      </c>
      <c r="G160" s="4">
        <v>3.85</v>
      </c>
      <c r="H160" s="4">
        <v>1.53</v>
      </c>
      <c r="I160" s="17">
        <f t="shared" si="10"/>
        <v>1.503075100958279</v>
      </c>
      <c r="J160" s="17">
        <f t="shared" si="11"/>
        <v>5098.5844676661818</v>
      </c>
    </row>
    <row r="161" spans="1:10" ht="25.8" customHeight="1" x14ac:dyDescent="0.3">
      <c r="A161" s="4">
        <v>14558000</v>
      </c>
      <c r="B161" s="13">
        <v>45292</v>
      </c>
      <c r="C161" s="13">
        <v>46022</v>
      </c>
      <c r="D161" s="4">
        <v>400</v>
      </c>
      <c r="E161" s="4">
        <v>800</v>
      </c>
      <c r="F161" s="4">
        <v>144.21199999999999</v>
      </c>
      <c r="G161" s="4">
        <v>3.94</v>
      </c>
      <c r="H161" s="4">
        <v>1.5680000000000001</v>
      </c>
      <c r="I161" s="17">
        <f t="shared" si="10"/>
        <v>1.7504211834975192</v>
      </c>
      <c r="J161" s="17">
        <f t="shared" si="11"/>
        <v>1297.6877965184642</v>
      </c>
    </row>
    <row r="162" spans="1:10" ht="25.8" customHeight="1" x14ac:dyDescent="0.3">
      <c r="A162" s="4">
        <v>14558000</v>
      </c>
      <c r="B162" s="13">
        <v>45292</v>
      </c>
      <c r="C162" s="13">
        <v>46022</v>
      </c>
      <c r="D162" s="4">
        <v>800</v>
      </c>
      <c r="E162" s="4">
        <v>1400</v>
      </c>
      <c r="F162" s="4">
        <v>147.08099999999999</v>
      </c>
      <c r="G162" s="4">
        <v>3.85</v>
      </c>
      <c r="H162" s="4">
        <v>1.53</v>
      </c>
      <c r="I162" s="17">
        <f t="shared" si="10"/>
        <v>1297.6876214011315</v>
      </c>
      <c r="J162" s="17">
        <f t="shared" si="11"/>
        <v>5098.5844676661818</v>
      </c>
    </row>
  </sheetData>
  <sortState xmlns:xlrd2="http://schemas.microsoft.com/office/spreadsheetml/2017/richdata2" ref="A2:J152">
    <sortCondition ref="A2:A152"/>
    <sortCondition ref="B2:B152"/>
    <sortCondition ref="D2:D15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B594-10CE-4B88-96ED-E6F986691EF4}">
  <dimension ref="A1:A12"/>
  <sheetViews>
    <sheetView workbookViewId="0">
      <selection activeCell="F9" sqref="F9"/>
    </sheetView>
  </sheetViews>
  <sheetFormatPr defaultRowHeight="14.4" x14ac:dyDescent="0.3"/>
  <cols>
    <col min="1" max="1" width="24.109375" bestFit="1" customWidth="1"/>
  </cols>
  <sheetData>
    <row r="1" spans="1:1" x14ac:dyDescent="0.3">
      <c r="A1" s="3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3934-B9FE-48F7-B6EF-3BD8ABDF716F}">
  <dimension ref="A1:H11"/>
  <sheetViews>
    <sheetView workbookViewId="0">
      <selection activeCell="A2" sqref="A2:H11"/>
    </sheetView>
  </sheetViews>
  <sheetFormatPr defaultRowHeight="14.4" x14ac:dyDescent="0.3"/>
  <cols>
    <col min="2" max="2" width="19" bestFit="1" customWidth="1"/>
    <col min="3" max="3" width="17.44140625" bestFit="1" customWidth="1"/>
  </cols>
  <sheetData>
    <row r="1" spans="1:8" x14ac:dyDescent="0.3">
      <c r="A1" s="6" t="s">
        <v>0</v>
      </c>
      <c r="B1" s="12" t="s">
        <v>25</v>
      </c>
      <c r="C1" s="12" t="s">
        <v>26</v>
      </c>
      <c r="D1" s="6" t="s">
        <v>28</v>
      </c>
      <c r="E1" s="6" t="s">
        <v>27</v>
      </c>
      <c r="F1" s="6" t="s">
        <v>29</v>
      </c>
      <c r="G1" s="6" t="s">
        <v>30</v>
      </c>
      <c r="H1" s="6" t="s">
        <v>31</v>
      </c>
    </row>
    <row r="2" spans="1:8" x14ac:dyDescent="0.3">
      <c r="A2" s="27">
        <v>14495000</v>
      </c>
      <c r="B2" s="28">
        <v>29068</v>
      </c>
      <c r="C2" s="28">
        <v>34882</v>
      </c>
      <c r="D2" s="27">
        <v>400</v>
      </c>
      <c r="E2" s="27">
        <v>1000</v>
      </c>
      <c r="F2" s="27">
        <v>181.95269999999999</v>
      </c>
      <c r="G2" s="27">
        <v>3.34</v>
      </c>
      <c r="H2" s="27">
        <v>1.661</v>
      </c>
    </row>
    <row r="3" spans="1:8" x14ac:dyDescent="0.3">
      <c r="A3" s="27">
        <v>14495000</v>
      </c>
      <c r="B3" s="28">
        <v>34883</v>
      </c>
      <c r="C3" s="28">
        <v>37089</v>
      </c>
      <c r="D3" s="27">
        <v>400</v>
      </c>
      <c r="E3" s="27">
        <v>1000</v>
      </c>
      <c r="F3" s="27">
        <v>218.6738</v>
      </c>
      <c r="G3" s="27">
        <v>3.41</v>
      </c>
      <c r="H3" s="27">
        <v>1.581</v>
      </c>
    </row>
    <row r="4" spans="1:8" x14ac:dyDescent="0.3">
      <c r="A4" s="27">
        <v>14495000</v>
      </c>
      <c r="B4" s="28">
        <v>37090</v>
      </c>
      <c r="C4" s="28">
        <v>38146</v>
      </c>
      <c r="D4" s="27">
        <v>420</v>
      </c>
      <c r="E4" s="27">
        <v>950</v>
      </c>
      <c r="F4" s="27">
        <v>201.5205</v>
      </c>
      <c r="G4" s="27">
        <v>3.38</v>
      </c>
      <c r="H4" s="27">
        <v>1.6160000000000001</v>
      </c>
    </row>
    <row r="5" spans="1:8" x14ac:dyDescent="0.3">
      <c r="A5" s="27">
        <v>14495000</v>
      </c>
      <c r="B5" s="28">
        <v>38147</v>
      </c>
      <c r="C5" s="28">
        <v>41956</v>
      </c>
      <c r="D5" s="27">
        <v>430</v>
      </c>
      <c r="E5" s="27">
        <v>1000</v>
      </c>
      <c r="F5" s="27">
        <v>218.6738</v>
      </c>
      <c r="G5" s="27">
        <v>3.41</v>
      </c>
      <c r="H5" s="27">
        <v>1.581</v>
      </c>
    </row>
    <row r="6" spans="1:8" x14ac:dyDescent="0.3">
      <c r="A6" s="27">
        <v>14495000</v>
      </c>
      <c r="B6" s="28">
        <v>41957</v>
      </c>
      <c r="C6" s="28">
        <v>45291</v>
      </c>
      <c r="D6" s="27">
        <v>390</v>
      </c>
      <c r="E6" s="27">
        <v>894</v>
      </c>
      <c r="F6" s="27">
        <v>209.76320000000001</v>
      </c>
      <c r="G6" s="27">
        <v>3.41</v>
      </c>
      <c r="H6" s="27">
        <v>1.59</v>
      </c>
    </row>
    <row r="7" spans="1:8" x14ac:dyDescent="0.3">
      <c r="A7" s="27">
        <v>14495000</v>
      </c>
      <c r="B7" s="28">
        <v>41957</v>
      </c>
      <c r="C7" s="28">
        <v>45291</v>
      </c>
      <c r="D7" s="27">
        <v>894</v>
      </c>
      <c r="E7" s="27">
        <v>1000</v>
      </c>
      <c r="F7" s="27">
        <v>181.95269999999999</v>
      </c>
      <c r="G7" s="27">
        <v>3.34</v>
      </c>
      <c r="H7" s="27">
        <v>1.661</v>
      </c>
    </row>
    <row r="8" spans="1:8" ht="13.8" customHeight="1" x14ac:dyDescent="0.3">
      <c r="A8" s="27">
        <v>14495000</v>
      </c>
      <c r="B8" s="28">
        <v>45292</v>
      </c>
      <c r="C8" s="28">
        <v>46022</v>
      </c>
      <c r="D8" s="27">
        <v>350</v>
      </c>
      <c r="E8" s="27">
        <v>1020</v>
      </c>
      <c r="F8" s="27">
        <v>201.5205</v>
      </c>
      <c r="G8" s="27">
        <v>3.38</v>
      </c>
      <c r="H8" s="27">
        <v>1.6160000000000001</v>
      </c>
    </row>
    <row r="9" spans="1:8" x14ac:dyDescent="0.3">
      <c r="A9" s="27">
        <v>14558000</v>
      </c>
      <c r="B9" s="28">
        <v>41091</v>
      </c>
      <c r="C9" s="28">
        <v>45291</v>
      </c>
      <c r="D9" s="27">
        <v>390</v>
      </c>
      <c r="E9" s="27">
        <v>1400</v>
      </c>
      <c r="F9" s="27">
        <v>147.08099999999999</v>
      </c>
      <c r="G9" s="27">
        <v>3.85</v>
      </c>
      <c r="H9" s="27">
        <v>1.53</v>
      </c>
    </row>
    <row r="10" spans="1:8" x14ac:dyDescent="0.3">
      <c r="A10" s="27">
        <v>14558000</v>
      </c>
      <c r="B10" s="28">
        <v>45292</v>
      </c>
      <c r="C10" s="28">
        <v>46022</v>
      </c>
      <c r="D10" s="27">
        <v>400</v>
      </c>
      <c r="E10" s="27">
        <v>800</v>
      </c>
      <c r="F10" s="27">
        <v>144.21199999999999</v>
      </c>
      <c r="G10" s="27">
        <v>3.94</v>
      </c>
      <c r="H10" s="27">
        <v>1.5680000000000001</v>
      </c>
    </row>
    <row r="11" spans="1:8" x14ac:dyDescent="0.3">
      <c r="A11" s="27">
        <v>14558000</v>
      </c>
      <c r="B11" s="28">
        <v>45292</v>
      </c>
      <c r="C11" s="28">
        <v>46022</v>
      </c>
      <c r="D11" s="27">
        <v>800</v>
      </c>
      <c r="E11" s="27">
        <v>1400</v>
      </c>
      <c r="F11" s="27">
        <v>147.08099999999999</v>
      </c>
      <c r="G11" s="27">
        <v>3.85</v>
      </c>
      <c r="H11" s="27">
        <v>1.53</v>
      </c>
    </row>
  </sheetData>
  <sortState xmlns:xlrd2="http://schemas.microsoft.com/office/spreadsheetml/2017/richdata2" ref="A2:H11">
    <sortCondition ref="A2:A11"/>
    <sortCondition ref="B2:B11"/>
    <sortCondition ref="D2:D1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config</vt:lpstr>
      <vt:lpstr>curvas</vt:lpstr>
      <vt:lpstr>Lista de Bancos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de Oliveira Candido</dc:creator>
  <cp:lastModifiedBy>Marcio De Oliveira Candido</cp:lastModifiedBy>
  <dcterms:created xsi:type="dcterms:W3CDTF">2025-05-12T16:22:33Z</dcterms:created>
  <dcterms:modified xsi:type="dcterms:W3CDTF">2025-07-24T21:04:53Z</dcterms:modified>
</cp:coreProperties>
</file>