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i\Downloads\"/>
    </mc:Choice>
  </mc:AlternateContent>
  <xr:revisionPtr revIDLastSave="0" documentId="8_{31609AA3-1F99-48BA-87B9-E369ACF37A67}" xr6:coauthVersionLast="47" xr6:coauthVersionMax="47" xr10:uidLastSave="{00000000-0000-0000-0000-000000000000}"/>
  <bookViews>
    <workbookView xWindow="-108" yWindow="-108" windowWidth="23256" windowHeight="12456" xr2:uid="{C7534738-CB3B-4ED3-8D9F-03CE1D80D284}"/>
  </bookViews>
  <sheets>
    <sheet name="Data" sheetId="1" r:id="rId1"/>
    <sheet name="Controller" sheetId="2" r:id="rId2"/>
    <sheet name="Dashboard" sheetId="3" r:id="rId3"/>
    <sheet name="Caixinha" sheetId="4" r:id="rId4"/>
  </sheets>
  <definedNames>
    <definedName name="SegmentaçãodeDados_Mês">#N/A</definedName>
  </definedNames>
  <calcPr calcId="191029"/>
  <pivotCaches>
    <pivotCache cacheId="1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D8" i="4"/>
  <c r="D9" i="4"/>
  <c r="D10" i="4"/>
  <c r="D11" i="4"/>
  <c r="D12" i="4"/>
  <c r="D13" i="4"/>
  <c r="D14" i="4"/>
  <c r="D15" i="4"/>
  <c r="D16" i="4"/>
  <c r="D17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  <c r="D3" i="4" l="1"/>
</calcChain>
</file>

<file path=xl/sharedStrings.xml><?xml version="1.0" encoding="utf-8"?>
<sst xmlns="http://schemas.openxmlformats.org/spreadsheetml/2006/main" count="260" uniqueCount="79">
  <si>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</si>
  <si>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</si>
  <si>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</si>
  <si>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</si>
  <si>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</si>
  <si>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</si>
  <si>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</si>
  <si>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</si>
  <si>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</si>
  <si>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</si>
  <si>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</si>
  <si>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</si>
  <si>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</si>
  <si>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</si>
  <si>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</si>
  <si>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</si>
  <si>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</si>
  <si>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</si>
  <si>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</si>
  <si>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</si>
  <si>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</si>
  <si>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</si>
  <si>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</si>
  <si>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</si>
  <si>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</si>
  <si>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</si>
  <si>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</si>
  <si>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</si>
  <si>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</si>
  <si>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</si>
  <si>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</si>
  <si>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</si>
  <si>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</si>
  <si>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</si>
  <si>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</si>
  <si>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</si>
  <si>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</si>
  <si>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</si>
  <si>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</si>
  <si>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</si>
  <si>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</si>
  <si>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</si>
  <si>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</si>
  <si>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</si>
  <si>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</si>
  <si>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</si>
  <si>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</si>
  <si>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</si>
  <si>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</si>
  <si>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</si>
  <si>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</si>
  <si>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</si>
  <si>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</si>
  <si>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</si>
  <si>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</si>
  <si>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</si>
  <si>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</si>
  <si>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</si>
  <si>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</si>
  <si>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</si>
  <si>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</si>
  <si>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</si>
  <si>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</si>
  <si>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</si>
  <si>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</si>
  <si>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</si>
  <si>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</si>
  <si>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</si>
  <si>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</si>
  <si>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</si>
  <si>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</si>
  <si>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</si>
  <si>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Total Geral</t>
  </si>
  <si>
    <t>Total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</si>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</sst>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B6F5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3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6" borderId="0" xfId="0" applyNumberFormat="1" applyFill="1"/>
    <xf numFmtId="44" fontId="0" fillId="6" borderId="0" xfId="1" applyFont="1" applyFill="1"/>
    <xf numFmtId="44" fontId="0" fillId="0" borderId="0" xfId="0" applyNumberFormat="1"/>
    <xf numFmtId="0" fontId="2" fillId="2" borderId="1" xfId="2"/>
  </cellXfs>
  <cellStyles count="3">
    <cellStyle name="Entrada" xfId="2" builtinId="20"/>
    <cellStyle name="Moeda" xfId="1" builtinId="4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FB6F54"/>
        </patternFill>
      </fill>
    </dxf>
    <dxf>
      <font>
        <color theme="0"/>
      </font>
      <fill>
        <patternFill>
          <fgColor theme="3"/>
          <bgColor theme="4"/>
        </patternFill>
      </fill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numFmt numFmtId="19" formatCode="dd/mm/yyyy"/>
    </dxf>
  </dxfs>
  <tableStyles count="3" defaultTableStyle="TableStyleMedium2" defaultPivotStyle="PivotStyleLight16">
    <tableStyle name="Estilo de Segmentação de Dados 1" pivot="0" table="0" count="0" xr9:uid="{1EBD009D-4053-493A-9549-DEBEFCF32402}"/>
    <tableStyle name="MyStye" pivot="0" table="0" count="10" xr9:uid="{E9579AE3-1A27-48E8-A1AE-0CA5459239E4}">
      <tableStyleElement type="wholeTable" dxfId="7"/>
      <tableStyleElement type="headerRow" dxfId="6"/>
    </tableStyle>
    <tableStyle name="MyStyle" pivot="0" table="0" count="10" xr9:uid="{B90C4686-24EB-4506-A874-7C1932B4955C}">
      <tableStyleElement type="wholeTable" dxfId="9"/>
      <tableStyleElement type="headerRow" dxfId="8"/>
    </tableStyle>
  </tableStyles>
  <colors>
    <mruColors>
      <color rgb="FFFB6F54"/>
      <color rgb="FFBFBFBF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theme="0" tint="-0.14996795556505021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MySty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MyStyle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[Tarefa3_Dio.xlsx]Controller!Tabela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Controller!$B$4:$B$18</c:f>
              <c:numCache>
                <c:formatCode>"R$"#,##0.00_);[Red]\("R$"#,##0.00\)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E-4640-81AA-F7F359DFDF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47420111"/>
        <c:axId val="1847422511"/>
      </c:barChart>
      <c:catAx>
        <c:axId val="184742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7422511"/>
        <c:crosses val="autoZero"/>
        <c:auto val="1"/>
        <c:lblAlgn val="ctr"/>
        <c:lblOffset val="100"/>
        <c:noMultiLvlLbl val="0"/>
      </c:catAx>
      <c:valAx>
        <c:axId val="1847422511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84742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[Tarefa3_Dio.xlsx]Controller!Tabela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Controller!$E$4:$E$8</c:f>
              <c:numCache>
                <c:formatCode>"R$"#,##0.00_);[Red]\("R$"#,##0.00\)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B-4002-9DCA-132EB86550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8334031"/>
        <c:axId val="1838342671"/>
      </c:barChart>
      <c:catAx>
        <c:axId val="183833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8342671"/>
        <c:crosses val="autoZero"/>
        <c:auto val="1"/>
        <c:lblAlgn val="ctr"/>
        <c:lblOffset val="100"/>
        <c:noMultiLvlLbl val="0"/>
      </c:catAx>
      <c:valAx>
        <c:axId val="1838342671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83833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3-4DD6-B33C-366F916C20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48222287"/>
        <c:axId val="1748222767"/>
      </c:barChar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2888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3-4DD6-B33C-366F916C2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6247775"/>
        <c:axId val="1986245375"/>
      </c:barChart>
      <c:catAx>
        <c:axId val="174822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8222767"/>
        <c:crosses val="autoZero"/>
        <c:auto val="1"/>
        <c:lblAlgn val="ctr"/>
        <c:lblOffset val="100"/>
        <c:noMultiLvlLbl val="0"/>
      </c:catAx>
      <c:valAx>
        <c:axId val="174822276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748222287"/>
        <c:crosses val="autoZero"/>
        <c:crossBetween val="between"/>
      </c:valAx>
      <c:valAx>
        <c:axId val="1986245375"/>
        <c:scaling>
          <c:orientation val="minMax"/>
        </c:scaling>
        <c:delete val="0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6247775"/>
        <c:crosses val="max"/>
        <c:crossBetween val="between"/>
      </c:valAx>
      <c:catAx>
        <c:axId val="1986247775"/>
        <c:scaling>
          <c:orientation val="minMax"/>
        </c:scaling>
        <c:delete val="1"/>
        <c:axPos val="b"/>
        <c:majorTickMark val="out"/>
        <c:minorTickMark val="none"/>
        <c:tickLblPos val="nextTo"/>
        <c:crossAx val="1986245375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jpe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464012</xdr:colOff>
      <xdr:row>25</xdr:row>
      <xdr:rowOff>84332</xdr:rowOff>
    </xdr:from>
    <xdr:to>
      <xdr:col>17</xdr:col>
      <xdr:colOff>520750</xdr:colOff>
      <xdr:row>42</xdr:row>
      <xdr:rowOff>110836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24D3E81C-1E64-6025-9A36-819EFECDE443}"/>
            </a:ext>
          </a:extLst>
        </xdr:cNvPr>
        <xdr:cNvGrpSpPr/>
      </xdr:nvGrpSpPr>
      <xdr:grpSpPr>
        <a:xfrm>
          <a:off x="1977126" y="5516303"/>
          <a:ext cx="9810338" cy="3172476"/>
          <a:chOff x="1010062" y="0"/>
          <a:chExt cx="9810338" cy="3180522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A09FF4DA-2E93-4CBA-9F17-F4B5480570EF}"/>
              </a:ext>
            </a:extLst>
          </xdr:cNvPr>
          <xdr:cNvSpPr/>
        </xdr:nvSpPr>
        <xdr:spPr>
          <a:xfrm>
            <a:off x="1010062" y="0"/>
            <a:ext cx="9803711" cy="318052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36FDA427-554D-48B8-9B52-F4A6C5C6486C}"/>
              </a:ext>
            </a:extLst>
          </xdr:cNvPr>
          <xdr:cNvGraphicFramePr>
            <a:graphicFrameLocks/>
          </xdr:cNvGraphicFramePr>
        </xdr:nvGraphicFramePr>
        <xdr:xfrm>
          <a:off x="1088022" y="377687"/>
          <a:ext cx="9386456" cy="27875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95745E34-CD3D-4423-A91C-0C4E32ED8BF3}"/>
              </a:ext>
            </a:extLst>
          </xdr:cNvPr>
          <xdr:cNvSpPr/>
        </xdr:nvSpPr>
        <xdr:spPr>
          <a:xfrm>
            <a:off x="1013856" y="0"/>
            <a:ext cx="9806544" cy="470452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FB6F5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456DE50D-D136-39E2-4D3A-B3D3287E4EA9}"/>
              </a:ext>
            </a:extLst>
          </xdr:cNvPr>
          <xdr:cNvSpPr txBox="1"/>
        </xdr:nvSpPr>
        <xdr:spPr>
          <a:xfrm>
            <a:off x="1211154" y="11304"/>
            <a:ext cx="1113184" cy="344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4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Gastos</a:t>
            </a:r>
          </a:p>
        </xdr:txBody>
      </xdr:sp>
    </xdr:grpSp>
    <xdr:clientData/>
  </xdr:twoCellAnchor>
  <xdr:twoCellAnchor editAs="oneCell">
    <xdr:from>
      <xdr:col>4</xdr:col>
      <xdr:colOff>27592</xdr:colOff>
      <xdr:row>25</xdr:row>
      <xdr:rowOff>51700</xdr:rowOff>
    </xdr:from>
    <xdr:to>
      <xdr:col>4</xdr:col>
      <xdr:colOff>473649</xdr:colOff>
      <xdr:row>27</xdr:row>
      <xdr:rowOff>125110</xdr:rowOff>
    </xdr:to>
    <xdr:pic>
      <xdr:nvPicPr>
        <xdr:cNvPr id="18" name="Gráfico 17" descr="Dinheiro voador estrutura de tópicos">
          <a:extLst>
            <a:ext uri="{FF2B5EF4-FFF2-40B4-BE49-F238E27FC236}">
              <a16:creationId xmlns:a16="http://schemas.microsoft.com/office/drawing/2014/main" id="{C1BED320-4C1A-7EFA-90F9-D7EAD1124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62678" y="5483671"/>
          <a:ext cx="446057" cy="443525"/>
        </a:xfrm>
        <a:prstGeom prst="rect">
          <a:avLst/>
        </a:prstGeom>
      </xdr:spPr>
    </xdr:pic>
    <xdr:clientData/>
  </xdr:twoCellAnchor>
  <xdr:twoCellAnchor>
    <xdr:from>
      <xdr:col>1</xdr:col>
      <xdr:colOff>450760</xdr:colOff>
      <xdr:row>3</xdr:row>
      <xdr:rowOff>166254</xdr:rowOff>
    </xdr:from>
    <xdr:to>
      <xdr:col>9</xdr:col>
      <xdr:colOff>285522</xdr:colOff>
      <xdr:row>21</xdr:row>
      <xdr:rowOff>73119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88B5F0CC-2E56-EE0F-2107-C9CB1475EABC}"/>
            </a:ext>
          </a:extLst>
        </xdr:cNvPr>
        <xdr:cNvGrpSpPr/>
      </xdr:nvGrpSpPr>
      <xdr:grpSpPr>
        <a:xfrm>
          <a:off x="1963874" y="1526968"/>
          <a:ext cx="4711562" cy="3237894"/>
          <a:chOff x="1875369" y="179506"/>
          <a:chExt cx="4711562" cy="3246413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702E3452-F91E-1CC2-C29A-BFF204BFCB1D}"/>
              </a:ext>
            </a:extLst>
          </xdr:cNvPr>
          <xdr:cNvSpPr/>
        </xdr:nvSpPr>
        <xdr:spPr>
          <a:xfrm>
            <a:off x="1882410" y="217244"/>
            <a:ext cx="4703397" cy="3208675"/>
          </a:xfrm>
          <a:prstGeom prst="roundRect">
            <a:avLst>
              <a:gd name="adj" fmla="val 858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ED9A5AB7-E282-480C-8ECF-D1548FA0BDDE}"/>
              </a:ext>
            </a:extLst>
          </xdr:cNvPr>
          <xdr:cNvGraphicFramePr>
            <a:graphicFrameLocks/>
          </xdr:cNvGraphicFramePr>
        </xdr:nvGraphicFramePr>
        <xdr:xfrm>
          <a:off x="1875369" y="1179315"/>
          <a:ext cx="4539285" cy="20604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A53F27CC-8A68-07F2-530C-F80065FD18BD}"/>
              </a:ext>
            </a:extLst>
          </xdr:cNvPr>
          <xdr:cNvSpPr/>
        </xdr:nvSpPr>
        <xdr:spPr>
          <a:xfrm>
            <a:off x="1875784" y="179506"/>
            <a:ext cx="4711147" cy="560723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FB6F5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FDCB2108-08E4-4BA3-879C-AEC981E0A53B}"/>
              </a:ext>
            </a:extLst>
          </xdr:cNvPr>
          <xdr:cNvSpPr txBox="1"/>
        </xdr:nvSpPr>
        <xdr:spPr>
          <a:xfrm>
            <a:off x="2032443" y="265524"/>
            <a:ext cx="1245706" cy="3477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4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Entrada</a:t>
            </a:r>
          </a:p>
        </xdr:txBody>
      </xdr:sp>
      <xdr:pic>
        <xdr:nvPicPr>
          <xdr:cNvPr id="20" name="Gráfico 19" descr="Registrar com preenchimento sólido">
            <a:extLst>
              <a:ext uri="{FF2B5EF4-FFF2-40B4-BE49-F238E27FC236}">
                <a16:creationId xmlns:a16="http://schemas.microsoft.com/office/drawing/2014/main" id="{E5B2C144-24F5-DEBE-9E20-8B89BF34A3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309335" y="182657"/>
            <a:ext cx="546686" cy="54668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494302</xdr:colOff>
      <xdr:row>0</xdr:row>
      <xdr:rowOff>337458</xdr:rowOff>
    </xdr:from>
    <xdr:to>
      <xdr:col>20</xdr:col>
      <xdr:colOff>206188</xdr:colOff>
      <xdr:row>1</xdr:row>
      <xdr:rowOff>122110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E323F1DD-21E0-4541-AD5B-E2BBA0E75758}"/>
            </a:ext>
          </a:extLst>
        </xdr:cNvPr>
        <xdr:cNvSpPr/>
      </xdr:nvSpPr>
      <xdr:spPr>
        <a:xfrm>
          <a:off x="1803149" y="337458"/>
          <a:ext cx="11294286" cy="779734"/>
        </a:xfrm>
        <a:prstGeom prst="roundRect">
          <a:avLst>
            <a:gd name="adj" fmla="val 8583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207002</xdr:colOff>
      <xdr:row>0</xdr:row>
      <xdr:rowOff>469426</xdr:rowOff>
    </xdr:from>
    <xdr:to>
      <xdr:col>10</xdr:col>
      <xdr:colOff>331695</xdr:colOff>
      <xdr:row>0</xdr:row>
      <xdr:rowOff>843498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70F6F37B-D531-75D3-A78C-86188803B9A6}"/>
            </a:ext>
          </a:extLst>
        </xdr:cNvPr>
        <xdr:cNvSpPr txBox="1"/>
      </xdr:nvSpPr>
      <xdr:spPr>
        <a:xfrm>
          <a:off x="3344649" y="469426"/>
          <a:ext cx="3782293" cy="3740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>
              <a:latin typeface="Segoe UI" panose="020B0502040204020203" pitchFamily="34" charset="0"/>
              <a:cs typeface="Segoe UI" panose="020B0502040204020203" pitchFamily="34" charset="0"/>
            </a:rPr>
            <a:t>Acompanhamento</a:t>
          </a:r>
          <a:r>
            <a:rPr lang="pt-BR" sz="2000" baseline="0">
              <a:latin typeface="Segoe UI" panose="020B0502040204020203" pitchFamily="34" charset="0"/>
              <a:cs typeface="Segoe UI" panose="020B0502040204020203" pitchFamily="34" charset="0"/>
            </a:rPr>
            <a:t> Financeiro</a:t>
          </a:r>
        </a:p>
        <a:p>
          <a:endParaRPr lang="pt-BR" sz="20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12</xdr:col>
      <xdr:colOff>180108</xdr:colOff>
      <xdr:row>0</xdr:row>
      <xdr:rowOff>358587</xdr:rowOff>
    </xdr:from>
    <xdr:to>
      <xdr:col>19</xdr:col>
      <xdr:colOff>573741</xdr:colOff>
      <xdr:row>1</xdr:row>
      <xdr:rowOff>116541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4ED60E85-DFFC-9F1A-9B2F-844BC1AB5727}"/>
            </a:ext>
          </a:extLst>
        </xdr:cNvPr>
        <xdr:cNvGrpSpPr/>
      </xdr:nvGrpSpPr>
      <xdr:grpSpPr>
        <a:xfrm>
          <a:off x="8398822" y="358587"/>
          <a:ext cx="4660833" cy="748554"/>
          <a:chOff x="8194555" y="358587"/>
          <a:chExt cx="4660833" cy="753036"/>
        </a:xfrm>
      </xdr:grpSpPr>
      <xdr:sp macro="" textlink="">
        <xdr:nvSpPr>
          <xdr:cNvPr id="31" name="CaixaDeTexto 30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EF077616-9C2D-4B60-84F6-0BC20D09B64A}"/>
              </a:ext>
            </a:extLst>
          </xdr:cNvPr>
          <xdr:cNvSpPr txBox="1"/>
        </xdr:nvSpPr>
        <xdr:spPr>
          <a:xfrm>
            <a:off x="8194555" y="505285"/>
            <a:ext cx="3782293" cy="374072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latin typeface="Segoe UI" panose="020B0502040204020203" pitchFamily="34" charset="0"/>
                <a:cs typeface="Segoe UI" panose="020B0502040204020203" pitchFamily="34" charset="0"/>
              </a:rPr>
              <a:t>pesquisa</a:t>
            </a:r>
            <a:r>
              <a:rPr lang="pt-BR" sz="2000" baseline="0">
                <a:latin typeface="Segoe UI" panose="020B0502040204020203" pitchFamily="34" charset="0"/>
                <a:cs typeface="Segoe UI" panose="020B0502040204020203" pitchFamily="34" charset="0"/>
              </a:rPr>
              <a:t> dados</a:t>
            </a:r>
          </a:p>
          <a:p>
            <a:endParaRPr lang="pt-BR" sz="20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33" name="Gráfico 32" descr="Lupa com preenchimento sólido">
            <a:extLst>
              <a:ext uri="{FF2B5EF4-FFF2-40B4-BE49-F238E27FC236}">
                <a16:creationId xmlns:a16="http://schemas.microsoft.com/office/drawing/2014/main" id="{09F87BBB-E3DE-5280-1CD4-750F6E594E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2102352" y="358587"/>
            <a:ext cx="753036" cy="753036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97973</xdr:colOff>
      <xdr:row>0</xdr:row>
      <xdr:rowOff>379018</xdr:rowOff>
    </xdr:from>
    <xdr:to>
      <xdr:col>3</xdr:col>
      <xdr:colOff>174172</xdr:colOff>
      <xdr:row>1</xdr:row>
      <xdr:rowOff>132805</xdr:rowOff>
    </xdr:to>
    <xdr:pic>
      <xdr:nvPicPr>
        <xdr:cNvPr id="35" name="Imagem 34" descr="Divertida ilustración de dibujos animados en 3d de un hombre de ...">
          <a:extLst>
            <a:ext uri="{FF2B5EF4-FFF2-40B4-BE49-F238E27FC236}">
              <a16:creationId xmlns:a16="http://schemas.microsoft.com/office/drawing/2014/main" id="{C73EDBB8-19C1-93A2-B075-8863E0283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3859" y="379018"/>
          <a:ext cx="685799" cy="7443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413657</xdr:rowOff>
    </xdr:from>
    <xdr:to>
      <xdr:col>0</xdr:col>
      <xdr:colOff>1491342</xdr:colOff>
      <xdr:row>0</xdr:row>
      <xdr:rowOff>968829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4A9322EE-17D3-DD51-7064-1407BF0FD64F}"/>
            </a:ext>
          </a:extLst>
        </xdr:cNvPr>
        <xdr:cNvSpPr/>
      </xdr:nvSpPr>
      <xdr:spPr>
        <a:xfrm>
          <a:off x="0" y="413657"/>
          <a:ext cx="1491342" cy="555172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489857</xdr:rowOff>
    </xdr:from>
    <xdr:to>
      <xdr:col>0</xdr:col>
      <xdr:colOff>1077685</xdr:colOff>
      <xdr:row>0</xdr:row>
      <xdr:rowOff>849086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322D1AC3-96D6-9556-8545-64C02F816139}"/>
            </a:ext>
          </a:extLst>
        </xdr:cNvPr>
        <xdr:cNvSpPr txBox="1"/>
      </xdr:nvSpPr>
      <xdr:spPr>
        <a:xfrm>
          <a:off x="0" y="489857"/>
          <a:ext cx="1077685" cy="359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979713</xdr:colOff>
      <xdr:row>0</xdr:row>
      <xdr:rowOff>391885</xdr:rowOff>
    </xdr:from>
    <xdr:to>
      <xdr:col>0</xdr:col>
      <xdr:colOff>1458685</xdr:colOff>
      <xdr:row>0</xdr:row>
      <xdr:rowOff>870857</xdr:rowOff>
    </xdr:to>
    <xdr:pic>
      <xdr:nvPicPr>
        <xdr:cNvPr id="40" name="Gráfico 39" descr="Dinheiro estrutura de tópicos">
          <a:extLst>
            <a:ext uri="{FF2B5EF4-FFF2-40B4-BE49-F238E27FC236}">
              <a16:creationId xmlns:a16="http://schemas.microsoft.com/office/drawing/2014/main" id="{B82869CE-F9D5-BBAB-903A-2F3554DD5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9713" y="391885"/>
          <a:ext cx="478972" cy="478972"/>
        </a:xfrm>
        <a:prstGeom prst="rect">
          <a:avLst/>
        </a:prstGeom>
      </xdr:spPr>
    </xdr:pic>
    <xdr:clientData/>
  </xdr:twoCellAnchor>
  <xdr:twoCellAnchor>
    <xdr:from>
      <xdr:col>10</xdr:col>
      <xdr:colOff>24138</xdr:colOff>
      <xdr:row>3</xdr:row>
      <xdr:rowOff>147601</xdr:rowOff>
    </xdr:from>
    <xdr:to>
      <xdr:col>17</xdr:col>
      <xdr:colOff>468085</xdr:colOff>
      <xdr:row>21</xdr:row>
      <xdr:rowOff>125830</xdr:rowOff>
    </xdr:to>
    <xdr:grpSp>
      <xdr:nvGrpSpPr>
        <xdr:cNvPr id="52" name="Agrupar 51">
          <a:extLst>
            <a:ext uri="{FF2B5EF4-FFF2-40B4-BE49-F238E27FC236}">
              <a16:creationId xmlns:a16="http://schemas.microsoft.com/office/drawing/2014/main" id="{7AD349B6-85C6-1876-B477-1C242B57FD77}"/>
            </a:ext>
          </a:extLst>
        </xdr:cNvPr>
        <xdr:cNvGrpSpPr/>
      </xdr:nvGrpSpPr>
      <xdr:grpSpPr>
        <a:xfrm>
          <a:off x="7023652" y="1508315"/>
          <a:ext cx="4711147" cy="3309258"/>
          <a:chOff x="9603567" y="1257943"/>
          <a:chExt cx="4711147" cy="3309258"/>
        </a:xfrm>
      </xdr:grpSpPr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017C6403-0A5D-4E03-AFD8-6E5269D3F544}"/>
              </a:ext>
            </a:extLst>
          </xdr:cNvPr>
          <xdr:cNvGrpSpPr/>
        </xdr:nvGrpSpPr>
        <xdr:grpSpPr>
          <a:xfrm>
            <a:off x="9603567" y="1320140"/>
            <a:ext cx="4711147" cy="3237894"/>
            <a:chOff x="1875784" y="179506"/>
            <a:chExt cx="4711147" cy="3246413"/>
          </a:xfrm>
        </xdr:grpSpPr>
        <xdr:sp macro="" textlink="">
          <xdr:nvSpPr>
            <xdr:cNvPr id="42" name="Retângulo: Cantos Arredondados 41">
              <a:extLst>
                <a:ext uri="{FF2B5EF4-FFF2-40B4-BE49-F238E27FC236}">
                  <a16:creationId xmlns:a16="http://schemas.microsoft.com/office/drawing/2014/main" id="{A2D3410E-A4CE-40D7-2464-07C19232DA27}"/>
                </a:ext>
              </a:extLst>
            </xdr:cNvPr>
            <xdr:cNvSpPr/>
          </xdr:nvSpPr>
          <xdr:spPr>
            <a:xfrm>
              <a:off x="1882410" y="217244"/>
              <a:ext cx="4703397" cy="3208675"/>
            </a:xfrm>
            <a:prstGeom prst="roundRect">
              <a:avLst>
                <a:gd name="adj" fmla="val 858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4" name="Retângulo: Cantos Superiores Arredondados 43">
              <a:extLst>
                <a:ext uri="{FF2B5EF4-FFF2-40B4-BE49-F238E27FC236}">
                  <a16:creationId xmlns:a16="http://schemas.microsoft.com/office/drawing/2014/main" id="{1CFC3586-DEFC-8EDE-9660-33D762EE6EB8}"/>
                </a:ext>
              </a:extLst>
            </xdr:cNvPr>
            <xdr:cNvSpPr/>
          </xdr:nvSpPr>
          <xdr:spPr>
            <a:xfrm>
              <a:off x="1875784" y="179506"/>
              <a:ext cx="4711147" cy="560723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5" name="CaixaDeTexto 44">
              <a:extLst>
                <a:ext uri="{FF2B5EF4-FFF2-40B4-BE49-F238E27FC236}">
                  <a16:creationId xmlns:a16="http://schemas.microsoft.com/office/drawing/2014/main" id="{C4D2582F-D430-BFB5-1602-EA65ED458E37}"/>
                </a:ext>
              </a:extLst>
            </xdr:cNvPr>
            <xdr:cNvSpPr txBox="1"/>
          </xdr:nvSpPr>
          <xdr:spPr>
            <a:xfrm>
              <a:off x="2032442" y="265524"/>
              <a:ext cx="1710823" cy="3694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4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50" name="Gráfico 49" descr="Cofrinho estrutura de tópicos">
            <a:extLst>
              <a:ext uri="{FF2B5EF4-FFF2-40B4-BE49-F238E27FC236}">
                <a16:creationId xmlns:a16="http://schemas.microsoft.com/office/drawing/2014/main" id="{EDD8EE47-80BB-E8A3-5FA9-1A170EBD44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11569114" y="1257943"/>
            <a:ext cx="677314" cy="677314"/>
          </a:xfrm>
          <a:prstGeom prst="rect">
            <a:avLst/>
          </a:prstGeom>
        </xdr:spPr>
      </xdr:pic>
      <xdr:graphicFrame macro="">
        <xdr:nvGraphicFramePr>
          <xdr:cNvPr id="51" name="Gráfico 50">
            <a:extLst>
              <a:ext uri="{FF2B5EF4-FFF2-40B4-BE49-F238E27FC236}">
                <a16:creationId xmlns:a16="http://schemas.microsoft.com/office/drawing/2014/main" id="{6DC63230-FFB6-4030-ACBF-47ADE62C80E7}"/>
              </a:ext>
            </a:extLst>
          </xdr:cNvPr>
          <xdr:cNvGraphicFramePr>
            <a:graphicFrameLocks/>
          </xdr:cNvGraphicFramePr>
        </xdr:nvGraphicFramePr>
        <xdr:xfrm>
          <a:off x="10175743" y="1824001"/>
          <a:ext cx="355092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  <xdr:twoCellAnchor editAs="oneCell">
    <xdr:from>
      <xdr:col>0</xdr:col>
      <xdr:colOff>80646</xdr:colOff>
      <xdr:row>4</xdr:row>
      <xdr:rowOff>2969</xdr:rowOff>
    </xdr:from>
    <xdr:to>
      <xdr:col>0</xdr:col>
      <xdr:colOff>1480458</xdr:colOff>
      <xdr:row>10</xdr:row>
      <xdr:rowOff>104206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3" name="Mês 1">
              <a:extLst>
                <a:ext uri="{FF2B5EF4-FFF2-40B4-BE49-F238E27FC236}">
                  <a16:creationId xmlns:a16="http://schemas.microsoft.com/office/drawing/2014/main" id="{13D19534-10A0-43FA-9385-33531EA6EC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646" y="1548740"/>
              <a:ext cx="1399812" cy="1211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io Câmara" refreshedDate="45687.892736921298" createdVersion="8" refreshedVersion="8" minRefreshableVersion="3" recordCount="44" xr:uid="{E5767371-7B76-470C-8BD6-6D79142AB130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0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9776795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4C14BA-6B72-49A2-A68A-288AD03E8A51}" name="Tabela dinâmica2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Categoria">
  <location ref="D3:E8" firstHeaderRow="1" firstDataRow="1" firstDataCol="1" rowPageCount="1" colPageCount="1"/>
  <pivotFields count="8">
    <pivotField numFmtId="14"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Total" fld="5" baseField="0" baseItem="0" numFmtId="8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2E678-246D-44C2-8792-6AF3EE7387D0}" name="Tabela dinâmica1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 rowHeaderCaption="Categoria">
  <location ref="A3:B18" firstHeaderRow="1" firstDataRow="1" firstDataCol="1" rowPageCount="1" colPageCount="1"/>
  <pivotFields count="8">
    <pivotField numFmtId="14" showAll="0"/>
    <pivotField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Total" fld="5" baseField="0" baseItem="0" numFmtId="8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ADA1450A-E992-4393-B401-A26F706BE27E}" sourceName="Mês">
  <pivotTables>
    <pivotTable tabId="2" name="Tabela dinâmica1"/>
  </pivotTables>
  <data>
    <tabular pivotCacheId="977679593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15EDD6CE-FC7A-4DDB-91F8-8BFE9B650FD4}" cache="SegmentaçãodeDados_Mês" caption="Mê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A52EBF-08DE-4297-BD68-0B889CD5DB44}" name="tbl_operations" displayName="tbl_operations" ref="A1:H45" totalsRowShown="0">
  <autoFilter ref="A1:H45" xr:uid="{7EA52EBF-08DE-4297-BD68-0B889CD5DB44}"/>
  <tableColumns count="8">
    <tableColumn id="1" xr3:uid="{A3A274EA-21B2-4F1F-B0B6-87FDAD4F24DD}" name="Data"/>
    <tableColumn id="8" xr3:uid="{8DD90AD7-8AC2-4E02-96CD-7C28C4648D7E}" name="Mês" dataDxfId="10">
      <calculatedColumnFormula>MONTH(tbl_operations[[#This Row],[Data]])</calculatedColumnFormula>
    </tableColumn>
    <tableColumn id="2" xr3:uid="{9609196F-F714-4C1D-A3B4-A4716958E7DD}" name="Tipo"/>
    <tableColumn id="3" xr3:uid="{16D194E6-E0A2-4B72-B2B1-5B5AAC32BBD4}" name="Categoria"/>
    <tableColumn id="4" xr3:uid="{B3EDAB75-8679-4D84-91F1-CB94C5366221}" name="Descrição"/>
    <tableColumn id="5" xr3:uid="{50632355-1CA3-47E9-ACF6-05360F7975B1}" name="Valor"/>
    <tableColumn id="6" xr3:uid="{77B19029-14C0-444F-AE3A-8D878D4A8B00}" name="Operação Bancária"/>
    <tableColumn id="7" xr3:uid="{25FEFC06-A8E9-4D11-B439-E8C76075512F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A62E9F-A204-42E4-B197-0BA6E7FF2186}" name="Tabela2" displayName="Tabela2" ref="C6:D17" totalsRowShown="0" headerRowDxfId="5" dataDxfId="4">
  <autoFilter ref="C6:D17" xr:uid="{1EA62E9F-A204-42E4-B197-0BA6E7FF2186}"/>
  <tableColumns count="2">
    <tableColumn id="1" xr3:uid="{F711175A-4D0F-45B4-8583-64CDC3F4E33D}" name="Data de Lançamento" dataDxfId="3" totalsRowDxfId="1"/>
    <tableColumn id="2" xr3:uid="{94AE1507-EEBC-4B6B-AA2C-17A468B5D845}" name="Depósito Reservado" dataDxfId="2" totalsRow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04F84-C467-4064-A5C1-BB375D6AE1B3}">
  <sheetPr>
    <tabColor theme="4"/>
  </sheetPr>
  <dimension ref="A1:H45"/>
  <sheetViews>
    <sheetView tabSelected="1" zoomScale="160" zoomScaleNormal="160" workbookViewId="0"/>
  </sheetViews>
  <sheetFormatPr defaultRowHeight="14.4" x14ac:dyDescent="0.3"/>
  <cols>
    <col min="1" max="1" width="10.44140625" bestFit="1" customWidth="1"/>
    <col min="2" max="2" width="6.5546875" bestFit="1" customWidth="1"/>
    <col min="3" max="3" width="8.77734375" bestFit="1" customWidth="1"/>
    <col min="4" max="4" width="19.33203125" bestFit="1" customWidth="1"/>
    <col min="5" max="5" width="30.6640625" bestFit="1" customWidth="1"/>
    <col min="6" max="6" width="10.6640625" bestFit="1" customWidth="1"/>
    <col min="7" max="7" width="19.109375" bestFit="1" customWidth="1"/>
    <col min="8" max="8" width="8.6640625" bestFit="1" customWidth="1"/>
  </cols>
  <sheetData>
    <row r="1" spans="1:8" x14ac:dyDescent="0.3">
      <c r="A1" t="s">
        <v>0</v>
      </c>
      <c r="B1" t="s">
        <v>74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45505</v>
      </c>
      <c r="B2" s="5">
        <f>MONTH(tbl_operations[[#This Row],[Data]])</f>
        <v>8</v>
      </c>
      <c r="C2" t="s">
        <v>7</v>
      </c>
      <c r="D2" t="s">
        <v>8</v>
      </c>
      <c r="E2" t="s">
        <v>9</v>
      </c>
      <c r="F2" s="2">
        <v>5000</v>
      </c>
      <c r="G2" t="s">
        <v>10</v>
      </c>
      <c r="H2" t="s">
        <v>11</v>
      </c>
    </row>
    <row r="3" spans="1:8" x14ac:dyDescent="0.3">
      <c r="A3" s="1">
        <v>45505</v>
      </c>
      <c r="B3" s="5">
        <f>MONTH(tbl_operations[[#This Row],[Data]])</f>
        <v>8</v>
      </c>
      <c r="C3" t="s">
        <v>12</v>
      </c>
      <c r="D3" t="s">
        <v>13</v>
      </c>
      <c r="E3" t="s">
        <v>14</v>
      </c>
      <c r="F3" s="2">
        <v>550</v>
      </c>
      <c r="G3" t="s">
        <v>15</v>
      </c>
      <c r="H3" t="s">
        <v>16</v>
      </c>
    </row>
    <row r="4" spans="1:8" x14ac:dyDescent="0.3">
      <c r="A4" s="1">
        <v>45507</v>
      </c>
      <c r="B4" s="5">
        <f>MONTH(tbl_operations[[#This Row],[Data]])</f>
        <v>8</v>
      </c>
      <c r="C4" t="s">
        <v>12</v>
      </c>
      <c r="D4" t="s">
        <v>17</v>
      </c>
      <c r="E4" t="s">
        <v>18</v>
      </c>
      <c r="F4" s="2">
        <v>300</v>
      </c>
      <c r="G4" t="s">
        <v>19</v>
      </c>
      <c r="H4" t="s">
        <v>20</v>
      </c>
    </row>
    <row r="5" spans="1:8" x14ac:dyDescent="0.3">
      <c r="A5" s="1">
        <v>45509</v>
      </c>
      <c r="B5" s="5">
        <f>MONTH(tbl_operations[[#This Row],[Data]])</f>
        <v>8</v>
      </c>
      <c r="C5" t="s">
        <v>12</v>
      </c>
      <c r="D5" t="s">
        <v>21</v>
      </c>
      <c r="E5" t="s">
        <v>22</v>
      </c>
      <c r="F5" s="2">
        <v>120</v>
      </c>
      <c r="G5" t="s">
        <v>19</v>
      </c>
      <c r="H5" t="s">
        <v>20</v>
      </c>
    </row>
    <row r="6" spans="1:8" x14ac:dyDescent="0.3">
      <c r="A6" s="1">
        <v>45511</v>
      </c>
      <c r="B6" s="5">
        <f>MONTH(tbl_operations[[#This Row],[Data]])</f>
        <v>8</v>
      </c>
      <c r="C6" t="s">
        <v>12</v>
      </c>
      <c r="D6" t="s">
        <v>23</v>
      </c>
      <c r="E6" t="s">
        <v>24</v>
      </c>
      <c r="F6" s="2">
        <v>250</v>
      </c>
      <c r="G6" t="s">
        <v>10</v>
      </c>
      <c r="H6" t="s">
        <v>20</v>
      </c>
    </row>
    <row r="7" spans="1:8" x14ac:dyDescent="0.3">
      <c r="A7" s="1">
        <v>45514</v>
      </c>
      <c r="B7" s="5">
        <f>MONTH(tbl_operations[[#This Row],[Data]])</f>
        <v>8</v>
      </c>
      <c r="C7" t="s">
        <v>12</v>
      </c>
      <c r="D7" t="s">
        <v>25</v>
      </c>
      <c r="E7" t="s">
        <v>26</v>
      </c>
      <c r="F7" s="2">
        <v>400</v>
      </c>
      <c r="G7" t="s">
        <v>15</v>
      </c>
      <c r="H7" t="s">
        <v>16</v>
      </c>
    </row>
    <row r="8" spans="1:8" x14ac:dyDescent="0.3">
      <c r="A8" s="1">
        <v>45516</v>
      </c>
      <c r="B8" s="5">
        <f>MONTH(tbl_operations[[#This Row],[Data]])</f>
        <v>8</v>
      </c>
      <c r="C8" t="s">
        <v>12</v>
      </c>
      <c r="D8" t="s">
        <v>27</v>
      </c>
      <c r="E8" t="s">
        <v>28</v>
      </c>
      <c r="F8" s="2">
        <v>600</v>
      </c>
      <c r="G8" t="s">
        <v>19</v>
      </c>
      <c r="H8" t="s">
        <v>16</v>
      </c>
    </row>
    <row r="9" spans="1:8" x14ac:dyDescent="0.3">
      <c r="A9" s="1">
        <v>45519</v>
      </c>
      <c r="B9" s="5">
        <f>MONTH(tbl_operations[[#This Row],[Data]])</f>
        <v>8</v>
      </c>
      <c r="C9" t="s">
        <v>7</v>
      </c>
      <c r="D9" t="s">
        <v>29</v>
      </c>
      <c r="E9" t="s">
        <v>30</v>
      </c>
      <c r="F9" s="2">
        <v>800</v>
      </c>
      <c r="G9" t="s">
        <v>10</v>
      </c>
      <c r="H9" t="s">
        <v>11</v>
      </c>
    </row>
    <row r="10" spans="1:8" x14ac:dyDescent="0.3">
      <c r="A10" s="1">
        <v>45519</v>
      </c>
      <c r="B10" s="5">
        <f>MONTH(tbl_operations[[#This Row],[Data]])</f>
        <v>8</v>
      </c>
      <c r="C10" t="s">
        <v>12</v>
      </c>
      <c r="D10" t="s">
        <v>31</v>
      </c>
      <c r="E10" t="s">
        <v>32</v>
      </c>
      <c r="F10" s="2">
        <v>150</v>
      </c>
      <c r="G10" t="s">
        <v>10</v>
      </c>
      <c r="H10" t="s">
        <v>20</v>
      </c>
    </row>
    <row r="11" spans="1:8" x14ac:dyDescent="0.3">
      <c r="A11" s="1">
        <v>45522</v>
      </c>
      <c r="B11" s="5">
        <f>MONTH(tbl_operations[[#This Row],[Data]])</f>
        <v>8</v>
      </c>
      <c r="C11" t="s">
        <v>12</v>
      </c>
      <c r="D11" t="s">
        <v>33</v>
      </c>
      <c r="E11" t="s">
        <v>34</v>
      </c>
      <c r="F11" s="2">
        <v>1200</v>
      </c>
      <c r="G11" t="s">
        <v>19</v>
      </c>
      <c r="H11" t="s">
        <v>16</v>
      </c>
    </row>
    <row r="12" spans="1:8" x14ac:dyDescent="0.3">
      <c r="A12" s="1">
        <v>45524</v>
      </c>
      <c r="B12" s="5">
        <f>MONTH(tbl_operations[[#This Row],[Data]])</f>
        <v>8</v>
      </c>
      <c r="C12" t="s">
        <v>12</v>
      </c>
      <c r="D12" t="s">
        <v>35</v>
      </c>
      <c r="E12" t="s">
        <v>36</v>
      </c>
      <c r="F12" s="2">
        <v>450</v>
      </c>
      <c r="G12" t="s">
        <v>15</v>
      </c>
      <c r="H12" t="s">
        <v>20</v>
      </c>
    </row>
    <row r="13" spans="1:8" x14ac:dyDescent="0.3">
      <c r="A13" s="1">
        <v>45526</v>
      </c>
      <c r="B13" s="5">
        <f>MONTH(tbl_operations[[#This Row],[Data]])</f>
        <v>8</v>
      </c>
      <c r="C13" t="s">
        <v>12</v>
      </c>
      <c r="D13" t="s">
        <v>37</v>
      </c>
      <c r="E13" t="s">
        <v>38</v>
      </c>
      <c r="F13" s="2">
        <v>180</v>
      </c>
      <c r="G13" t="s">
        <v>10</v>
      </c>
      <c r="H13" t="s">
        <v>16</v>
      </c>
    </row>
    <row r="14" spans="1:8" x14ac:dyDescent="0.3">
      <c r="A14" s="1">
        <v>45528</v>
      </c>
      <c r="B14" s="5">
        <f>MONTH(tbl_operations[[#This Row],[Data]])</f>
        <v>8</v>
      </c>
      <c r="C14" t="s">
        <v>12</v>
      </c>
      <c r="D14" t="s">
        <v>39</v>
      </c>
      <c r="E14" t="s">
        <v>40</v>
      </c>
      <c r="F14" s="2">
        <v>80</v>
      </c>
      <c r="G14" t="s">
        <v>15</v>
      </c>
      <c r="H14" t="s">
        <v>20</v>
      </c>
    </row>
    <row r="15" spans="1:8" x14ac:dyDescent="0.3">
      <c r="A15" s="1">
        <v>45532</v>
      </c>
      <c r="B15" s="5">
        <f>MONTH(tbl_operations[[#This Row],[Data]])</f>
        <v>8</v>
      </c>
      <c r="C15" t="s">
        <v>12</v>
      </c>
      <c r="D15" t="s">
        <v>41</v>
      </c>
      <c r="E15" t="s">
        <v>42</v>
      </c>
      <c r="F15" s="2">
        <v>200</v>
      </c>
      <c r="G15" t="s">
        <v>15</v>
      </c>
      <c r="H15" t="s">
        <v>20</v>
      </c>
    </row>
    <row r="16" spans="1:8" x14ac:dyDescent="0.3">
      <c r="A16" s="1">
        <v>45534</v>
      </c>
      <c r="B16" s="5">
        <f>MONTH(tbl_operations[[#This Row],[Data]])</f>
        <v>8</v>
      </c>
      <c r="C16" t="s">
        <v>12</v>
      </c>
      <c r="D16" t="s">
        <v>43</v>
      </c>
      <c r="E16" t="s">
        <v>44</v>
      </c>
      <c r="F16" s="2">
        <v>750</v>
      </c>
      <c r="G16" t="s">
        <v>10</v>
      </c>
      <c r="H16" t="s">
        <v>16</v>
      </c>
    </row>
    <row r="17" spans="1:8" x14ac:dyDescent="0.3">
      <c r="A17" s="1">
        <v>45535</v>
      </c>
      <c r="B17" s="5">
        <f>MONTH(tbl_operations[[#This Row],[Data]])</f>
        <v>8</v>
      </c>
      <c r="C17" t="s">
        <v>12</v>
      </c>
      <c r="D17" t="s">
        <v>45</v>
      </c>
      <c r="E17" t="s">
        <v>46</v>
      </c>
      <c r="F17" s="2">
        <v>350</v>
      </c>
      <c r="G17" t="s">
        <v>19</v>
      </c>
      <c r="H17" t="s">
        <v>20</v>
      </c>
    </row>
    <row r="18" spans="1:8" x14ac:dyDescent="0.3">
      <c r="A18" s="1">
        <v>45536</v>
      </c>
      <c r="B18" s="5">
        <f>MONTH(tbl_operations[[#This Row],[Data]])</f>
        <v>9</v>
      </c>
      <c r="C18" t="s">
        <v>7</v>
      </c>
      <c r="D18" t="s">
        <v>8</v>
      </c>
      <c r="E18" t="s">
        <v>9</v>
      </c>
      <c r="F18" s="2">
        <v>5000</v>
      </c>
      <c r="G18" t="s">
        <v>10</v>
      </c>
      <c r="H18" t="s">
        <v>11</v>
      </c>
    </row>
    <row r="19" spans="1:8" x14ac:dyDescent="0.3">
      <c r="A19" s="1">
        <v>45537</v>
      </c>
      <c r="B19" s="5">
        <f>MONTH(tbl_operations[[#This Row],[Data]])</f>
        <v>9</v>
      </c>
      <c r="C19" t="s">
        <v>12</v>
      </c>
      <c r="D19" t="s">
        <v>13</v>
      </c>
      <c r="E19" t="s">
        <v>14</v>
      </c>
      <c r="F19" s="2">
        <v>450</v>
      </c>
      <c r="G19" t="s">
        <v>15</v>
      </c>
      <c r="H19" t="s">
        <v>16</v>
      </c>
    </row>
    <row r="20" spans="1:8" x14ac:dyDescent="0.3">
      <c r="A20" s="1">
        <v>45540</v>
      </c>
      <c r="B20" s="5">
        <f>MONTH(tbl_operations[[#This Row],[Data]])</f>
        <v>9</v>
      </c>
      <c r="C20" t="s">
        <v>12</v>
      </c>
      <c r="D20" t="s">
        <v>17</v>
      </c>
      <c r="E20" t="s">
        <v>18</v>
      </c>
      <c r="F20" s="2">
        <v>300</v>
      </c>
      <c r="G20" t="s">
        <v>15</v>
      </c>
      <c r="H20" t="s">
        <v>20</v>
      </c>
    </row>
    <row r="21" spans="1:8" x14ac:dyDescent="0.3">
      <c r="A21" s="1">
        <v>45543</v>
      </c>
      <c r="B21" s="5">
        <f>MONTH(tbl_operations[[#This Row],[Data]])</f>
        <v>9</v>
      </c>
      <c r="C21" t="s">
        <v>12</v>
      </c>
      <c r="D21" t="s">
        <v>21</v>
      </c>
      <c r="E21" t="s">
        <v>47</v>
      </c>
      <c r="F21" s="2">
        <v>200</v>
      </c>
      <c r="G21" t="s">
        <v>10</v>
      </c>
      <c r="H21" t="s">
        <v>20</v>
      </c>
    </row>
    <row r="22" spans="1:8" x14ac:dyDescent="0.3">
      <c r="A22" s="1">
        <v>45546</v>
      </c>
      <c r="B22" s="5">
        <f>MONTH(tbl_operations[[#This Row],[Data]])</f>
        <v>9</v>
      </c>
      <c r="C22" t="s">
        <v>12</v>
      </c>
      <c r="D22" t="s">
        <v>23</v>
      </c>
      <c r="E22" t="s">
        <v>48</v>
      </c>
      <c r="F22" s="2">
        <v>600</v>
      </c>
      <c r="G22" t="s">
        <v>15</v>
      </c>
      <c r="H22" t="s">
        <v>16</v>
      </c>
    </row>
    <row r="23" spans="1:8" x14ac:dyDescent="0.3">
      <c r="A23" s="1">
        <v>45549</v>
      </c>
      <c r="B23" s="5">
        <f>MONTH(tbl_operations[[#This Row],[Data]])</f>
        <v>9</v>
      </c>
      <c r="C23" t="s">
        <v>12</v>
      </c>
      <c r="D23" t="s">
        <v>25</v>
      </c>
      <c r="E23" t="s">
        <v>26</v>
      </c>
      <c r="F23" s="2">
        <v>350</v>
      </c>
      <c r="G23" t="s">
        <v>10</v>
      </c>
      <c r="H23" t="s">
        <v>20</v>
      </c>
    </row>
    <row r="24" spans="1:8" x14ac:dyDescent="0.3">
      <c r="A24" s="1">
        <v>45552</v>
      </c>
      <c r="B24" s="5">
        <f>MONTH(tbl_operations[[#This Row],[Data]])</f>
        <v>9</v>
      </c>
      <c r="C24" t="s">
        <v>12</v>
      </c>
      <c r="D24" t="s">
        <v>27</v>
      </c>
      <c r="E24" t="s">
        <v>49</v>
      </c>
      <c r="F24" s="2">
        <v>500</v>
      </c>
      <c r="G24" t="s">
        <v>19</v>
      </c>
      <c r="H24" t="s">
        <v>16</v>
      </c>
    </row>
    <row r="25" spans="1:8" x14ac:dyDescent="0.3">
      <c r="A25" s="1">
        <v>45555</v>
      </c>
      <c r="B25" s="5">
        <f>MONTH(tbl_operations[[#This Row],[Data]])</f>
        <v>9</v>
      </c>
      <c r="C25" t="s">
        <v>7</v>
      </c>
      <c r="D25" t="s">
        <v>50</v>
      </c>
      <c r="E25" t="s">
        <v>51</v>
      </c>
      <c r="F25" s="2">
        <v>1200</v>
      </c>
      <c r="G25" t="s">
        <v>10</v>
      </c>
      <c r="H25" t="s">
        <v>11</v>
      </c>
    </row>
    <row r="26" spans="1:8" x14ac:dyDescent="0.3">
      <c r="A26" s="1">
        <v>45555</v>
      </c>
      <c r="B26" s="5">
        <f>MONTH(tbl_operations[[#This Row],[Data]])</f>
        <v>9</v>
      </c>
      <c r="C26" t="s">
        <v>12</v>
      </c>
      <c r="D26" t="s">
        <v>31</v>
      </c>
      <c r="E26" t="s">
        <v>52</v>
      </c>
      <c r="F26" s="2">
        <v>800</v>
      </c>
      <c r="G26" t="s">
        <v>10</v>
      </c>
      <c r="H26" t="s">
        <v>20</v>
      </c>
    </row>
    <row r="27" spans="1:8" x14ac:dyDescent="0.3">
      <c r="A27" s="1">
        <v>45558</v>
      </c>
      <c r="B27" s="5">
        <f>MONTH(tbl_operations[[#This Row],[Data]])</f>
        <v>9</v>
      </c>
      <c r="C27" t="s">
        <v>12</v>
      </c>
      <c r="D27" t="s">
        <v>33</v>
      </c>
      <c r="E27" t="s">
        <v>53</v>
      </c>
      <c r="F27" s="2">
        <v>1500</v>
      </c>
      <c r="G27" t="s">
        <v>19</v>
      </c>
      <c r="H27" t="s">
        <v>16</v>
      </c>
    </row>
    <row r="28" spans="1:8" x14ac:dyDescent="0.3">
      <c r="A28" s="1">
        <v>45561</v>
      </c>
      <c r="B28" s="5">
        <f>MONTH(tbl_operations[[#This Row],[Data]])</f>
        <v>9</v>
      </c>
      <c r="C28" t="s">
        <v>12</v>
      </c>
      <c r="D28" t="s">
        <v>54</v>
      </c>
      <c r="E28" t="s">
        <v>55</v>
      </c>
      <c r="F28" s="2">
        <v>250</v>
      </c>
      <c r="G28" t="s">
        <v>15</v>
      </c>
      <c r="H28" t="s">
        <v>20</v>
      </c>
    </row>
    <row r="29" spans="1:8" x14ac:dyDescent="0.3">
      <c r="A29" s="1">
        <v>45564</v>
      </c>
      <c r="B29" s="5">
        <f>MONTH(tbl_operations[[#This Row],[Data]])</f>
        <v>9</v>
      </c>
      <c r="C29" t="s">
        <v>12</v>
      </c>
      <c r="D29" t="s">
        <v>37</v>
      </c>
      <c r="E29" t="s">
        <v>56</v>
      </c>
      <c r="F29" s="2">
        <v>400</v>
      </c>
      <c r="G29" t="s">
        <v>19</v>
      </c>
      <c r="H29" t="s">
        <v>16</v>
      </c>
    </row>
    <row r="30" spans="1:8" x14ac:dyDescent="0.3">
      <c r="A30" s="1">
        <v>45566</v>
      </c>
      <c r="B30" s="5">
        <f>MONTH(tbl_operations[[#This Row],[Data]])</f>
        <v>10</v>
      </c>
      <c r="C30" t="s">
        <v>7</v>
      </c>
      <c r="D30" t="s">
        <v>8</v>
      </c>
      <c r="E30" t="s">
        <v>9</v>
      </c>
      <c r="F30" s="2">
        <v>5000</v>
      </c>
      <c r="G30" t="s">
        <v>10</v>
      </c>
      <c r="H30" t="s">
        <v>11</v>
      </c>
    </row>
    <row r="31" spans="1:8" x14ac:dyDescent="0.3">
      <c r="A31" s="1">
        <v>45566</v>
      </c>
      <c r="B31" s="5">
        <f>MONTH(tbl_operations[[#This Row],[Data]])</f>
        <v>10</v>
      </c>
      <c r="C31" t="s">
        <v>12</v>
      </c>
      <c r="D31" t="s">
        <v>13</v>
      </c>
      <c r="E31" t="s">
        <v>14</v>
      </c>
      <c r="F31" s="2">
        <v>600</v>
      </c>
      <c r="G31" t="s">
        <v>15</v>
      </c>
      <c r="H31" t="s">
        <v>16</v>
      </c>
    </row>
    <row r="32" spans="1:8" x14ac:dyDescent="0.3">
      <c r="A32" s="1">
        <v>45568</v>
      </c>
      <c r="B32" s="5">
        <f>MONTH(tbl_operations[[#This Row],[Data]])</f>
        <v>10</v>
      </c>
      <c r="C32" t="s">
        <v>12</v>
      </c>
      <c r="D32" t="s">
        <v>17</v>
      </c>
      <c r="E32" t="s">
        <v>57</v>
      </c>
      <c r="F32" s="2">
        <v>200</v>
      </c>
      <c r="G32" t="s">
        <v>19</v>
      </c>
      <c r="H32" t="s">
        <v>20</v>
      </c>
    </row>
    <row r="33" spans="1:8" x14ac:dyDescent="0.3">
      <c r="A33" s="1">
        <v>45570</v>
      </c>
      <c r="B33" s="5">
        <f>MONTH(tbl_operations[[#This Row],[Data]])</f>
        <v>10</v>
      </c>
      <c r="C33" t="s">
        <v>12</v>
      </c>
      <c r="D33" t="s">
        <v>21</v>
      </c>
      <c r="E33" t="s">
        <v>58</v>
      </c>
      <c r="F33" s="2">
        <v>180</v>
      </c>
      <c r="G33" t="s">
        <v>10</v>
      </c>
      <c r="H33" t="s">
        <v>20</v>
      </c>
    </row>
    <row r="34" spans="1:8" x14ac:dyDescent="0.3">
      <c r="A34" s="1">
        <v>45573</v>
      </c>
      <c r="B34" s="5">
        <f>MONTH(tbl_operations[[#This Row],[Data]])</f>
        <v>10</v>
      </c>
      <c r="C34" t="s">
        <v>12</v>
      </c>
      <c r="D34" t="s">
        <v>23</v>
      </c>
      <c r="E34" t="s">
        <v>59</v>
      </c>
      <c r="F34" s="2">
        <v>120</v>
      </c>
      <c r="G34" t="s">
        <v>15</v>
      </c>
      <c r="H34" t="s">
        <v>16</v>
      </c>
    </row>
    <row r="35" spans="1:8" x14ac:dyDescent="0.3">
      <c r="A35" s="1">
        <v>45575</v>
      </c>
      <c r="B35" s="5">
        <f>MONTH(tbl_operations[[#This Row],[Data]])</f>
        <v>10</v>
      </c>
      <c r="C35" t="s">
        <v>12</v>
      </c>
      <c r="D35" t="s">
        <v>25</v>
      </c>
      <c r="E35" t="s">
        <v>60</v>
      </c>
      <c r="F35" s="2">
        <v>350</v>
      </c>
      <c r="G35" t="s">
        <v>19</v>
      </c>
      <c r="H35" t="s">
        <v>16</v>
      </c>
    </row>
    <row r="36" spans="1:8" x14ac:dyDescent="0.3">
      <c r="A36" s="1">
        <v>45578</v>
      </c>
      <c r="B36" s="5">
        <f>MONTH(tbl_operations[[#This Row],[Data]])</f>
        <v>10</v>
      </c>
      <c r="C36" t="s">
        <v>12</v>
      </c>
      <c r="D36" t="s">
        <v>27</v>
      </c>
      <c r="E36" t="s">
        <v>61</v>
      </c>
      <c r="F36" s="2">
        <v>400</v>
      </c>
      <c r="G36" t="s">
        <v>10</v>
      </c>
      <c r="H36" t="s">
        <v>20</v>
      </c>
    </row>
    <row r="37" spans="1:8" x14ac:dyDescent="0.3">
      <c r="A37" s="1">
        <v>45580</v>
      </c>
      <c r="B37" s="5">
        <f>MONTH(tbl_operations[[#This Row],[Data]])</f>
        <v>10</v>
      </c>
      <c r="C37" t="s">
        <v>12</v>
      </c>
      <c r="D37" t="s">
        <v>31</v>
      </c>
      <c r="E37" t="s">
        <v>62</v>
      </c>
      <c r="F37" s="2">
        <v>450</v>
      </c>
      <c r="G37" t="s">
        <v>15</v>
      </c>
      <c r="H37" t="s">
        <v>20</v>
      </c>
    </row>
    <row r="38" spans="1:8" x14ac:dyDescent="0.3">
      <c r="A38" s="1">
        <v>45583</v>
      </c>
      <c r="B38" s="5">
        <f>MONTH(tbl_operations[[#This Row],[Data]])</f>
        <v>10</v>
      </c>
      <c r="C38" t="s">
        <v>7</v>
      </c>
      <c r="D38" t="s">
        <v>63</v>
      </c>
      <c r="E38" t="s">
        <v>64</v>
      </c>
      <c r="F38" s="2">
        <v>1500</v>
      </c>
      <c r="G38" t="s">
        <v>10</v>
      </c>
      <c r="H38" t="s">
        <v>11</v>
      </c>
    </row>
    <row r="39" spans="1:8" x14ac:dyDescent="0.3">
      <c r="A39" s="1">
        <v>45583</v>
      </c>
      <c r="B39" s="5">
        <f>MONTH(tbl_operations[[#This Row],[Data]])</f>
        <v>10</v>
      </c>
      <c r="C39" t="s">
        <v>12</v>
      </c>
      <c r="D39" t="s">
        <v>33</v>
      </c>
      <c r="E39" t="s">
        <v>65</v>
      </c>
      <c r="F39" s="2">
        <v>300</v>
      </c>
      <c r="G39" t="s">
        <v>19</v>
      </c>
      <c r="H39" t="s">
        <v>16</v>
      </c>
    </row>
    <row r="40" spans="1:8" x14ac:dyDescent="0.3">
      <c r="A40" s="1">
        <v>45585</v>
      </c>
      <c r="B40" s="5">
        <f>MONTH(tbl_operations[[#This Row],[Data]])</f>
        <v>10</v>
      </c>
      <c r="C40" t="s">
        <v>12</v>
      </c>
      <c r="D40" t="s">
        <v>35</v>
      </c>
      <c r="E40" t="s">
        <v>66</v>
      </c>
      <c r="F40" s="2">
        <v>800</v>
      </c>
      <c r="G40" t="s">
        <v>10</v>
      </c>
      <c r="H40" t="s">
        <v>20</v>
      </c>
    </row>
    <row r="41" spans="1:8" x14ac:dyDescent="0.3">
      <c r="A41" s="1">
        <v>45587</v>
      </c>
      <c r="B41" s="5">
        <f>MONTH(tbl_operations[[#This Row],[Data]])</f>
        <v>10</v>
      </c>
      <c r="C41" t="s">
        <v>12</v>
      </c>
      <c r="D41" t="s">
        <v>37</v>
      </c>
      <c r="E41" t="s">
        <v>67</v>
      </c>
      <c r="F41" s="2">
        <v>250</v>
      </c>
      <c r="G41" t="s">
        <v>19</v>
      </c>
      <c r="H41" t="s">
        <v>16</v>
      </c>
    </row>
    <row r="42" spans="1:8" x14ac:dyDescent="0.3">
      <c r="A42" s="1">
        <v>45589</v>
      </c>
      <c r="B42" s="5">
        <f>MONTH(tbl_operations[[#This Row],[Data]])</f>
        <v>10</v>
      </c>
      <c r="C42" t="s">
        <v>12</v>
      </c>
      <c r="D42" t="s">
        <v>41</v>
      </c>
      <c r="E42" t="s">
        <v>68</v>
      </c>
      <c r="F42" s="2">
        <v>150</v>
      </c>
      <c r="G42" t="s">
        <v>15</v>
      </c>
      <c r="H42" t="s">
        <v>20</v>
      </c>
    </row>
    <row r="43" spans="1:8" x14ac:dyDescent="0.3">
      <c r="A43" s="1">
        <v>45591</v>
      </c>
      <c r="B43" s="5">
        <f>MONTH(tbl_operations[[#This Row],[Data]])</f>
        <v>10</v>
      </c>
      <c r="C43" t="s">
        <v>12</v>
      </c>
      <c r="D43" t="s">
        <v>39</v>
      </c>
      <c r="E43" t="s">
        <v>69</v>
      </c>
      <c r="F43" s="2">
        <v>250</v>
      </c>
      <c r="G43" t="s">
        <v>10</v>
      </c>
      <c r="H43" t="s">
        <v>16</v>
      </c>
    </row>
    <row r="44" spans="1:8" x14ac:dyDescent="0.3">
      <c r="A44" s="1">
        <v>45595</v>
      </c>
      <c r="B44" s="5">
        <f>MONTH(tbl_operations[[#This Row],[Data]])</f>
        <v>10</v>
      </c>
      <c r="C44" t="s">
        <v>12</v>
      </c>
      <c r="D44" t="s">
        <v>45</v>
      </c>
      <c r="E44" t="s">
        <v>70</v>
      </c>
      <c r="F44" s="2">
        <v>220</v>
      </c>
      <c r="G44" t="s">
        <v>10</v>
      </c>
      <c r="H44" t="s">
        <v>16</v>
      </c>
    </row>
    <row r="45" spans="1:8" x14ac:dyDescent="0.3">
      <c r="A45" s="1">
        <v>45596</v>
      </c>
      <c r="B45" s="5">
        <f>MONTH(tbl_operations[[#This Row],[Data]])</f>
        <v>10</v>
      </c>
      <c r="C45" t="s">
        <v>12</v>
      </c>
      <c r="D45" t="s">
        <v>43</v>
      </c>
      <c r="E45" t="s">
        <v>71</v>
      </c>
      <c r="F45" s="2">
        <v>500</v>
      </c>
      <c r="G45" t="s">
        <v>19</v>
      </c>
      <c r="H45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6DC93-FE70-465D-B44D-184E957D5A71}">
  <sheetPr>
    <tabColor theme="3"/>
  </sheetPr>
  <dimension ref="A1:E18"/>
  <sheetViews>
    <sheetView workbookViewId="0">
      <selection activeCell="D1" sqref="D1:E8"/>
    </sheetView>
  </sheetViews>
  <sheetFormatPr defaultRowHeight="14.4" x14ac:dyDescent="0.3"/>
  <cols>
    <col min="1" max="1" width="19.109375" bestFit="1" customWidth="1"/>
    <col min="2" max="2" width="10.5546875" bestFit="1" customWidth="1"/>
    <col min="4" max="4" width="13.5546875" bestFit="1" customWidth="1"/>
    <col min="5" max="5" width="11.5546875" bestFit="1" customWidth="1"/>
  </cols>
  <sheetData>
    <row r="1" spans="1:5" x14ac:dyDescent="0.3">
      <c r="A1" s="3" t="s">
        <v>1</v>
      </c>
      <c r="B1" t="s">
        <v>12</v>
      </c>
      <c r="D1" s="3" t="s">
        <v>1</v>
      </c>
      <c r="E1" t="s">
        <v>7</v>
      </c>
    </row>
    <row r="3" spans="1:5" x14ac:dyDescent="0.3">
      <c r="A3" s="3" t="s">
        <v>2</v>
      </c>
      <c r="B3" t="s">
        <v>73</v>
      </c>
      <c r="D3" s="3" t="s">
        <v>2</v>
      </c>
      <c r="E3" t="s">
        <v>73</v>
      </c>
    </row>
    <row r="4" spans="1:5" x14ac:dyDescent="0.3">
      <c r="A4" s="4" t="s">
        <v>13</v>
      </c>
      <c r="B4" s="2">
        <v>600</v>
      </c>
      <c r="D4" s="4" t="s">
        <v>50</v>
      </c>
      <c r="E4" s="2">
        <v>1200</v>
      </c>
    </row>
    <row r="5" spans="1:5" x14ac:dyDescent="0.3">
      <c r="A5" s="4" t="s">
        <v>39</v>
      </c>
      <c r="B5" s="2">
        <v>250</v>
      </c>
      <c r="D5" s="4" t="s">
        <v>29</v>
      </c>
      <c r="E5" s="2">
        <v>800</v>
      </c>
    </row>
    <row r="6" spans="1:5" x14ac:dyDescent="0.3">
      <c r="A6" s="4" t="s">
        <v>25</v>
      </c>
      <c r="B6" s="2">
        <v>350</v>
      </c>
      <c r="D6" s="4" t="s">
        <v>8</v>
      </c>
      <c r="E6" s="2">
        <v>15000</v>
      </c>
    </row>
    <row r="7" spans="1:5" x14ac:dyDescent="0.3">
      <c r="A7" s="4" t="s">
        <v>33</v>
      </c>
      <c r="B7" s="2">
        <v>300</v>
      </c>
      <c r="D7" s="4" t="s">
        <v>63</v>
      </c>
      <c r="E7" s="2">
        <v>1500</v>
      </c>
    </row>
    <row r="8" spans="1:5" x14ac:dyDescent="0.3">
      <c r="A8" s="4" t="s">
        <v>45</v>
      </c>
      <c r="B8" s="2">
        <v>220</v>
      </c>
      <c r="D8" s="4" t="s">
        <v>72</v>
      </c>
      <c r="E8" s="2">
        <v>18500</v>
      </c>
    </row>
    <row r="9" spans="1:5" x14ac:dyDescent="0.3">
      <c r="A9" s="4" t="s">
        <v>21</v>
      </c>
      <c r="B9" s="2">
        <v>180</v>
      </c>
    </row>
    <row r="10" spans="1:5" x14ac:dyDescent="0.3">
      <c r="A10" s="4" t="s">
        <v>41</v>
      </c>
      <c r="B10" s="2">
        <v>150</v>
      </c>
    </row>
    <row r="11" spans="1:5" x14ac:dyDescent="0.3">
      <c r="A11" s="4" t="s">
        <v>37</v>
      </c>
      <c r="B11" s="2">
        <v>250</v>
      </c>
    </row>
    <row r="12" spans="1:5" x14ac:dyDescent="0.3">
      <c r="A12" s="4" t="s">
        <v>23</v>
      </c>
      <c r="B12" s="2">
        <v>120</v>
      </c>
    </row>
    <row r="13" spans="1:5" x14ac:dyDescent="0.3">
      <c r="A13" s="4" t="s">
        <v>31</v>
      </c>
      <c r="B13" s="2">
        <v>450</v>
      </c>
    </row>
    <row r="14" spans="1:5" x14ac:dyDescent="0.3">
      <c r="A14" s="4" t="s">
        <v>17</v>
      </c>
      <c r="B14" s="2">
        <v>200</v>
      </c>
    </row>
    <row r="15" spans="1:5" x14ac:dyDescent="0.3">
      <c r="A15" s="4" t="s">
        <v>35</v>
      </c>
      <c r="B15" s="2">
        <v>800</v>
      </c>
    </row>
    <row r="16" spans="1:5" x14ac:dyDescent="0.3">
      <c r="A16" s="4" t="s">
        <v>27</v>
      </c>
      <c r="B16" s="2">
        <v>400</v>
      </c>
    </row>
    <row r="17" spans="1:2" x14ac:dyDescent="0.3">
      <c r="A17" s="4" t="s">
        <v>43</v>
      </c>
      <c r="B17" s="2">
        <v>500</v>
      </c>
    </row>
    <row r="18" spans="1:2" x14ac:dyDescent="0.3">
      <c r="A18" s="4" t="s">
        <v>72</v>
      </c>
      <c r="B18" s="2">
        <v>4770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AE1FE-8B26-4BAF-85F9-8887A0E7B3F3}">
  <dimension ref="A1:V6"/>
  <sheetViews>
    <sheetView zoomScale="70" zoomScaleNormal="70" workbookViewId="0">
      <selection activeCell="N9" sqref="N9"/>
    </sheetView>
  </sheetViews>
  <sheetFormatPr defaultColWidth="0" defaultRowHeight="14.4" x14ac:dyDescent="0.3"/>
  <cols>
    <col min="1" max="1" width="22.109375" style="6" customWidth="1"/>
    <col min="2" max="22" width="8.88671875" style="7" customWidth="1"/>
    <col min="23" max="16384" width="8.88671875" hidden="1"/>
  </cols>
  <sheetData>
    <row r="1" spans="17:17" ht="78" customHeight="1" x14ac:dyDescent="0.3"/>
    <row r="6" spans="17:17" x14ac:dyDescent="0.3">
      <c r="Q6" s="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4C54-9021-4463-B951-94512096D225}">
  <dimension ref="C1:D17"/>
  <sheetViews>
    <sheetView workbookViewId="0">
      <selection activeCell="D4" sqref="D4"/>
    </sheetView>
  </sheetViews>
  <sheetFormatPr defaultRowHeight="14.4" x14ac:dyDescent="0.3"/>
  <cols>
    <col min="3" max="3" width="19.77734375" customWidth="1"/>
    <col min="4" max="4" width="19.33203125" customWidth="1"/>
  </cols>
  <sheetData>
    <row r="1" spans="3:4" s="6" customFormat="1" ht="60" customHeight="1" x14ac:dyDescent="0.3"/>
    <row r="3" spans="3:4" x14ac:dyDescent="0.3">
      <c r="C3" s="12" t="s">
        <v>77</v>
      </c>
      <c r="D3" s="11">
        <f ca="1">SUM(Tabela2[Depósito Reservado])</f>
        <v>2888</v>
      </c>
    </row>
    <row r="4" spans="3:4" x14ac:dyDescent="0.3">
      <c r="C4" s="12" t="s">
        <v>78</v>
      </c>
      <c r="D4" s="11">
        <v>20000</v>
      </c>
    </row>
    <row r="6" spans="3:4" x14ac:dyDescent="0.3">
      <c r="C6" s="6" t="s">
        <v>75</v>
      </c>
      <c r="D6" s="6" t="s">
        <v>76</v>
      </c>
    </row>
    <row r="7" spans="3:4" x14ac:dyDescent="0.3">
      <c r="C7" s="9">
        <v>45658</v>
      </c>
      <c r="D7" s="10">
        <f t="shared" ref="D7:D17" ca="1" si="0">RANDBETWEEN(10,500)</f>
        <v>94</v>
      </c>
    </row>
    <row r="8" spans="3:4" x14ac:dyDescent="0.3">
      <c r="C8" s="9">
        <v>45659</v>
      </c>
      <c r="D8" s="10">
        <f t="shared" ca="1" si="0"/>
        <v>408</v>
      </c>
    </row>
    <row r="9" spans="3:4" x14ac:dyDescent="0.3">
      <c r="C9" s="9">
        <v>45660</v>
      </c>
      <c r="D9" s="10">
        <f t="shared" ca="1" si="0"/>
        <v>482</v>
      </c>
    </row>
    <row r="10" spans="3:4" x14ac:dyDescent="0.3">
      <c r="C10" s="9">
        <v>45661</v>
      </c>
      <c r="D10" s="10">
        <f t="shared" ca="1" si="0"/>
        <v>170</v>
      </c>
    </row>
    <row r="11" spans="3:4" x14ac:dyDescent="0.3">
      <c r="C11" s="9">
        <v>45662</v>
      </c>
      <c r="D11" s="10">
        <f t="shared" ca="1" si="0"/>
        <v>426</v>
      </c>
    </row>
    <row r="12" spans="3:4" x14ac:dyDescent="0.3">
      <c r="C12" s="9">
        <v>45663</v>
      </c>
      <c r="D12" s="10">
        <f t="shared" ca="1" si="0"/>
        <v>18</v>
      </c>
    </row>
    <row r="13" spans="3:4" x14ac:dyDescent="0.3">
      <c r="C13" s="9">
        <v>45664</v>
      </c>
      <c r="D13" s="10">
        <f t="shared" ca="1" si="0"/>
        <v>274</v>
      </c>
    </row>
    <row r="14" spans="3:4" x14ac:dyDescent="0.3">
      <c r="C14" s="9">
        <v>45665</v>
      </c>
      <c r="D14" s="10">
        <f t="shared" ca="1" si="0"/>
        <v>195</v>
      </c>
    </row>
    <row r="15" spans="3:4" x14ac:dyDescent="0.3">
      <c r="C15" s="9">
        <v>45666</v>
      </c>
      <c r="D15" s="10">
        <f t="shared" ca="1" si="0"/>
        <v>333</v>
      </c>
    </row>
    <row r="16" spans="3:4" x14ac:dyDescent="0.3">
      <c r="C16" s="9">
        <v>45667</v>
      </c>
      <c r="D16" s="10">
        <f t="shared" ca="1" si="0"/>
        <v>250</v>
      </c>
    </row>
    <row r="17" spans="3:4" x14ac:dyDescent="0.3">
      <c r="C17" s="9">
        <v>45668</v>
      </c>
      <c r="D17" s="10">
        <f t="shared" ca="1" si="0"/>
        <v>238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Câmara</dc:creator>
  <cp:lastModifiedBy>Marcio Câmara</cp:lastModifiedBy>
  <dcterms:created xsi:type="dcterms:W3CDTF">2025-01-30T23:07:47Z</dcterms:created>
  <dcterms:modified xsi:type="dcterms:W3CDTF">2025-01-31T01:34:55Z</dcterms:modified>
</cp:coreProperties>
</file>