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lewin/Documents/Projeto3/SQL/"/>
    </mc:Choice>
  </mc:AlternateContent>
  <xr:revisionPtr revIDLastSave="0" documentId="13_ncr:1_{B2E877CC-A3E2-B342-BF19-3608BDD5D73B}" xr6:coauthVersionLast="47" xr6:coauthVersionMax="47" xr10:uidLastSave="{00000000-0000-0000-0000-000000000000}"/>
  <bookViews>
    <workbookView xWindow="0" yWindow="0" windowWidth="25600" windowHeight="16000" activeTab="1" xr2:uid="{4F18E69C-EAF7-6940-9FB6-6C9DAC77DAC6}"/>
  </bookViews>
  <sheets>
    <sheet name="Erros" sheetId="1" r:id="rId1"/>
    <sheet name="Resumo" sheetId="2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14" i="2" l="1"/>
  <c r="BP13" i="2"/>
  <c r="BN14" i="2"/>
  <c r="BN13" i="2"/>
  <c r="BA6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E7" i="2" l="1"/>
  <c r="AE15" i="2"/>
  <c r="AE23" i="2"/>
  <c r="AE11" i="2"/>
  <c r="AE19" i="2"/>
  <c r="AE27" i="2"/>
  <c r="AE6" i="2"/>
  <c r="AE10" i="2"/>
  <c r="AE14" i="2"/>
  <c r="AE18" i="2"/>
  <c r="AE22" i="2"/>
  <c r="AE26" i="2"/>
  <c r="AE4" i="2"/>
  <c r="AE8" i="2"/>
  <c r="AE12" i="2"/>
  <c r="AE16" i="2"/>
  <c r="AE20" i="2"/>
  <c r="AE24" i="2"/>
  <c r="AE28" i="2"/>
  <c r="AE5" i="2"/>
  <c r="AE9" i="2"/>
  <c r="AE13" i="2"/>
  <c r="AE17" i="2"/>
  <c r="AE21" i="2"/>
  <c r="AE25" i="2"/>
  <c r="AE31" i="2"/>
</calcChain>
</file>

<file path=xl/sharedStrings.xml><?xml version="1.0" encoding="utf-8"?>
<sst xmlns="http://schemas.openxmlformats.org/spreadsheetml/2006/main" count="1209" uniqueCount="46">
  <si>
    <t>Modelo Preco</t>
  </si>
  <si>
    <t>Erro de $0.12 em $0.34</t>
  </si>
  <si>
    <t>BAU</t>
  </si>
  <si>
    <t>shifth</t>
  </si>
  <si>
    <t>Chutes</t>
  </si>
  <si>
    <t>RMSE: 0.10964672197544978</t>
  </si>
  <si>
    <t>RMSE: 0.12009369951094988</t>
  </si>
  <si>
    <t>Erro de $0.11 em $0.34</t>
  </si>
  <si>
    <t>RMSE: 0.10444102061833811</t>
  </si>
  <si>
    <t>Erro de $0.1 em $0.34</t>
  </si>
  <si>
    <t>Modelo Preco Medio</t>
  </si>
  <si>
    <t>RMSE: 0.05559222624791649</t>
  </si>
  <si>
    <t>Erro de $0.06 em $0.31</t>
  </si>
  <si>
    <t>RMSE: 0.05625517627303444</t>
  </si>
  <si>
    <t>RMSE: 0.04524464683627202</t>
  </si>
  <si>
    <t>Erro de $0.05 em $0.31</t>
  </si>
  <si>
    <t>Importacao</t>
  </si>
  <si>
    <t>Outros</t>
  </si>
  <si>
    <t>Fertilizantes</t>
  </si>
  <si>
    <t>OutrosProdutos</t>
  </si>
  <si>
    <t>petroleo</t>
  </si>
  <si>
    <t>Russia</t>
  </si>
  <si>
    <t>Ucrania</t>
  </si>
  <si>
    <t>Exportacao</t>
  </si>
  <si>
    <t>graos</t>
  </si>
  <si>
    <t>co_ano</t>
  </si>
  <si>
    <t>import_export</t>
  </si>
  <si>
    <t>pais_origem</t>
  </si>
  <si>
    <t>produto</t>
  </si>
  <si>
    <t>qt_estat</t>
  </si>
  <si>
    <t>kg_liquido</t>
  </si>
  <si>
    <t>vlr</t>
  </si>
  <si>
    <t>Rótulos de Linha</t>
  </si>
  <si>
    <t>Total Geral</t>
  </si>
  <si>
    <t>Rótulos de Coluna</t>
  </si>
  <si>
    <t>Total Soma de vlr</t>
  </si>
  <si>
    <t>Soma de vlr</t>
  </si>
  <si>
    <t>Graos</t>
  </si>
  <si>
    <t>% Graos</t>
  </si>
  <si>
    <t>Anos</t>
  </si>
  <si>
    <t>% Insumos</t>
  </si>
  <si>
    <t>Insumos</t>
  </si>
  <si>
    <t>(Vários itens)</t>
  </si>
  <si>
    <t>Total Soma de vlr2</t>
  </si>
  <si>
    <t>Soma de vlr2</t>
  </si>
  <si>
    <t>Russia e Ucrania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</si>
</sst>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,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Resumo!$AC$3</c:f>
              <c:strCache>
                <c:ptCount val="1"/>
                <c:pt idx="0">
                  <c:v>Graos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Resumo!$AB$4:$AB$28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Resumo!$AC$4:$AC$28</c:f>
              <c:numCache>
                <c:formatCode>#,##0.00,,</c:formatCode>
                <c:ptCount val="25"/>
                <c:pt idx="0">
                  <c:v>1344415169</c:v>
                </c:pt>
                <c:pt idx="1">
                  <c:v>1239367960</c:v>
                </c:pt>
                <c:pt idx="2">
                  <c:v>1320626601</c:v>
                </c:pt>
                <c:pt idx="3">
                  <c:v>1546969513</c:v>
                </c:pt>
                <c:pt idx="4">
                  <c:v>2002281823</c:v>
                </c:pt>
                <c:pt idx="5">
                  <c:v>1643953390</c:v>
                </c:pt>
                <c:pt idx="6">
                  <c:v>2020771537</c:v>
                </c:pt>
                <c:pt idx="7">
                  <c:v>2832654588</c:v>
                </c:pt>
                <c:pt idx="8">
                  <c:v>2458987259</c:v>
                </c:pt>
                <c:pt idx="9">
                  <c:v>3211893261</c:v>
                </c:pt>
                <c:pt idx="10">
                  <c:v>5467281572</c:v>
                </c:pt>
                <c:pt idx="11">
                  <c:v>6246104252</c:v>
                </c:pt>
                <c:pt idx="12">
                  <c:v>6496744166</c:v>
                </c:pt>
                <c:pt idx="13">
                  <c:v>7393622937</c:v>
                </c:pt>
                <c:pt idx="14">
                  <c:v>9350956813</c:v>
                </c:pt>
                <c:pt idx="15">
                  <c:v>11968962230</c:v>
                </c:pt>
                <c:pt idx="16">
                  <c:v>12513276096</c:v>
                </c:pt>
                <c:pt idx="17">
                  <c:v>10021991782</c:v>
                </c:pt>
                <c:pt idx="18">
                  <c:v>10565663500</c:v>
                </c:pt>
                <c:pt idx="19">
                  <c:v>8705795832</c:v>
                </c:pt>
                <c:pt idx="20">
                  <c:v>10183761903</c:v>
                </c:pt>
                <c:pt idx="21">
                  <c:v>10110046896</c:v>
                </c:pt>
                <c:pt idx="22">
                  <c:v>13271993390</c:v>
                </c:pt>
                <c:pt idx="23">
                  <c:v>11896091787</c:v>
                </c:pt>
                <c:pt idx="24">
                  <c:v>11340816478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9-6B41-A588-F32D3629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079600"/>
        <c:axId val="646081248"/>
      </c:barChart>
      <c:lineChart>
        <c:grouping val="standard"/>
        <c:varyColors val="0"/>
        <c:ser>
          <c:idx val="2"/>
          <c:order val="1"/>
          <c:tx>
            <c:strRef>
              <c:f>Resumo!$AD$3</c:f>
              <c:strCache>
                <c:ptCount val="1"/>
                <c:pt idx="0">
                  <c:v>% Graos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Resumo!$AB$4:$AB$28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Resumo!$AD$4:$AD$28</c:f>
              <c:numCache>
                <c:formatCode>0.00%</c:formatCode>
                <c:ptCount val="25"/>
                <c:pt idx="0">
                  <c:v>2.5391478019719981E-2</c:v>
                </c:pt>
                <c:pt idx="1">
                  <c:v>2.4264885953331265E-2</c:v>
                </c:pt>
                <c:pt idx="2">
                  <c:v>2.7544093333621667E-2</c:v>
                </c:pt>
                <c:pt idx="3">
                  <c:v>2.8130216974289829E-2</c:v>
                </c:pt>
                <c:pt idx="4">
                  <c:v>3.4502889281195707E-2</c:v>
                </c:pt>
                <c:pt idx="5">
                  <c:v>2.7332187286135526E-2</c:v>
                </c:pt>
                <c:pt idx="6">
                  <c:v>2.7766719850884282E-2</c:v>
                </c:pt>
                <c:pt idx="7">
                  <c:v>2.9779276556571112E-2</c:v>
                </c:pt>
                <c:pt idx="8">
                  <c:v>2.0733829167803371E-2</c:v>
                </c:pt>
                <c:pt idx="9">
                  <c:v>2.3345445453649402E-2</c:v>
                </c:pt>
                <c:pt idx="10">
                  <c:v>3.4209768991601205E-2</c:v>
                </c:pt>
                <c:pt idx="11">
                  <c:v>3.1906194892252868E-2</c:v>
                </c:pt>
                <c:pt idx="12">
                  <c:v>4.2800398643993647E-2</c:v>
                </c:pt>
                <c:pt idx="13">
                  <c:v>3.6888042764863974E-2</c:v>
                </c:pt>
                <c:pt idx="14">
                  <c:v>3.6863219365526181E-2</c:v>
                </c:pt>
                <c:pt idx="15">
                  <c:v>4.9880540217994589E-2</c:v>
                </c:pt>
                <c:pt idx="16">
                  <c:v>5.3810299735811397E-2</c:v>
                </c:pt>
                <c:pt idx="17">
                  <c:v>4.5364136092886372E-2</c:v>
                </c:pt>
                <c:pt idx="18">
                  <c:v>5.6566711006702408E-2</c:v>
                </c:pt>
                <c:pt idx="19">
                  <c:v>4.8493196339249624E-2</c:v>
                </c:pt>
                <c:pt idx="20">
                  <c:v>4.7368954408765526E-2</c:v>
                </c:pt>
                <c:pt idx="21">
                  <c:v>4.3598549636087607E-2</c:v>
                </c:pt>
                <c:pt idx="22">
                  <c:v>6.0019829939330561E-2</c:v>
                </c:pt>
                <c:pt idx="23">
                  <c:v>5.6870054709183139E-2</c:v>
                </c:pt>
                <c:pt idx="24">
                  <c:v>4.0385426499503635E-2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9-6B41-A588-F32D3629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18768"/>
        <c:axId val="578997856"/>
      </c:lineChart>
      <c:catAx>
        <c:axId val="6460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81248"/>
        <c:crosses val="autoZero"/>
        <c:auto val="1"/>
        <c:lblAlgn val="ctr"/>
        <c:lblOffset val="100"/>
        <c:noMultiLvlLbl val="0"/>
      </c:catAx>
      <c:valAx>
        <c:axId val="646081248"/>
        <c:scaling>
          <c:orientation val="minMax"/>
          <c:max val="18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79600"/>
        <c:crosses val="autoZero"/>
        <c:crossBetween val="between"/>
      </c:valAx>
      <c:valAx>
        <c:axId val="578997856"/>
        <c:scaling>
          <c:orientation val="minMax"/>
          <c:min val="-3.0000000000000006E-2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18768"/>
        <c:crosses val="max"/>
        <c:crossBetween val="between"/>
      </c:valAx>
      <c:catAx>
        <c:axId val="59401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99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Resumo!$AC$29</c:f>
              <c:strCache>
                <c:ptCount val="1"/>
                <c:pt idx="0">
                  <c:v>Insumos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Resumo!$AB$30:$AB$54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Resumo!$AC$30:$AC$54</c:f>
              <c:numCache>
                <c:formatCode>#,##0.00,,</c:formatCode>
                <c:ptCount val="25"/>
                <c:pt idx="0">
                  <c:v>4480536729</c:v>
                </c:pt>
                <c:pt idx="1">
                  <c:v>4061246795</c:v>
                </c:pt>
                <c:pt idx="2">
                  <c:v>4147222160</c:v>
                </c:pt>
                <c:pt idx="3">
                  <c:v>6256053214</c:v>
                </c:pt>
                <c:pt idx="4">
                  <c:v>5411399777</c:v>
                </c:pt>
                <c:pt idx="5">
                  <c:v>4355190542</c:v>
                </c:pt>
                <c:pt idx="6">
                  <c:v>4595512089</c:v>
                </c:pt>
                <c:pt idx="7">
                  <c:v>6070965428</c:v>
                </c:pt>
                <c:pt idx="8">
                  <c:v>6437420343</c:v>
                </c:pt>
                <c:pt idx="9">
                  <c:v>8235779211</c:v>
                </c:pt>
                <c:pt idx="10">
                  <c:v>12663140117</c:v>
                </c:pt>
                <c:pt idx="11">
                  <c:v>22163313890</c:v>
                </c:pt>
                <c:pt idx="12">
                  <c:v>10814913661</c:v>
                </c:pt>
                <c:pt idx="13">
                  <c:v>19781333482</c:v>
                </c:pt>
                <c:pt idx="14">
                  <c:v>30897895942</c:v>
                </c:pt>
                <c:pt idx="15">
                  <c:v>29151752927</c:v>
                </c:pt>
                <c:pt idx="16">
                  <c:v>31141285020</c:v>
                </c:pt>
                <c:pt idx="17">
                  <c:v>30655257050</c:v>
                </c:pt>
                <c:pt idx="18">
                  <c:v>18243719052</c:v>
                </c:pt>
                <c:pt idx="19">
                  <c:v>15966282240</c:v>
                </c:pt>
                <c:pt idx="20">
                  <c:v>22228401548</c:v>
                </c:pt>
                <c:pt idx="21">
                  <c:v>25404383224</c:v>
                </c:pt>
                <c:pt idx="22">
                  <c:v>25402542123</c:v>
                </c:pt>
                <c:pt idx="23">
                  <c:v>18347967818</c:v>
                </c:pt>
                <c:pt idx="24">
                  <c:v>33112334545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084F-B3A0-C7B0FC4A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079600"/>
        <c:axId val="646081248"/>
      </c:barChart>
      <c:lineChart>
        <c:grouping val="standard"/>
        <c:varyColors val="0"/>
        <c:ser>
          <c:idx val="2"/>
          <c:order val="1"/>
          <c:tx>
            <c:strRef>
              <c:f>Resumo!$AD$29</c:f>
              <c:strCache>
                <c:ptCount val="1"/>
                <c:pt idx="0">
                  <c:v>% Insumos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Resumo!$AB$30:$AB$54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Resumo!$AD$30:$AD$54</c:f>
              <c:numCache>
                <c:formatCode>0.00%</c:formatCode>
                <c:ptCount val="25"/>
                <c:pt idx="0">
                  <c:v>7.401201785803907E-2</c:v>
                </c:pt>
                <c:pt idx="1">
                  <c:v>6.9218489300668345E-2</c:v>
                </c:pt>
                <c:pt idx="2">
                  <c:v>8.2516117947443651E-2</c:v>
                </c:pt>
                <c:pt idx="3">
                  <c:v>0.10980087694866117</c:v>
                </c:pt>
                <c:pt idx="4">
                  <c:v>9.5660129158855078E-2</c:v>
                </c:pt>
                <c:pt idx="5">
                  <c:v>9.0216714106088045E-2</c:v>
                </c:pt>
                <c:pt idx="6">
                  <c:v>9.3201713406900727E-2</c:v>
                </c:pt>
                <c:pt idx="7">
                  <c:v>9.513586350806344E-2</c:v>
                </c:pt>
                <c:pt idx="8">
                  <c:v>8.6185960548271032E-2</c:v>
                </c:pt>
                <c:pt idx="9">
                  <c:v>8.9005528839355696E-2</c:v>
                </c:pt>
                <c:pt idx="10">
                  <c:v>0.10376055289438826</c:v>
                </c:pt>
                <c:pt idx="11">
                  <c:v>0.1268598440461991</c:v>
                </c:pt>
                <c:pt idx="12">
                  <c:v>8.3578928032050151E-2</c:v>
                </c:pt>
                <c:pt idx="13">
                  <c:v>0.10789604539715159</c:v>
                </c:pt>
                <c:pt idx="14">
                  <c:v>0.13553506565577023</c:v>
                </c:pt>
                <c:pt idx="15">
                  <c:v>0.12946758287164328</c:v>
                </c:pt>
                <c:pt idx="16">
                  <c:v>0.12894894704780682</c:v>
                </c:pt>
                <c:pt idx="17">
                  <c:v>0.13280849202086267</c:v>
                </c:pt>
                <c:pt idx="18">
                  <c:v>0.10539150884719048</c:v>
                </c:pt>
                <c:pt idx="19">
                  <c:v>0.1146003922798853</c:v>
                </c:pt>
                <c:pt idx="20">
                  <c:v>0.13984397365764395</c:v>
                </c:pt>
                <c:pt idx="21">
                  <c:v>0.13708240514124345</c:v>
                </c:pt>
                <c:pt idx="22">
                  <c:v>0.13662571830173931</c:v>
                </c:pt>
                <c:pt idx="23">
                  <c:v>0.11555094594266033</c:v>
                </c:pt>
                <c:pt idx="24">
                  <c:v>0.15091668090004756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E-084F-B3A0-C7B0FC4A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18768"/>
        <c:axId val="578997856"/>
      </c:lineChart>
      <c:catAx>
        <c:axId val="6460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81248"/>
        <c:crosses val="autoZero"/>
        <c:auto val="1"/>
        <c:lblAlgn val="ctr"/>
        <c:lblOffset val="100"/>
        <c:noMultiLvlLbl val="0"/>
      </c:catAx>
      <c:valAx>
        <c:axId val="646081248"/>
        <c:scaling>
          <c:orientation val="minMax"/>
          <c:max val="4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79600"/>
        <c:crosses val="autoZero"/>
        <c:crossBetween val="between"/>
      </c:valAx>
      <c:valAx>
        <c:axId val="578997856"/>
        <c:scaling>
          <c:orientation val="minMax"/>
          <c:min val="-0.2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18768"/>
        <c:crosses val="max"/>
        <c:crossBetween val="between"/>
      </c:valAx>
      <c:catAx>
        <c:axId val="59401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99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80470793374021E-2"/>
          <c:y val="7.4487895716946001E-2"/>
          <c:w val="0.96163905841325192"/>
          <c:h val="0.753916626343494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Resumo!$AZ$6</c:f>
              <c:strCache>
                <c:ptCount val="1"/>
                <c:pt idx="0">
                  <c:v>Russia e Ucrania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Resumo!$AB$4:$AB$28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Resumo!$AZ$7:$AZ$31</c:f>
              <c:numCache>
                <c:formatCode>#,##0.00,,</c:formatCode>
                <c:ptCount val="25"/>
                <c:pt idx="0">
                  <c:v>244761903</c:v>
                </c:pt>
                <c:pt idx="1">
                  <c:v>282176699</c:v>
                </c:pt>
                <c:pt idx="2">
                  <c:v>251611676</c:v>
                </c:pt>
                <c:pt idx="3">
                  <c:v>452312526</c:v>
                </c:pt>
                <c:pt idx="4">
                  <c:v>395622035</c:v>
                </c:pt>
                <c:pt idx="5">
                  <c:v>367257990</c:v>
                </c:pt>
                <c:pt idx="6">
                  <c:v>564807213</c:v>
                </c:pt>
                <c:pt idx="7">
                  <c:v>788722802</c:v>
                </c:pt>
                <c:pt idx="8">
                  <c:v>640186549</c:v>
                </c:pt>
                <c:pt idx="9">
                  <c:v>699174812</c:v>
                </c:pt>
                <c:pt idx="10">
                  <c:v>1737053280</c:v>
                </c:pt>
                <c:pt idx="11">
                  <c:v>3287693161</c:v>
                </c:pt>
                <c:pt idx="12">
                  <c:v>1037708568</c:v>
                </c:pt>
                <c:pt idx="13">
                  <c:v>1100171979</c:v>
                </c:pt>
                <c:pt idx="14">
                  <c:v>2612321625</c:v>
                </c:pt>
                <c:pt idx="15">
                  <c:v>2022395633</c:v>
                </c:pt>
                <c:pt idx="16">
                  <c:v>2155552699</c:v>
                </c:pt>
                <c:pt idx="17">
                  <c:v>2057225464</c:v>
                </c:pt>
                <c:pt idx="18">
                  <c:v>1312700224</c:v>
                </c:pt>
                <c:pt idx="19">
                  <c:v>1230762139</c:v>
                </c:pt>
                <c:pt idx="20">
                  <c:v>1709129489</c:v>
                </c:pt>
                <c:pt idx="21">
                  <c:v>2226495013</c:v>
                </c:pt>
                <c:pt idx="22">
                  <c:v>2321357017</c:v>
                </c:pt>
                <c:pt idx="23">
                  <c:v>1841392364</c:v>
                </c:pt>
                <c:pt idx="24">
                  <c:v>3966539964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3-4D41-AB36-B380EE1F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079600"/>
        <c:axId val="646081248"/>
      </c:barChart>
      <c:lineChart>
        <c:grouping val="standard"/>
        <c:varyColors val="0"/>
        <c:ser>
          <c:idx val="2"/>
          <c:order val="1"/>
          <c:tx>
            <c:strRef>
              <c:f>Resumo!$BA$6</c:f>
              <c:strCache>
                <c:ptCount val="1"/>
                <c:pt idx="0">
                  <c:v>%Russia e Ucrania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Resumo!$AB$4:$AB$28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Resumo!$BA$7:$BA$31</c:f>
              <c:numCache>
                <c:formatCode>0.00%</c:formatCode>
                <c:ptCount val="25"/>
                <c:pt idx="0">
                  <c:v>5.4627808631897506E-2</c:v>
                </c:pt>
                <c:pt idx="1">
                  <c:v>6.948031312635361E-2</c:v>
                </c:pt>
                <c:pt idx="2">
                  <c:v>6.0669929483594384E-2</c:v>
                </c:pt>
                <c:pt idx="3">
                  <c:v>7.2299980599237923E-2</c:v>
                </c:pt>
                <c:pt idx="4">
                  <c:v>7.3109001608328228E-2</c:v>
                </c:pt>
                <c:pt idx="5">
                  <c:v>8.4326503389068025E-2</c:v>
                </c:pt>
                <c:pt idx="6">
                  <c:v>0.12290408599989214</c:v>
                </c:pt>
                <c:pt idx="7">
                  <c:v>0.12991719543687708</c:v>
                </c:pt>
                <c:pt idx="8">
                  <c:v>9.9447684769588457E-2</c:v>
                </c:pt>
                <c:pt idx="9">
                  <c:v>8.4894797940449546E-2</c:v>
                </c:pt>
                <c:pt idx="10">
                  <c:v>0.13717397611892823</c:v>
                </c:pt>
                <c:pt idx="11">
                  <c:v>0.14833942150155596</c:v>
                </c:pt>
                <c:pt idx="12">
                  <c:v>9.5951627588310148E-2</c:v>
                </c:pt>
                <c:pt idx="13">
                  <c:v>5.5616674174220865E-2</c:v>
                </c:pt>
                <c:pt idx="14">
                  <c:v>8.4546909922401214E-2</c:v>
                </c:pt>
                <c:pt idx="15">
                  <c:v>6.937475211402748E-2</c:v>
                </c:pt>
                <c:pt idx="16">
                  <c:v>6.921848914120371E-2</c:v>
                </c:pt>
                <c:pt idx="17">
                  <c:v>6.7108406908628418E-2</c:v>
                </c:pt>
                <c:pt idx="18">
                  <c:v>7.1953543039027068E-2</c:v>
                </c:pt>
                <c:pt idx="19">
                  <c:v>7.7085079701058823E-2</c:v>
                </c:pt>
                <c:pt idx="20">
                  <c:v>7.6889446382786747E-2</c:v>
                </c:pt>
                <c:pt idx="21">
                  <c:v>8.7642159755194848E-2</c:v>
                </c:pt>
                <c:pt idx="22">
                  <c:v>9.1382862619020885E-2</c:v>
                </c:pt>
                <c:pt idx="23">
                  <c:v>0.10035947208243572</c:v>
                </c:pt>
                <c:pt idx="24">
                  <c:v>0.1197904049504402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3-4D41-AB36-B380EE1F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18768"/>
        <c:axId val="578997856"/>
      </c:lineChart>
      <c:catAx>
        <c:axId val="6460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81248"/>
        <c:crosses val="autoZero"/>
        <c:auto val="1"/>
        <c:lblAlgn val="ctr"/>
        <c:lblOffset val="100"/>
        <c:noMultiLvlLbl val="0"/>
      </c:catAx>
      <c:valAx>
        <c:axId val="646081248"/>
        <c:scaling>
          <c:orientation val="minMax"/>
          <c:max val="55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79600"/>
        <c:crosses val="autoZero"/>
        <c:crossBetween val="between"/>
      </c:valAx>
      <c:valAx>
        <c:axId val="578997856"/>
        <c:scaling>
          <c:orientation val="minMax"/>
          <c:max val="0.16000000000000003"/>
          <c:min val="-0.1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18768"/>
        <c:crosses val="max"/>
        <c:crossBetween val="between"/>
      </c:valAx>
      <c:catAx>
        <c:axId val="59401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99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412750</xdr:colOff>
      <xdr:row>2</xdr:row>
      <xdr:rowOff>31750</xdr:rowOff>
    </xdr:from>
    <xdr:to>
      <xdr:col>39</xdr:col>
      <xdr:colOff>266700</xdr:colOff>
      <xdr:row>18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1FD9C0-69DB-5BD3-1363-C4CA117A7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698500</xdr:colOff>
      <xdr:row>23</xdr:row>
      <xdr:rowOff>152400</xdr:rowOff>
    </xdr:from>
    <xdr:to>
      <xdr:col>39</xdr:col>
      <xdr:colOff>552450</xdr:colOff>
      <xdr:row>40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0A8E3-B013-4F41-8A0F-9DE7BFC42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0</xdr:row>
      <xdr:rowOff>0</xdr:rowOff>
    </xdr:from>
    <xdr:to>
      <xdr:col>62</xdr:col>
      <xdr:colOff>679450</xdr:colOff>
      <xdr:row>16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4F8A80-1239-5044-8192-C878A4173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ewin" refreshedDate="44681.719965277778" createdVersion="7" refreshedVersion="7" minRefreshableVersion="3" recordCount="367" xr:uid="{73661ECC-9FE9-FF4F-AAB3-62C8111925E1}">
  <cacheSource type="worksheet">
    <worksheetSource ref="A1:G368" sheet="Resumo"/>
  </cacheSource>
  <cacheFields count="7">
    <cacheField name="co_ano" numFmtId="0">
      <sharedItems containsSemiMixedTypes="0" containsString="0" containsNumber="1" containsInteger="1" minValue="1997" maxValue="2022" count="26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import_export" numFmtId="0">
      <sharedItems count="2">
        <s v="Importacao"/>
        <s v="Exportacao"/>
      </sharedItems>
    </cacheField>
    <cacheField name="pais_origem" numFmtId="0">
      <sharedItems count="3">
        <s v="Outros"/>
        <s v="Russia"/>
        <s v="Ucrania"/>
      </sharedItems>
    </cacheField>
    <cacheField name="produto" numFmtId="0">
      <sharedItems count="4">
        <s v="Fertilizantes"/>
        <s v="OutrosProdutos"/>
        <s v="petroleo"/>
        <s v="graos"/>
      </sharedItems>
    </cacheField>
    <cacheField name="qt_estat" numFmtId="0">
      <sharedItems containsSemiMixedTypes="0" containsString="0" containsNumber="1" containsInteger="1" minValue="0" maxValue="2210626902776"/>
    </cacheField>
    <cacheField name="kg_liquido" numFmtId="0">
      <sharedItems containsSemiMixedTypes="0" containsString="0" containsNumber="1" containsInteger="1" minValue="4" maxValue="671623283669"/>
    </cacheField>
    <cacheField name="vlr" numFmtId="0">
      <sharedItems containsSemiMixedTypes="0" containsString="0" containsNumber="1" containsInteger="1" minValue="42" maxValue="267873969401" count="367">
        <n v="1383333010"/>
        <n v="55903482280"/>
        <n v="2852441816"/>
        <n v="164923100"/>
        <n v="141863393"/>
        <n v="15662678"/>
        <n v="64176125"/>
        <n v="12079657"/>
        <n v="1435728499"/>
        <n v="54517474632"/>
        <n v="2343341597"/>
        <n v="215153337"/>
        <n v="78057442"/>
        <n v="67023362"/>
        <n v="16082039"/>
        <n v="1254661190"/>
        <n v="45996798970"/>
        <n v="2640949294"/>
        <n v="216873896"/>
        <n v="98283613"/>
        <n v="34732778"/>
        <n v="17235613"/>
        <n v="5002"/>
        <n v="1432711916"/>
        <n v="50519264187"/>
        <n v="4371028772"/>
        <n v="373755866"/>
        <n v="187047023"/>
        <n v="10955629"/>
        <n v="67601031"/>
        <n v="13985746"/>
        <n v="1441124989"/>
        <n v="51030397777"/>
        <n v="3574652753"/>
        <n v="340584290"/>
        <n v="110233502"/>
        <n v="13366861"/>
        <n v="41565375"/>
        <n v="16989126"/>
        <n v="105509"/>
        <n v="1477130255"/>
        <n v="43809726878"/>
        <n v="2510802297"/>
        <n v="310447387"/>
        <n v="82934476"/>
        <n v="34258214"/>
        <n v="21924897"/>
        <n v="26911657"/>
        <n v="627492"/>
        <n v="1789963077"/>
        <n v="44558914424"/>
        <n v="2240741799"/>
        <n v="412812729"/>
        <n v="136491771"/>
        <n v="5457425"/>
        <n v="142708006"/>
        <n v="16244868"/>
        <n v="3829053"/>
        <n v="2710369015"/>
        <n v="57517446290"/>
        <n v="2571873611"/>
        <n v="590997477"/>
        <n v="172919566"/>
        <n v="44078376"/>
        <n v="153602901"/>
        <n v="52305384"/>
        <n v="44048"/>
        <n v="2529766975"/>
        <n v="68029561213"/>
        <n v="3267466819"/>
        <n v="521325927"/>
        <n v="172130145"/>
        <n v="28635582"/>
        <n v="90225040"/>
        <n v="53103853"/>
        <n v="2606102448"/>
        <n v="83900871833"/>
        <n v="4930501951"/>
        <n v="633235056"/>
        <n v="300625662"/>
        <n v="8660698"/>
        <n v="57279058"/>
        <n v="93820164"/>
        <n v="4280867899"/>
        <n v="109027710750"/>
        <n v="6645218938"/>
        <n v="1266583602"/>
        <n v="234173755"/>
        <n v="209084269"/>
        <n v="261385409"/>
        <n v="116924498"/>
        <n v="8543952491"/>
        <n v="151788645031"/>
        <n v="10331668238"/>
        <n v="1960888133"/>
        <n v="565237914"/>
        <n v="806197886"/>
        <n v="520607142"/>
        <n v="189890791"/>
        <n v="4279277472"/>
        <n v="118052149950"/>
        <n v="5497927621"/>
        <n v="934368016"/>
        <n v="426500413"/>
        <n v="51158869"/>
        <n v="52181683"/>
        <n v="104047499"/>
        <n v="5806049343"/>
        <n v="162401732866"/>
        <n v="12875112160"/>
        <n v="824153659"/>
        <n v="997669388"/>
        <n v="88526187"/>
        <n v="187492133"/>
        <n v="156229110"/>
        <n v="9096866943"/>
        <n v="196074676390"/>
        <n v="19188707374"/>
        <n v="1879920800"/>
        <n v="818040917"/>
        <n v="245814190"/>
        <n v="486586635"/>
        <n v="179143452"/>
        <n v="9159288412"/>
        <n v="194858626150"/>
        <n v="17970068882"/>
        <n v="1692561419"/>
        <n v="998179288"/>
        <n v="99455545"/>
        <n v="230378669"/>
        <n v="157867704"/>
        <n v="9656619646"/>
        <n v="209531148786"/>
        <n v="19329112675"/>
        <n v="1741503340"/>
        <n v="712206870"/>
        <n v="222262023"/>
        <n v="183340830"/>
        <n v="116245783"/>
        <n v="8446506"/>
        <n v="9266144108"/>
        <n v="199069225893"/>
        <n v="19331887478"/>
        <n v="1725625390"/>
        <n v="991041522"/>
        <n v="296767815"/>
        <n v="34832259"/>
        <n v="107494331"/>
        <n v="7441063722"/>
        <n v="153889039589"/>
        <n v="9489955106"/>
        <n v="1227371263"/>
        <n v="928965180"/>
        <n v="64506449"/>
        <n v="20822512"/>
        <n v="42535256"/>
        <n v="6853760635"/>
        <n v="122533747492"/>
        <n v="7881759466"/>
        <n v="984926408"/>
        <n v="789872447"/>
        <n v="245835689"/>
        <n v="42"/>
        <n v="31455474"/>
        <n v="8056572514"/>
        <n v="135740489164"/>
        <n v="12462699545"/>
        <n v="1372398639"/>
        <n v="959559581"/>
        <n v="333859632"/>
        <n v="2871218"/>
        <n v="22993710"/>
        <n v="9050409080"/>
        <n v="158679143405"/>
        <n v="14127479131"/>
        <n v="1896690627"/>
        <n v="1177584863"/>
        <n v="328979634"/>
        <n v="824752"/>
        <n v="60872010"/>
        <n v="9334803300"/>
        <n v="159024289903"/>
        <n v="13746381806"/>
        <n v="2157811749"/>
        <n v="1394547126"/>
        <n v="163447989"/>
        <n v="88241"/>
        <n v="106588428"/>
        <n v="9038"/>
        <n v="8384773620"/>
        <n v="139461497368"/>
        <n v="8121801834"/>
        <n v="1787635159"/>
        <n v="905893323"/>
        <n v="53722851"/>
        <n v="34354"/>
        <n v="71466370"/>
        <n v="14381353870"/>
        <n v="184352065329"/>
        <n v="14764440711"/>
        <n v="3533847794"/>
        <n v="1732221616"/>
        <n v="432689943"/>
        <n v="2227"/>
        <n v="211427690"/>
        <n v="1034115569"/>
        <n v="16726670009"/>
        <n v="1551258207"/>
        <n v="345211270"/>
        <n v="177739555"/>
        <n v="7025853"/>
        <n v="142"/>
        <n v="7372496"/>
        <n v="50774446868"/>
        <n v="1342779376"/>
        <n v="754604907"/>
        <n v="1635793"/>
        <n v="74028588"/>
        <n v="49145700157"/>
        <n v="1238631364"/>
        <n v="646400108"/>
        <n v="736596"/>
        <n v="45135324"/>
        <n v="45840802804"/>
        <n v="1320459583"/>
        <n v="745520909"/>
        <n v="164348"/>
        <n v="38958996"/>
        <n v="2670"/>
        <n v="52966565392"/>
        <n v="1546002747"/>
        <n v="421931612"/>
        <n v="883792"/>
        <n v="57693131"/>
        <n v="82974"/>
        <n v="54898743811"/>
        <n v="1998408651"/>
        <n v="1097364365"/>
        <n v="3583121"/>
        <n v="33904244"/>
        <n v="290051"/>
        <n v="57194158841"/>
        <n v="1639622040"/>
        <n v="1248522602"/>
        <n v="2968325"/>
        <n v="60523270"/>
        <n v="1363025"/>
        <n v="69169988680"/>
        <n v="2015071798"/>
        <n v="1493903056"/>
        <n v="4404754"/>
        <n v="92083417"/>
        <n v="1294985"/>
        <n v="90469627016"/>
        <n v="2816346242"/>
        <n v="1637422115"/>
        <n v="15053435"/>
        <n v="181968650"/>
        <n v="1254911"/>
        <n v="113028958296"/>
        <n v="2434690083"/>
        <n v="2892152331"/>
        <n v="21873656"/>
        <n v="217737521"/>
        <n v="2423520"/>
        <n v="130743287005"/>
        <n v="3181670651"/>
        <n v="3410887543"/>
        <n v="24902668"/>
        <n v="215083400"/>
        <n v="5319942"/>
        <n v="150407718989"/>
        <n v="5410414397"/>
        <n v="3680186713"/>
        <n v="44922639"/>
        <n v="261196559"/>
        <n v="11944536"/>
        <n v="184521783958"/>
        <n v="6152139009"/>
        <n v="4557273376"/>
        <n v="74165469"/>
        <n v="439462591"/>
        <n v="19799774"/>
        <n v="142275623400"/>
        <n v="6409162299"/>
        <n v="2798827377"/>
        <n v="66172361"/>
        <n v="220479243"/>
        <n v="21409506"/>
        <n v="188691866271"/>
        <n v="7300487549"/>
        <n v="4081717930"/>
        <n v="65972703"/>
        <n v="266927688"/>
        <n v="27162685"/>
        <n v="239773890969"/>
        <n v="9256477100"/>
        <n v="4139184596"/>
        <n v="71717420"/>
        <n v="402277129"/>
        <n v="22762293"/>
        <n v="224320126208"/>
        <n v="11870435113"/>
        <n v="3065995149"/>
        <n v="73769417"/>
        <n v="597454571"/>
        <n v="24757700"/>
        <n v="216654302190"/>
        <n v="12434556946"/>
        <n v="2931138047"/>
        <n v="41513434"/>
        <n v="445539273"/>
        <n v="37205716"/>
        <n v="206989196262"/>
        <n v="9962524647"/>
        <n v="3784656857"/>
        <n v="36354490"/>
        <n v="127391937"/>
        <n v="23112645"/>
        <n v="173721576290"/>
        <n v="10513084933"/>
        <n v="2419246436"/>
        <n v="43996478"/>
        <n v="75868837"/>
        <n v="8582089"/>
        <n v="168498119687"/>
        <n v="8627057253"/>
        <n v="2231070837"/>
        <n v="68823776"/>
        <n v="91142858"/>
        <n v="9914803"/>
        <n v="202054351895"/>
        <n v="10067761985"/>
        <n v="2637244450"/>
        <n v="99287403"/>
        <n v="112750105"/>
        <n v="16712515"/>
        <n v="220154502711"/>
        <n v="9961622764"/>
        <n v="1529729952"/>
        <n v="125117069"/>
        <n v="95243840"/>
        <n v="23307063"/>
        <n v="206277157139"/>
        <n v="13119888807"/>
        <n v="1489983889"/>
        <n v="128735387"/>
        <n v="87673229"/>
        <n v="23369196"/>
        <n v="195808509490"/>
        <n v="11710806474"/>
        <n v="1371442246"/>
        <n v="152287644"/>
        <n v="104198132"/>
        <n v="32997669"/>
        <n v="267873969401"/>
        <n v="11126572018"/>
        <n v="1419780379"/>
        <n v="167425044"/>
        <n v="180011202"/>
        <n v="46819416"/>
        <n v="17986963420"/>
        <n v="1390835342"/>
        <n v="217550747"/>
        <n v="14973022"/>
        <n v="22274509"/>
        <n v="23972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x v="0"/>
    <x v="0"/>
    <x v="0"/>
    <n v="4951021837"/>
    <n v="5389180828"/>
    <x v="0"/>
  </r>
  <r>
    <x v="0"/>
    <x v="0"/>
    <x v="0"/>
    <x v="1"/>
    <n v="63211036402"/>
    <n v="64273468290"/>
    <x v="1"/>
  </r>
  <r>
    <x v="0"/>
    <x v="0"/>
    <x v="0"/>
    <x v="2"/>
    <n v="2812270766"/>
    <n v="14380890613"/>
    <x v="2"/>
  </r>
  <r>
    <x v="0"/>
    <x v="0"/>
    <x v="1"/>
    <x v="0"/>
    <n v="1030752282"/>
    <n v="1197641299"/>
    <x v="3"/>
  </r>
  <r>
    <x v="0"/>
    <x v="0"/>
    <x v="1"/>
    <x v="1"/>
    <n v="112360362"/>
    <n v="249764605"/>
    <x v="4"/>
  </r>
  <r>
    <x v="0"/>
    <x v="0"/>
    <x v="1"/>
    <x v="2"/>
    <n v="104934"/>
    <n v="60573687"/>
    <x v="5"/>
  </r>
  <r>
    <x v="0"/>
    <x v="0"/>
    <x v="2"/>
    <x v="0"/>
    <n v="332409271"/>
    <n v="351448098"/>
    <x v="6"/>
  </r>
  <r>
    <x v="0"/>
    <x v="0"/>
    <x v="2"/>
    <x v="1"/>
    <n v="19258205"/>
    <n v="57071196"/>
    <x v="7"/>
  </r>
  <r>
    <x v="1"/>
    <x v="0"/>
    <x v="0"/>
    <x v="0"/>
    <n v="4964416127"/>
    <n v="5264160199"/>
    <x v="8"/>
  </r>
  <r>
    <x v="1"/>
    <x v="0"/>
    <x v="0"/>
    <x v="1"/>
    <n v="62772216888"/>
    <n v="65047565413"/>
    <x v="9"/>
  </r>
  <r>
    <x v="1"/>
    <x v="0"/>
    <x v="0"/>
    <x v="2"/>
    <n v="5075705617"/>
    <n v="17582143619"/>
    <x v="10"/>
  </r>
  <r>
    <x v="1"/>
    <x v="0"/>
    <x v="1"/>
    <x v="0"/>
    <n v="1458599583"/>
    <n v="1524316124"/>
    <x v="11"/>
  </r>
  <r>
    <x v="1"/>
    <x v="0"/>
    <x v="1"/>
    <x v="1"/>
    <n v="88053359"/>
    <n v="120100388"/>
    <x v="12"/>
  </r>
  <r>
    <x v="1"/>
    <x v="0"/>
    <x v="2"/>
    <x v="0"/>
    <n v="418149733"/>
    <n v="456157078"/>
    <x v="13"/>
  </r>
  <r>
    <x v="1"/>
    <x v="0"/>
    <x v="2"/>
    <x v="1"/>
    <n v="72338423"/>
    <n v="77518431"/>
    <x v="14"/>
  </r>
  <r>
    <x v="2"/>
    <x v="0"/>
    <x v="0"/>
    <x v="0"/>
    <n v="5074783601"/>
    <n v="5194888946"/>
    <x v="15"/>
  </r>
  <r>
    <x v="2"/>
    <x v="0"/>
    <x v="0"/>
    <x v="1"/>
    <n v="63356078970"/>
    <n v="59498099227"/>
    <x v="16"/>
  </r>
  <r>
    <x v="2"/>
    <x v="0"/>
    <x v="0"/>
    <x v="2"/>
    <n v="5371306978"/>
    <n v="18639282289"/>
    <x v="17"/>
  </r>
  <r>
    <x v="2"/>
    <x v="0"/>
    <x v="1"/>
    <x v="0"/>
    <n v="1603411384"/>
    <n v="1623165294"/>
    <x v="18"/>
  </r>
  <r>
    <x v="2"/>
    <x v="0"/>
    <x v="1"/>
    <x v="1"/>
    <n v="156415920"/>
    <n v="174724330"/>
    <x v="19"/>
  </r>
  <r>
    <x v="2"/>
    <x v="0"/>
    <x v="2"/>
    <x v="0"/>
    <n v="346395947"/>
    <n v="351390947"/>
    <x v="20"/>
  </r>
  <r>
    <x v="2"/>
    <x v="0"/>
    <x v="2"/>
    <x v="1"/>
    <n v="23944601"/>
    <n v="31491740"/>
    <x v="21"/>
  </r>
  <r>
    <x v="2"/>
    <x v="0"/>
    <x v="2"/>
    <x v="2"/>
    <n v="250"/>
    <n v="250"/>
    <x v="22"/>
  </r>
  <r>
    <x v="3"/>
    <x v="0"/>
    <x v="0"/>
    <x v="0"/>
    <n v="6884633160"/>
    <n v="7112761452"/>
    <x v="23"/>
  </r>
  <r>
    <x v="3"/>
    <x v="0"/>
    <x v="0"/>
    <x v="1"/>
    <n v="81773195213"/>
    <n v="63950579291"/>
    <x v="24"/>
  </r>
  <r>
    <x v="3"/>
    <x v="0"/>
    <x v="0"/>
    <x v="2"/>
    <n v="4872266662"/>
    <n v="17986969414"/>
    <x v="25"/>
  </r>
  <r>
    <x v="3"/>
    <x v="0"/>
    <x v="1"/>
    <x v="0"/>
    <n v="2697259845"/>
    <n v="2822241991"/>
    <x v="26"/>
  </r>
  <r>
    <x v="3"/>
    <x v="0"/>
    <x v="1"/>
    <x v="1"/>
    <n v="299050475"/>
    <n v="294121183"/>
    <x v="27"/>
  </r>
  <r>
    <x v="3"/>
    <x v="0"/>
    <x v="1"/>
    <x v="2"/>
    <n v="52280"/>
    <n v="43779375"/>
    <x v="28"/>
  </r>
  <r>
    <x v="3"/>
    <x v="0"/>
    <x v="2"/>
    <x v="0"/>
    <n v="539054491"/>
    <n v="559383796"/>
    <x v="29"/>
  </r>
  <r>
    <x v="3"/>
    <x v="0"/>
    <x v="2"/>
    <x v="1"/>
    <n v="64219712"/>
    <n v="65135084"/>
    <x v="30"/>
  </r>
  <r>
    <x v="4"/>
    <x v="0"/>
    <x v="0"/>
    <x v="0"/>
    <n v="6921135309"/>
    <n v="7008238037"/>
    <x v="31"/>
  </r>
  <r>
    <x v="4"/>
    <x v="0"/>
    <x v="0"/>
    <x v="1"/>
    <n v="74080595170"/>
    <n v="65385910601"/>
    <x v="32"/>
  </r>
  <r>
    <x v="4"/>
    <x v="0"/>
    <x v="0"/>
    <x v="2"/>
    <n v="4865607452"/>
    <n v="17477595894"/>
    <x v="33"/>
  </r>
  <r>
    <x v="4"/>
    <x v="0"/>
    <x v="1"/>
    <x v="0"/>
    <n v="2669921341"/>
    <n v="2684894988"/>
    <x v="34"/>
  </r>
  <r>
    <x v="4"/>
    <x v="0"/>
    <x v="1"/>
    <x v="1"/>
    <n v="280086377"/>
    <n v="278077666"/>
    <x v="35"/>
  </r>
  <r>
    <x v="4"/>
    <x v="0"/>
    <x v="1"/>
    <x v="2"/>
    <n v="65795"/>
    <n v="54862182"/>
    <x v="36"/>
  </r>
  <r>
    <x v="4"/>
    <x v="0"/>
    <x v="2"/>
    <x v="0"/>
    <n v="361022672"/>
    <n v="402427497"/>
    <x v="37"/>
  </r>
  <r>
    <x v="4"/>
    <x v="0"/>
    <x v="2"/>
    <x v="1"/>
    <n v="55329383"/>
    <n v="57153201"/>
    <x v="38"/>
  </r>
  <r>
    <x v="4"/>
    <x v="0"/>
    <x v="2"/>
    <x v="2"/>
    <n v="504174"/>
    <n v="504174"/>
    <x v="39"/>
  </r>
  <r>
    <x v="5"/>
    <x v="0"/>
    <x v="0"/>
    <x v="0"/>
    <n v="7747845184"/>
    <n v="7762537080"/>
    <x v="40"/>
  </r>
  <r>
    <x v="5"/>
    <x v="0"/>
    <x v="0"/>
    <x v="1"/>
    <n v="70824010714"/>
    <n v="66575016862"/>
    <x v="41"/>
  </r>
  <r>
    <x v="5"/>
    <x v="0"/>
    <x v="0"/>
    <x v="2"/>
    <n v="5053749357"/>
    <n v="13743788099"/>
    <x v="42"/>
  </r>
  <r>
    <x v="5"/>
    <x v="0"/>
    <x v="1"/>
    <x v="0"/>
    <n v="2500830040"/>
    <n v="2504865201"/>
    <x v="43"/>
  </r>
  <r>
    <x v="5"/>
    <x v="0"/>
    <x v="1"/>
    <x v="1"/>
    <n v="154981049"/>
    <n v="286299852"/>
    <x v="44"/>
  </r>
  <r>
    <x v="5"/>
    <x v="0"/>
    <x v="1"/>
    <x v="2"/>
    <n v="193165"/>
    <n v="161511240"/>
    <x v="45"/>
  </r>
  <r>
    <x v="5"/>
    <x v="0"/>
    <x v="2"/>
    <x v="0"/>
    <n v="207681119"/>
    <n v="207681119"/>
    <x v="46"/>
  </r>
  <r>
    <x v="5"/>
    <x v="0"/>
    <x v="2"/>
    <x v="1"/>
    <n v="209996691"/>
    <n v="209374929"/>
    <x v="47"/>
  </r>
  <r>
    <x v="5"/>
    <x v="0"/>
    <x v="2"/>
    <x v="2"/>
    <n v="3140774"/>
    <n v="3140774"/>
    <x v="48"/>
  </r>
  <r>
    <x v="6"/>
    <x v="0"/>
    <x v="0"/>
    <x v="0"/>
    <n v="9085725155"/>
    <n v="9089306657"/>
    <x v="49"/>
  </r>
  <r>
    <x v="6"/>
    <x v="0"/>
    <x v="0"/>
    <x v="1"/>
    <n v="84418896617"/>
    <n v="68826259776"/>
    <x v="50"/>
  </r>
  <r>
    <x v="6"/>
    <x v="0"/>
    <x v="0"/>
    <x v="2"/>
    <n v="3994001139"/>
    <n v="10634854110"/>
    <x v="51"/>
  </r>
  <r>
    <x v="6"/>
    <x v="0"/>
    <x v="1"/>
    <x v="0"/>
    <n v="3044806627"/>
    <n v="3044806627"/>
    <x v="52"/>
  </r>
  <r>
    <x v="6"/>
    <x v="0"/>
    <x v="1"/>
    <x v="1"/>
    <n v="317061081"/>
    <n v="323063533"/>
    <x v="53"/>
  </r>
  <r>
    <x v="6"/>
    <x v="0"/>
    <x v="1"/>
    <x v="2"/>
    <n v="27085"/>
    <n v="22678455"/>
    <x v="54"/>
  </r>
  <r>
    <x v="6"/>
    <x v="0"/>
    <x v="2"/>
    <x v="0"/>
    <n v="2472473152"/>
    <n v="2474867777"/>
    <x v="55"/>
  </r>
  <r>
    <x v="6"/>
    <x v="0"/>
    <x v="2"/>
    <x v="1"/>
    <n v="72901473"/>
    <n v="72913663"/>
    <x v="56"/>
  </r>
  <r>
    <x v="6"/>
    <x v="0"/>
    <x v="2"/>
    <x v="2"/>
    <n v="12636662"/>
    <n v="12636662"/>
    <x v="57"/>
  </r>
  <r>
    <x v="7"/>
    <x v="0"/>
    <x v="0"/>
    <x v="0"/>
    <n v="11914106827"/>
    <n v="11921064017"/>
    <x v="58"/>
  </r>
  <r>
    <x v="7"/>
    <x v="0"/>
    <x v="0"/>
    <x v="1"/>
    <n v="99599174745"/>
    <n v="76073250045"/>
    <x v="59"/>
  </r>
  <r>
    <x v="7"/>
    <x v="0"/>
    <x v="0"/>
    <x v="2"/>
    <n v="3927803845"/>
    <n v="9237927445"/>
    <x v="60"/>
  </r>
  <r>
    <x v="7"/>
    <x v="0"/>
    <x v="1"/>
    <x v="0"/>
    <n v="3576150708"/>
    <n v="3576150708"/>
    <x v="61"/>
  </r>
  <r>
    <x v="7"/>
    <x v="0"/>
    <x v="1"/>
    <x v="1"/>
    <n v="561113030"/>
    <n v="566293986"/>
    <x v="62"/>
  </r>
  <r>
    <x v="7"/>
    <x v="0"/>
    <x v="1"/>
    <x v="2"/>
    <n v="170062"/>
    <n v="132059414"/>
    <x v="63"/>
  </r>
  <r>
    <x v="7"/>
    <x v="0"/>
    <x v="2"/>
    <x v="0"/>
    <n v="915525632"/>
    <n v="915525632"/>
    <x v="64"/>
  </r>
  <r>
    <x v="7"/>
    <x v="0"/>
    <x v="2"/>
    <x v="1"/>
    <n v="181545371"/>
    <n v="175467115"/>
    <x v="65"/>
  </r>
  <r>
    <x v="7"/>
    <x v="0"/>
    <x v="2"/>
    <x v="2"/>
    <n v="154876"/>
    <n v="154876"/>
    <x v="66"/>
  </r>
  <r>
    <x v="8"/>
    <x v="0"/>
    <x v="0"/>
    <x v="0"/>
    <n v="8868253933"/>
    <n v="8875329898"/>
    <x v="67"/>
  </r>
  <r>
    <x v="8"/>
    <x v="0"/>
    <x v="0"/>
    <x v="1"/>
    <n v="107563496151"/>
    <n v="71581986126"/>
    <x v="68"/>
  </r>
  <r>
    <x v="8"/>
    <x v="0"/>
    <x v="0"/>
    <x v="2"/>
    <n v="3300396580"/>
    <n v="8716425984"/>
    <x v="69"/>
  </r>
  <r>
    <x v="8"/>
    <x v="0"/>
    <x v="1"/>
    <x v="0"/>
    <n v="2548763721"/>
    <n v="2548763721"/>
    <x v="70"/>
  </r>
  <r>
    <x v="8"/>
    <x v="0"/>
    <x v="1"/>
    <x v="1"/>
    <n v="748826722"/>
    <n v="743039418"/>
    <x v="71"/>
  </r>
  <r>
    <x v="8"/>
    <x v="0"/>
    <x v="1"/>
    <x v="2"/>
    <n v="9238117"/>
    <n v="65721601"/>
    <x v="72"/>
  </r>
  <r>
    <x v="8"/>
    <x v="0"/>
    <x v="2"/>
    <x v="0"/>
    <n v="441896650"/>
    <n v="441896650"/>
    <x v="73"/>
  </r>
  <r>
    <x v="8"/>
    <x v="0"/>
    <x v="2"/>
    <x v="1"/>
    <n v="116477667"/>
    <n v="116629858"/>
    <x v="74"/>
  </r>
  <r>
    <x v="9"/>
    <x v="0"/>
    <x v="0"/>
    <x v="0"/>
    <n v="9423264065"/>
    <n v="9441830444"/>
    <x v="75"/>
  </r>
  <r>
    <x v="9"/>
    <x v="0"/>
    <x v="0"/>
    <x v="1"/>
    <n v="123054083252"/>
    <n v="77470100409"/>
    <x v="76"/>
  </r>
  <r>
    <x v="9"/>
    <x v="0"/>
    <x v="0"/>
    <x v="2"/>
    <n v="3888526348"/>
    <n v="10857371373"/>
    <x v="77"/>
  </r>
  <r>
    <x v="9"/>
    <x v="0"/>
    <x v="1"/>
    <x v="0"/>
    <n v="3041608371"/>
    <n v="3041608371"/>
    <x v="78"/>
  </r>
  <r>
    <x v="9"/>
    <x v="0"/>
    <x v="1"/>
    <x v="1"/>
    <n v="834738360"/>
    <n v="838107052"/>
    <x v="79"/>
  </r>
  <r>
    <x v="9"/>
    <x v="0"/>
    <x v="1"/>
    <x v="2"/>
    <n v="10780785"/>
    <n v="10780785"/>
    <x v="80"/>
  </r>
  <r>
    <x v="9"/>
    <x v="0"/>
    <x v="2"/>
    <x v="0"/>
    <n v="282316142"/>
    <n v="282316142"/>
    <x v="81"/>
  </r>
  <r>
    <x v="9"/>
    <x v="0"/>
    <x v="2"/>
    <x v="1"/>
    <n v="323258186"/>
    <n v="323529288"/>
    <x v="82"/>
  </r>
  <r>
    <x v="10"/>
    <x v="0"/>
    <x v="0"/>
    <x v="0"/>
    <n v="12230231021"/>
    <n v="12237181052"/>
    <x v="83"/>
  </r>
  <r>
    <x v="10"/>
    <x v="0"/>
    <x v="0"/>
    <x v="1"/>
    <n v="150041523204"/>
    <n v="87398998059"/>
    <x v="84"/>
  </r>
  <r>
    <x v="10"/>
    <x v="0"/>
    <x v="0"/>
    <x v="2"/>
    <n v="4952725451"/>
    <n v="12759732000"/>
    <x v="85"/>
  </r>
  <r>
    <x v="10"/>
    <x v="0"/>
    <x v="1"/>
    <x v="0"/>
    <n v="4556247653"/>
    <n v="4556247653"/>
    <x v="86"/>
  </r>
  <r>
    <x v="10"/>
    <x v="0"/>
    <x v="1"/>
    <x v="1"/>
    <n v="526095998"/>
    <n v="527068704"/>
    <x v="87"/>
  </r>
  <r>
    <x v="10"/>
    <x v="0"/>
    <x v="1"/>
    <x v="2"/>
    <n v="325987"/>
    <n v="274493974"/>
    <x v="88"/>
  </r>
  <r>
    <x v="10"/>
    <x v="0"/>
    <x v="2"/>
    <x v="0"/>
    <n v="905379140"/>
    <n v="905379140"/>
    <x v="89"/>
  </r>
  <r>
    <x v="10"/>
    <x v="0"/>
    <x v="2"/>
    <x v="1"/>
    <n v="183983978"/>
    <n v="184508639"/>
    <x v="90"/>
  </r>
  <r>
    <x v="11"/>
    <x v="0"/>
    <x v="0"/>
    <x v="0"/>
    <n v="11865214720"/>
    <n v="11884771982"/>
    <x v="91"/>
  </r>
  <r>
    <x v="11"/>
    <x v="0"/>
    <x v="0"/>
    <x v="1"/>
    <n v="159839389049"/>
    <n v="92058448268"/>
    <x v="92"/>
  </r>
  <r>
    <x v="11"/>
    <x v="0"/>
    <x v="0"/>
    <x v="2"/>
    <n v="5655298087"/>
    <n v="14073866058"/>
    <x v="93"/>
  </r>
  <r>
    <x v="11"/>
    <x v="0"/>
    <x v="1"/>
    <x v="0"/>
    <n v="3489163463"/>
    <n v="3489163463"/>
    <x v="94"/>
  </r>
  <r>
    <x v="11"/>
    <x v="0"/>
    <x v="1"/>
    <x v="1"/>
    <n v="1032083891"/>
    <n v="1036466756"/>
    <x v="95"/>
  </r>
  <r>
    <x v="11"/>
    <x v="0"/>
    <x v="1"/>
    <x v="2"/>
    <n v="5852888"/>
    <n v="732640389"/>
    <x v="96"/>
  </r>
  <r>
    <x v="11"/>
    <x v="0"/>
    <x v="2"/>
    <x v="0"/>
    <n v="966880821"/>
    <n v="966880821"/>
    <x v="97"/>
  </r>
  <r>
    <x v="11"/>
    <x v="0"/>
    <x v="2"/>
    <x v="1"/>
    <n v="252520714"/>
    <n v="252852826"/>
    <x v="98"/>
  </r>
  <r>
    <x v="12"/>
    <x v="0"/>
    <x v="0"/>
    <x v="0"/>
    <n v="8204946376"/>
    <n v="8213372543"/>
    <x v="99"/>
  </r>
  <r>
    <x v="12"/>
    <x v="0"/>
    <x v="0"/>
    <x v="1"/>
    <n v="130814359435"/>
    <n v="78673935332"/>
    <x v="100"/>
  </r>
  <r>
    <x v="12"/>
    <x v="0"/>
    <x v="0"/>
    <x v="2"/>
    <n v="5559397868"/>
    <n v="12824014493"/>
    <x v="101"/>
  </r>
  <r>
    <x v="12"/>
    <x v="0"/>
    <x v="1"/>
    <x v="0"/>
    <n v="2866446176"/>
    <n v="2866446176"/>
    <x v="102"/>
  </r>
  <r>
    <x v="12"/>
    <x v="0"/>
    <x v="1"/>
    <x v="1"/>
    <n v="767982699"/>
    <n v="772348162"/>
    <x v="103"/>
  </r>
  <r>
    <x v="12"/>
    <x v="0"/>
    <x v="1"/>
    <x v="2"/>
    <n v="629052"/>
    <n v="96586040"/>
    <x v="104"/>
  </r>
  <r>
    <x v="12"/>
    <x v="0"/>
    <x v="2"/>
    <x v="0"/>
    <n v="213595356"/>
    <n v="213595356"/>
    <x v="105"/>
  </r>
  <r>
    <x v="12"/>
    <x v="0"/>
    <x v="2"/>
    <x v="1"/>
    <n v="254274432"/>
    <n v="254493379"/>
    <x v="106"/>
  </r>
  <r>
    <x v="13"/>
    <x v="0"/>
    <x v="0"/>
    <x v="0"/>
    <n v="12264947943"/>
    <n v="12275891183"/>
    <x v="107"/>
  </r>
  <r>
    <x v="13"/>
    <x v="0"/>
    <x v="0"/>
    <x v="1"/>
    <n v="177205184188"/>
    <n v="97893935400"/>
    <x v="108"/>
  </r>
  <r>
    <x v="13"/>
    <x v="0"/>
    <x v="0"/>
    <x v="2"/>
    <n v="7166421096"/>
    <n v="22064218751"/>
    <x v="109"/>
  </r>
  <r>
    <x v="13"/>
    <x v="0"/>
    <x v="1"/>
    <x v="0"/>
    <n v="3028911390"/>
    <n v="3028911390"/>
    <x v="110"/>
  </r>
  <r>
    <x v="13"/>
    <x v="0"/>
    <x v="1"/>
    <x v="1"/>
    <n v="1429233980"/>
    <n v="1621661580"/>
    <x v="111"/>
  </r>
  <r>
    <x v="13"/>
    <x v="0"/>
    <x v="1"/>
    <x v="2"/>
    <n v="7715407"/>
    <n v="124252849"/>
    <x v="112"/>
  </r>
  <r>
    <x v="13"/>
    <x v="0"/>
    <x v="2"/>
    <x v="0"/>
    <n v="697353968"/>
    <n v="697353968"/>
    <x v="113"/>
  </r>
  <r>
    <x v="13"/>
    <x v="0"/>
    <x v="2"/>
    <x v="1"/>
    <n v="401840914"/>
    <n v="405239339"/>
    <x v="114"/>
  </r>
  <r>
    <x v="14"/>
    <x v="0"/>
    <x v="0"/>
    <x v="0"/>
    <n v="15705906795"/>
    <n v="15721212837"/>
    <x v="115"/>
  </r>
  <r>
    <x v="14"/>
    <x v="0"/>
    <x v="0"/>
    <x v="1"/>
    <n v="186711091286"/>
    <n v="100232597208"/>
    <x v="116"/>
  </r>
  <r>
    <x v="14"/>
    <x v="0"/>
    <x v="0"/>
    <x v="2"/>
    <n v="7745407179"/>
    <n v="24482490703"/>
    <x v="117"/>
  </r>
  <r>
    <x v="14"/>
    <x v="0"/>
    <x v="1"/>
    <x v="0"/>
    <n v="4409947517"/>
    <n v="4409947517"/>
    <x v="118"/>
  </r>
  <r>
    <x v="14"/>
    <x v="0"/>
    <x v="1"/>
    <x v="1"/>
    <n v="2010643554"/>
    <n v="2007029098"/>
    <x v="119"/>
  </r>
  <r>
    <x v="14"/>
    <x v="0"/>
    <x v="1"/>
    <x v="2"/>
    <n v="540401"/>
    <n v="291154359"/>
    <x v="120"/>
  </r>
  <r>
    <x v="14"/>
    <x v="0"/>
    <x v="2"/>
    <x v="0"/>
    <n v="1197550052"/>
    <n v="1197550052"/>
    <x v="121"/>
  </r>
  <r>
    <x v="14"/>
    <x v="0"/>
    <x v="2"/>
    <x v="1"/>
    <n v="356708454"/>
    <n v="360953728"/>
    <x v="122"/>
  </r>
  <r>
    <x v="15"/>
    <x v="0"/>
    <x v="0"/>
    <x v="0"/>
    <n v="14938536460"/>
    <n v="14965995710"/>
    <x v="123"/>
  </r>
  <r>
    <x v="15"/>
    <x v="0"/>
    <x v="0"/>
    <x v="1"/>
    <n v="186481502529"/>
    <n v="97565686958"/>
    <x v="124"/>
  </r>
  <r>
    <x v="15"/>
    <x v="0"/>
    <x v="0"/>
    <x v="2"/>
    <n v="6620944497"/>
    <n v="22134656938"/>
    <x v="125"/>
  </r>
  <r>
    <x v="15"/>
    <x v="0"/>
    <x v="1"/>
    <x v="0"/>
    <n v="4004590887"/>
    <n v="4004590887"/>
    <x v="126"/>
  </r>
  <r>
    <x v="15"/>
    <x v="0"/>
    <x v="1"/>
    <x v="1"/>
    <n v="2035820721"/>
    <n v="2173488355"/>
    <x v="127"/>
  </r>
  <r>
    <x v="15"/>
    <x v="0"/>
    <x v="1"/>
    <x v="2"/>
    <n v="133024"/>
    <n v="93691146"/>
    <x v="128"/>
  </r>
  <r>
    <x v="15"/>
    <x v="0"/>
    <x v="2"/>
    <x v="0"/>
    <n v="570853212"/>
    <n v="570853212"/>
    <x v="129"/>
  </r>
  <r>
    <x v="15"/>
    <x v="0"/>
    <x v="2"/>
    <x v="1"/>
    <n v="278832045"/>
    <n v="279993834"/>
    <x v="130"/>
  </r>
  <r>
    <x v="16"/>
    <x v="0"/>
    <x v="0"/>
    <x v="0"/>
    <n v="18166803673"/>
    <n v="18186928689"/>
    <x v="131"/>
  </r>
  <r>
    <x v="16"/>
    <x v="0"/>
    <x v="0"/>
    <x v="1"/>
    <n v="204948606640"/>
    <n v="108755871484"/>
    <x v="132"/>
  </r>
  <r>
    <x v="16"/>
    <x v="0"/>
    <x v="0"/>
    <x v="2"/>
    <n v="7362060104"/>
    <n v="24887389226"/>
    <x v="133"/>
  </r>
  <r>
    <x v="16"/>
    <x v="0"/>
    <x v="1"/>
    <x v="0"/>
    <n v="4671600044"/>
    <n v="4671600044"/>
    <x v="134"/>
  </r>
  <r>
    <x v="16"/>
    <x v="0"/>
    <x v="1"/>
    <x v="1"/>
    <n v="2073389921"/>
    <n v="2081485108"/>
    <x v="135"/>
  </r>
  <r>
    <x v="16"/>
    <x v="0"/>
    <x v="1"/>
    <x v="2"/>
    <n v="404522"/>
    <n v="253099306"/>
    <x v="136"/>
  </r>
  <r>
    <x v="16"/>
    <x v="0"/>
    <x v="2"/>
    <x v="0"/>
    <n v="508749619"/>
    <n v="508749619"/>
    <x v="137"/>
  </r>
  <r>
    <x v="16"/>
    <x v="0"/>
    <x v="2"/>
    <x v="1"/>
    <n v="208016181"/>
    <n v="211713395"/>
    <x v="138"/>
  </r>
  <r>
    <x v="16"/>
    <x v="0"/>
    <x v="2"/>
    <x v="2"/>
    <n v="12732"/>
    <n v="9041238"/>
    <x v="139"/>
  </r>
  <r>
    <x v="17"/>
    <x v="0"/>
    <x v="0"/>
    <x v="0"/>
    <n v="20301317341"/>
    <n v="20318122104"/>
    <x v="140"/>
  </r>
  <r>
    <x v="17"/>
    <x v="0"/>
    <x v="0"/>
    <x v="1"/>
    <n v="208735883334"/>
    <n v="111374349051"/>
    <x v="141"/>
  </r>
  <r>
    <x v="17"/>
    <x v="0"/>
    <x v="0"/>
    <x v="2"/>
    <n v="7860585013"/>
    <n v="25956092045"/>
    <x v="142"/>
  </r>
  <r>
    <x v="17"/>
    <x v="0"/>
    <x v="1"/>
    <x v="0"/>
    <n v="5107923916"/>
    <n v="5107923916"/>
    <x v="143"/>
  </r>
  <r>
    <x v="17"/>
    <x v="0"/>
    <x v="1"/>
    <x v="1"/>
    <n v="1731637563"/>
    <n v="1857959535"/>
    <x v="144"/>
  </r>
  <r>
    <x v="17"/>
    <x v="0"/>
    <x v="1"/>
    <x v="2"/>
    <n v="410270"/>
    <n v="328595197"/>
    <x v="145"/>
  </r>
  <r>
    <x v="17"/>
    <x v="0"/>
    <x v="2"/>
    <x v="0"/>
    <n v="109350445"/>
    <n v="109350445"/>
    <x v="146"/>
  </r>
  <r>
    <x v="17"/>
    <x v="0"/>
    <x v="2"/>
    <x v="1"/>
    <n v="232446265"/>
    <n v="232507866"/>
    <x v="147"/>
  </r>
  <r>
    <x v="18"/>
    <x v="0"/>
    <x v="0"/>
    <x v="0"/>
    <n v="16551544635"/>
    <n v="16564068865"/>
    <x v="148"/>
  </r>
  <r>
    <x v="18"/>
    <x v="0"/>
    <x v="0"/>
    <x v="1"/>
    <n v="178512532565"/>
    <n v="102698873013"/>
    <x v="149"/>
  </r>
  <r>
    <x v="18"/>
    <x v="0"/>
    <x v="0"/>
    <x v="2"/>
    <n v="6300789063"/>
    <n v="20700355346"/>
    <x v="150"/>
  </r>
  <r>
    <x v="18"/>
    <x v="0"/>
    <x v="1"/>
    <x v="0"/>
    <n v="3743548134"/>
    <n v="3743548134"/>
    <x v="151"/>
  </r>
  <r>
    <x v="18"/>
    <x v="0"/>
    <x v="1"/>
    <x v="1"/>
    <n v="2369720562"/>
    <n v="2548246721"/>
    <x v="152"/>
  </r>
  <r>
    <x v="18"/>
    <x v="0"/>
    <x v="1"/>
    <x v="2"/>
    <n v="184345"/>
    <n v="116560680"/>
    <x v="153"/>
  </r>
  <r>
    <x v="18"/>
    <x v="0"/>
    <x v="2"/>
    <x v="0"/>
    <n v="73380885"/>
    <n v="73380885"/>
    <x v="154"/>
  </r>
  <r>
    <x v="18"/>
    <x v="0"/>
    <x v="2"/>
    <x v="1"/>
    <n v="27280274"/>
    <n v="25868438"/>
    <x v="155"/>
  </r>
  <r>
    <x v="19"/>
    <x v="0"/>
    <x v="0"/>
    <x v="0"/>
    <n v="20184707917"/>
    <n v="20193010971"/>
    <x v="156"/>
  </r>
  <r>
    <x v="19"/>
    <x v="0"/>
    <x v="0"/>
    <x v="1"/>
    <n v="165339477801"/>
    <n v="89527493268"/>
    <x v="157"/>
  </r>
  <r>
    <x v="19"/>
    <x v="0"/>
    <x v="0"/>
    <x v="2"/>
    <n v="5192382298"/>
    <n v="21078778718"/>
    <x v="158"/>
  </r>
  <r>
    <x v="19"/>
    <x v="0"/>
    <x v="1"/>
    <x v="0"/>
    <n v="4190111678"/>
    <n v="4190111678"/>
    <x v="159"/>
  </r>
  <r>
    <x v="19"/>
    <x v="0"/>
    <x v="1"/>
    <x v="1"/>
    <n v="2607141762"/>
    <n v="2773807994"/>
    <x v="160"/>
  </r>
  <r>
    <x v="19"/>
    <x v="0"/>
    <x v="1"/>
    <x v="2"/>
    <n v="858265"/>
    <n v="583713885"/>
    <x v="161"/>
  </r>
  <r>
    <x v="19"/>
    <x v="0"/>
    <x v="2"/>
    <x v="0"/>
    <n v="4"/>
    <n v="4"/>
    <x v="162"/>
  </r>
  <r>
    <x v="19"/>
    <x v="0"/>
    <x v="2"/>
    <x v="1"/>
    <n v="66190410"/>
    <n v="65424666"/>
    <x v="163"/>
  </r>
  <r>
    <x v="20"/>
    <x v="0"/>
    <x v="0"/>
    <x v="0"/>
    <n v="23607428405"/>
    <n v="23619952588"/>
    <x v="164"/>
  </r>
  <r>
    <x v="20"/>
    <x v="0"/>
    <x v="0"/>
    <x v="1"/>
    <n v="187041798869"/>
    <n v="87287093949"/>
    <x v="165"/>
  </r>
  <r>
    <x v="20"/>
    <x v="0"/>
    <x v="0"/>
    <x v="2"/>
    <n v="4864435702"/>
    <n v="27004304157"/>
    <x v="166"/>
  </r>
  <r>
    <x v="20"/>
    <x v="0"/>
    <x v="1"/>
    <x v="0"/>
    <n v="5601910094"/>
    <n v="5601910094"/>
    <x v="167"/>
  </r>
  <r>
    <x v="20"/>
    <x v="0"/>
    <x v="1"/>
    <x v="1"/>
    <n v="2980215993"/>
    <n v="3101776702"/>
    <x v="168"/>
  </r>
  <r>
    <x v="20"/>
    <x v="0"/>
    <x v="1"/>
    <x v="2"/>
    <n v="2193053"/>
    <n v="722208795"/>
    <x v="169"/>
  </r>
  <r>
    <x v="20"/>
    <x v="0"/>
    <x v="2"/>
    <x v="0"/>
    <n v="29514261"/>
    <n v="29514261"/>
    <x v="170"/>
  </r>
  <r>
    <x v="20"/>
    <x v="0"/>
    <x v="2"/>
    <x v="1"/>
    <n v="10862111"/>
    <n v="10643846"/>
    <x v="171"/>
  </r>
  <r>
    <x v="21"/>
    <x v="0"/>
    <x v="0"/>
    <x v="0"/>
    <n v="23628262430"/>
    <n v="23648223825"/>
    <x v="172"/>
  </r>
  <r>
    <x v="21"/>
    <x v="0"/>
    <x v="0"/>
    <x v="1"/>
    <n v="202644853247"/>
    <n v="92171668805"/>
    <x v="173"/>
  </r>
  <r>
    <x v="21"/>
    <x v="0"/>
    <x v="0"/>
    <x v="2"/>
    <n v="6130162398"/>
    <n v="24747137129"/>
    <x v="174"/>
  </r>
  <r>
    <x v="21"/>
    <x v="0"/>
    <x v="1"/>
    <x v="0"/>
    <n v="6582010045"/>
    <n v="6582010045"/>
    <x v="175"/>
  </r>
  <r>
    <x v="21"/>
    <x v="0"/>
    <x v="1"/>
    <x v="1"/>
    <n v="3569579549"/>
    <n v="3699418466"/>
    <x v="176"/>
  </r>
  <r>
    <x v="21"/>
    <x v="0"/>
    <x v="1"/>
    <x v="2"/>
    <n v="2507286"/>
    <n v="501211856"/>
    <x v="177"/>
  </r>
  <r>
    <x v="21"/>
    <x v="0"/>
    <x v="2"/>
    <x v="0"/>
    <n v="3179102"/>
    <n v="3179102"/>
    <x v="178"/>
  </r>
  <r>
    <x v="21"/>
    <x v="0"/>
    <x v="2"/>
    <x v="1"/>
    <n v="39900968"/>
    <n v="39619039"/>
    <x v="179"/>
  </r>
  <r>
    <x v="22"/>
    <x v="0"/>
    <x v="0"/>
    <x v="0"/>
    <n v="24600331687"/>
    <n v="24620067274"/>
    <x v="180"/>
  </r>
  <r>
    <x v="22"/>
    <x v="0"/>
    <x v="0"/>
    <x v="1"/>
    <n v="197142880863"/>
    <n v="90970160679"/>
    <x v="181"/>
  </r>
  <r>
    <x v="22"/>
    <x v="0"/>
    <x v="0"/>
    <x v="2"/>
    <n v="5483754259"/>
    <n v="26368428507"/>
    <x v="182"/>
  </r>
  <r>
    <x v="22"/>
    <x v="0"/>
    <x v="1"/>
    <x v="0"/>
    <n v="7252039177"/>
    <n v="7252049071"/>
    <x v="183"/>
  </r>
  <r>
    <x v="22"/>
    <x v="0"/>
    <x v="1"/>
    <x v="1"/>
    <n v="3678846117"/>
    <n v="3823469682"/>
    <x v="184"/>
  </r>
  <r>
    <x v="22"/>
    <x v="0"/>
    <x v="1"/>
    <x v="2"/>
    <n v="2107177"/>
    <n v="296239316"/>
    <x v="185"/>
  </r>
  <r>
    <x v="22"/>
    <x v="0"/>
    <x v="2"/>
    <x v="0"/>
    <n v="5748"/>
    <n v="5748"/>
    <x v="186"/>
  </r>
  <r>
    <x v="22"/>
    <x v="0"/>
    <x v="2"/>
    <x v="1"/>
    <n v="74110975"/>
    <n v="74301576"/>
    <x v="187"/>
  </r>
  <r>
    <x v="22"/>
    <x v="0"/>
    <x v="2"/>
    <x v="2"/>
    <n v="542"/>
    <n v="542"/>
    <x v="188"/>
  </r>
  <r>
    <x v="23"/>
    <x v="0"/>
    <x v="0"/>
    <x v="0"/>
    <n v="27339268015"/>
    <n v="27354887984"/>
    <x v="189"/>
  </r>
  <r>
    <x v="23"/>
    <x v="0"/>
    <x v="0"/>
    <x v="1"/>
    <n v="188546473549"/>
    <n v="82854311066"/>
    <x v="190"/>
  </r>
  <r>
    <x v="23"/>
    <x v="0"/>
    <x v="0"/>
    <x v="2"/>
    <n v="5466621229"/>
    <n v="21936808889"/>
    <x v="191"/>
  </r>
  <r>
    <x v="23"/>
    <x v="0"/>
    <x v="1"/>
    <x v="0"/>
    <n v="7585777444"/>
    <n v="7585777444"/>
    <x v="192"/>
  </r>
  <r>
    <x v="23"/>
    <x v="0"/>
    <x v="1"/>
    <x v="1"/>
    <n v="3966641388"/>
    <n v="4058330771"/>
    <x v="193"/>
  </r>
  <r>
    <x v="23"/>
    <x v="0"/>
    <x v="1"/>
    <x v="2"/>
    <n v="1408134"/>
    <n v="126231446"/>
    <x v="194"/>
  </r>
  <r>
    <x v="23"/>
    <x v="0"/>
    <x v="2"/>
    <x v="0"/>
    <n v="4439"/>
    <n v="4439"/>
    <x v="195"/>
  </r>
  <r>
    <x v="23"/>
    <x v="0"/>
    <x v="2"/>
    <x v="1"/>
    <n v="63179439"/>
    <n v="63516005"/>
    <x v="196"/>
  </r>
  <r>
    <x v="24"/>
    <x v="0"/>
    <x v="0"/>
    <x v="0"/>
    <n v="32982817721"/>
    <n v="33004120111"/>
    <x v="197"/>
  </r>
  <r>
    <x v="24"/>
    <x v="0"/>
    <x v="0"/>
    <x v="1"/>
    <n v="221364512764"/>
    <n v="101978696215"/>
    <x v="198"/>
  </r>
  <r>
    <x v="24"/>
    <x v="0"/>
    <x v="0"/>
    <x v="2"/>
    <n v="7043199994"/>
    <n v="27498363049"/>
    <x v="199"/>
  </r>
  <r>
    <x v="24"/>
    <x v="0"/>
    <x v="1"/>
    <x v="0"/>
    <n v="9276466906"/>
    <n v="9276476800"/>
    <x v="200"/>
  </r>
  <r>
    <x v="24"/>
    <x v="0"/>
    <x v="1"/>
    <x v="1"/>
    <n v="5588075440"/>
    <n v="5683807073"/>
    <x v="201"/>
  </r>
  <r>
    <x v="24"/>
    <x v="0"/>
    <x v="1"/>
    <x v="2"/>
    <n v="20183867"/>
    <n v="749129185"/>
    <x v="202"/>
  </r>
  <r>
    <x v="24"/>
    <x v="0"/>
    <x v="2"/>
    <x v="0"/>
    <n v="141"/>
    <n v="141"/>
    <x v="203"/>
  </r>
  <r>
    <x v="24"/>
    <x v="0"/>
    <x v="2"/>
    <x v="1"/>
    <n v="219314655"/>
    <n v="220133966"/>
    <x v="204"/>
  </r>
  <r>
    <x v="25"/>
    <x v="0"/>
    <x v="0"/>
    <x v="0"/>
    <n v="1769307441"/>
    <n v="1770659773"/>
    <x v="205"/>
  </r>
  <r>
    <x v="25"/>
    <x v="0"/>
    <x v="0"/>
    <x v="1"/>
    <n v="17997382746"/>
    <n v="8823366254"/>
    <x v="206"/>
  </r>
  <r>
    <x v="25"/>
    <x v="0"/>
    <x v="0"/>
    <x v="2"/>
    <n v="304590747"/>
    <n v="2255996507"/>
    <x v="207"/>
  </r>
  <r>
    <x v="25"/>
    <x v="0"/>
    <x v="1"/>
    <x v="0"/>
    <n v="588992661"/>
    <n v="588992661"/>
    <x v="208"/>
  </r>
  <r>
    <x v="25"/>
    <x v="0"/>
    <x v="1"/>
    <x v="1"/>
    <n v="519348198"/>
    <n v="520884483"/>
    <x v="209"/>
  </r>
  <r>
    <x v="25"/>
    <x v="0"/>
    <x v="1"/>
    <x v="2"/>
    <n v="2672826"/>
    <n v="6378142"/>
    <x v="210"/>
  </r>
  <r>
    <x v="25"/>
    <x v="0"/>
    <x v="2"/>
    <x v="0"/>
    <n v="7"/>
    <n v="7"/>
    <x v="211"/>
  </r>
  <r>
    <x v="25"/>
    <x v="0"/>
    <x v="2"/>
    <x v="1"/>
    <n v="795816"/>
    <n v="904807"/>
    <x v="212"/>
  </r>
  <r>
    <x v="0"/>
    <x v="1"/>
    <x v="0"/>
    <x v="1"/>
    <n v="8530522341"/>
    <n v="202609501900"/>
    <x v="213"/>
  </r>
  <r>
    <x v="0"/>
    <x v="1"/>
    <x v="0"/>
    <x v="3"/>
    <n v="4076742682"/>
    <n v="4152498987"/>
    <x v="214"/>
  </r>
  <r>
    <x v="0"/>
    <x v="1"/>
    <x v="1"/>
    <x v="1"/>
    <n v="20360193"/>
    <n v="1744161828"/>
    <x v="215"/>
  </r>
  <r>
    <x v="0"/>
    <x v="1"/>
    <x v="1"/>
    <x v="3"/>
    <n v="16"/>
    <n v="10252125"/>
    <x v="216"/>
  </r>
  <r>
    <x v="0"/>
    <x v="1"/>
    <x v="2"/>
    <x v="1"/>
    <n v="348624"/>
    <n v="301412100"/>
    <x v="217"/>
  </r>
  <r>
    <x v="1"/>
    <x v="1"/>
    <x v="0"/>
    <x v="1"/>
    <n v="44713274424"/>
    <n v="224883508728"/>
    <x v="218"/>
  </r>
  <r>
    <x v="1"/>
    <x v="1"/>
    <x v="0"/>
    <x v="3"/>
    <n v="1558790762"/>
    <n v="2808930344"/>
    <x v="219"/>
  </r>
  <r>
    <x v="1"/>
    <x v="1"/>
    <x v="1"/>
    <x v="1"/>
    <n v="19149511"/>
    <n v="1874347834"/>
    <x v="220"/>
  </r>
  <r>
    <x v="1"/>
    <x v="1"/>
    <x v="1"/>
    <x v="3"/>
    <n v="76"/>
    <n v="333700"/>
    <x v="221"/>
  </r>
  <r>
    <x v="1"/>
    <x v="1"/>
    <x v="2"/>
    <x v="1"/>
    <n v="1032112"/>
    <n v="585921940"/>
    <x v="222"/>
  </r>
  <r>
    <x v="2"/>
    <x v="1"/>
    <x v="0"/>
    <x v="1"/>
    <n v="180517465958"/>
    <n v="219591762949"/>
    <x v="223"/>
  </r>
  <r>
    <x v="2"/>
    <x v="1"/>
    <x v="0"/>
    <x v="3"/>
    <n v="785061100"/>
    <n v="3922232467"/>
    <x v="224"/>
  </r>
  <r>
    <x v="2"/>
    <x v="1"/>
    <x v="1"/>
    <x v="1"/>
    <n v="5361668"/>
    <n v="4433072496"/>
    <x v="225"/>
  </r>
  <r>
    <x v="2"/>
    <x v="1"/>
    <x v="1"/>
    <x v="3"/>
    <n v="1334"/>
    <n v="104925"/>
    <x v="226"/>
  </r>
  <r>
    <x v="2"/>
    <x v="1"/>
    <x v="2"/>
    <x v="1"/>
    <n v="866493"/>
    <n v="596374006"/>
    <x v="227"/>
  </r>
  <r>
    <x v="2"/>
    <x v="1"/>
    <x v="2"/>
    <x v="3"/>
    <n v="0"/>
    <n v="540"/>
    <x v="228"/>
  </r>
  <r>
    <x v="3"/>
    <x v="1"/>
    <x v="0"/>
    <x v="1"/>
    <n v="70600365108"/>
    <n v="237695580098"/>
    <x v="229"/>
  </r>
  <r>
    <x v="3"/>
    <x v="1"/>
    <x v="0"/>
    <x v="3"/>
    <n v="964387468"/>
    <n v="4337619699"/>
    <x v="230"/>
  </r>
  <r>
    <x v="3"/>
    <x v="1"/>
    <x v="1"/>
    <x v="1"/>
    <n v="5947421"/>
    <n v="1932430826"/>
    <x v="231"/>
  </r>
  <r>
    <x v="3"/>
    <x v="1"/>
    <x v="1"/>
    <x v="3"/>
    <n v="11350"/>
    <n v="454356"/>
    <x v="232"/>
  </r>
  <r>
    <x v="3"/>
    <x v="1"/>
    <x v="2"/>
    <x v="1"/>
    <n v="600956"/>
    <n v="571292298"/>
    <x v="233"/>
  </r>
  <r>
    <x v="3"/>
    <x v="1"/>
    <x v="2"/>
    <x v="3"/>
    <n v="24"/>
    <n v="24000"/>
    <x v="234"/>
  </r>
  <r>
    <x v="4"/>
    <x v="1"/>
    <x v="0"/>
    <x v="1"/>
    <n v="779245544552"/>
    <n v="257204172065"/>
    <x v="235"/>
  </r>
  <r>
    <x v="4"/>
    <x v="1"/>
    <x v="0"/>
    <x v="3"/>
    <n v="48116147191"/>
    <n v="11176013062"/>
    <x v="236"/>
  </r>
  <r>
    <x v="4"/>
    <x v="1"/>
    <x v="1"/>
    <x v="1"/>
    <n v="12641208"/>
    <n v="4004699197"/>
    <x v="237"/>
  </r>
  <r>
    <x v="4"/>
    <x v="1"/>
    <x v="1"/>
    <x v="3"/>
    <n v="3034"/>
    <n v="4786153"/>
    <x v="238"/>
  </r>
  <r>
    <x v="4"/>
    <x v="1"/>
    <x v="2"/>
    <x v="1"/>
    <n v="250790"/>
    <n v="155821408"/>
    <x v="239"/>
  </r>
  <r>
    <x v="4"/>
    <x v="1"/>
    <x v="2"/>
    <x v="3"/>
    <n v="205"/>
    <n v="259000"/>
    <x v="240"/>
  </r>
  <r>
    <x v="5"/>
    <x v="1"/>
    <x v="0"/>
    <x v="1"/>
    <n v="252636989264"/>
    <n v="282827470848"/>
    <x v="241"/>
  </r>
  <r>
    <x v="5"/>
    <x v="1"/>
    <x v="0"/>
    <x v="3"/>
    <n v="3519654574"/>
    <n v="7719465523"/>
    <x v="242"/>
  </r>
  <r>
    <x v="5"/>
    <x v="1"/>
    <x v="1"/>
    <x v="1"/>
    <n v="464851865"/>
    <n v="4500824715"/>
    <x v="243"/>
  </r>
  <r>
    <x v="5"/>
    <x v="1"/>
    <x v="1"/>
    <x v="3"/>
    <n v="634457"/>
    <n v="4798287"/>
    <x v="244"/>
  </r>
  <r>
    <x v="5"/>
    <x v="1"/>
    <x v="2"/>
    <x v="1"/>
    <n v="45474578355"/>
    <n v="407707560"/>
    <x v="245"/>
  </r>
  <r>
    <x v="5"/>
    <x v="1"/>
    <x v="2"/>
    <x v="3"/>
    <n v="87027"/>
    <n v="1539000"/>
    <x v="246"/>
  </r>
  <r>
    <x v="6"/>
    <x v="1"/>
    <x v="0"/>
    <x v="1"/>
    <n v="2210626902776"/>
    <n v="305217924149"/>
    <x v="247"/>
  </r>
  <r>
    <x v="6"/>
    <x v="1"/>
    <x v="0"/>
    <x v="3"/>
    <n v="4648240260"/>
    <n v="9805378897"/>
    <x v="248"/>
  </r>
  <r>
    <x v="6"/>
    <x v="1"/>
    <x v="1"/>
    <x v="1"/>
    <n v="386433467"/>
    <n v="5207200848"/>
    <x v="249"/>
  </r>
  <r>
    <x v="6"/>
    <x v="1"/>
    <x v="1"/>
    <x v="3"/>
    <n v="3754696"/>
    <n v="5843704"/>
    <x v="250"/>
  </r>
  <r>
    <x v="6"/>
    <x v="1"/>
    <x v="2"/>
    <x v="1"/>
    <n v="27574740"/>
    <n v="763377635"/>
    <x v="251"/>
  </r>
  <r>
    <x v="6"/>
    <x v="1"/>
    <x v="2"/>
    <x v="3"/>
    <n v="718759"/>
    <n v="1577400"/>
    <x v="252"/>
  </r>
  <r>
    <x v="7"/>
    <x v="1"/>
    <x v="0"/>
    <x v="1"/>
    <n v="248467842273"/>
    <n v="357722378591"/>
    <x v="253"/>
  </r>
  <r>
    <x v="7"/>
    <x v="1"/>
    <x v="0"/>
    <x v="3"/>
    <n v="7160958586"/>
    <n v="12875066893"/>
    <x v="254"/>
  </r>
  <r>
    <x v="7"/>
    <x v="1"/>
    <x v="1"/>
    <x v="1"/>
    <n v="498977373"/>
    <n v="4059852912"/>
    <x v="255"/>
  </r>
  <r>
    <x v="7"/>
    <x v="1"/>
    <x v="1"/>
    <x v="3"/>
    <n v="4842358"/>
    <n v="10751927"/>
    <x v="256"/>
  </r>
  <r>
    <x v="7"/>
    <x v="1"/>
    <x v="2"/>
    <x v="1"/>
    <n v="75680805"/>
    <n v="966814889"/>
    <x v="257"/>
  </r>
  <r>
    <x v="7"/>
    <x v="1"/>
    <x v="2"/>
    <x v="3"/>
    <n v="1116178"/>
    <n v="1659290"/>
    <x v="258"/>
  </r>
  <r>
    <x v="8"/>
    <x v="1"/>
    <x v="0"/>
    <x v="1"/>
    <n v="100779537983"/>
    <n v="382355165002"/>
    <x v="259"/>
  </r>
  <r>
    <x v="8"/>
    <x v="1"/>
    <x v="0"/>
    <x v="3"/>
    <n v="3265903265"/>
    <n v="8321528919"/>
    <x v="260"/>
  </r>
  <r>
    <x v="8"/>
    <x v="1"/>
    <x v="1"/>
    <x v="1"/>
    <n v="593110179"/>
    <n v="5185448094"/>
    <x v="261"/>
  </r>
  <r>
    <x v="8"/>
    <x v="1"/>
    <x v="1"/>
    <x v="3"/>
    <n v="4119570"/>
    <n v="17863376"/>
    <x v="262"/>
  </r>
  <r>
    <x v="8"/>
    <x v="1"/>
    <x v="2"/>
    <x v="1"/>
    <n v="30495729"/>
    <n v="941061206"/>
    <x v="263"/>
  </r>
  <r>
    <x v="8"/>
    <x v="1"/>
    <x v="2"/>
    <x v="3"/>
    <n v="462534"/>
    <n v="3322558"/>
    <x v="264"/>
  </r>
  <r>
    <x v="9"/>
    <x v="1"/>
    <x v="0"/>
    <x v="1"/>
    <n v="267758024149"/>
    <n v="406119657159"/>
    <x v="265"/>
  </r>
  <r>
    <x v="9"/>
    <x v="1"/>
    <x v="0"/>
    <x v="3"/>
    <n v="10008171443"/>
    <n v="12214295402"/>
    <x v="266"/>
  </r>
  <r>
    <x v="9"/>
    <x v="1"/>
    <x v="1"/>
    <x v="1"/>
    <n v="311152414"/>
    <n v="5357318865"/>
    <x v="267"/>
  </r>
  <r>
    <x v="9"/>
    <x v="1"/>
    <x v="1"/>
    <x v="3"/>
    <n v="18682272"/>
    <n v="45081025"/>
    <x v="268"/>
  </r>
  <r>
    <x v="9"/>
    <x v="1"/>
    <x v="2"/>
    <x v="1"/>
    <n v="51893456"/>
    <n v="517905697"/>
    <x v="269"/>
  </r>
  <r>
    <x v="9"/>
    <x v="1"/>
    <x v="2"/>
    <x v="3"/>
    <n v="565973"/>
    <n v="3707668"/>
    <x v="270"/>
  </r>
  <r>
    <x v="10"/>
    <x v="1"/>
    <x v="0"/>
    <x v="1"/>
    <n v="1858290038382"/>
    <n v="436528634275"/>
    <x v="271"/>
  </r>
  <r>
    <x v="10"/>
    <x v="1"/>
    <x v="0"/>
    <x v="3"/>
    <n v="999350338680"/>
    <n v="19032916619"/>
    <x v="272"/>
  </r>
  <r>
    <x v="10"/>
    <x v="1"/>
    <x v="1"/>
    <x v="1"/>
    <n v="279819253"/>
    <n v="5585929543"/>
    <x v="273"/>
  </r>
  <r>
    <x v="10"/>
    <x v="1"/>
    <x v="1"/>
    <x v="3"/>
    <n v="5605885"/>
    <n v="21088315"/>
    <x v="274"/>
  </r>
  <r>
    <x v="10"/>
    <x v="1"/>
    <x v="2"/>
    <x v="1"/>
    <n v="50470556"/>
    <n v="291396952"/>
    <x v="275"/>
  </r>
  <r>
    <x v="10"/>
    <x v="1"/>
    <x v="2"/>
    <x v="3"/>
    <n v="651493"/>
    <n v="5498014"/>
    <x v="276"/>
  </r>
  <r>
    <x v="11"/>
    <x v="1"/>
    <x v="0"/>
    <x v="1"/>
    <n v="1220568591459"/>
    <n v="448133847358"/>
    <x v="277"/>
  </r>
  <r>
    <x v="11"/>
    <x v="1"/>
    <x v="0"/>
    <x v="3"/>
    <n v="5829648337"/>
    <n v="14753085618"/>
    <x v="278"/>
  </r>
  <r>
    <x v="11"/>
    <x v="1"/>
    <x v="1"/>
    <x v="1"/>
    <n v="344305515"/>
    <n v="5572849138"/>
    <x v="279"/>
  </r>
  <r>
    <x v="11"/>
    <x v="1"/>
    <x v="1"/>
    <x v="3"/>
    <n v="15478358"/>
    <n v="25853971"/>
    <x v="280"/>
  </r>
  <r>
    <x v="11"/>
    <x v="1"/>
    <x v="2"/>
    <x v="1"/>
    <n v="53908422"/>
    <n v="271125001"/>
    <x v="281"/>
  </r>
  <r>
    <x v="11"/>
    <x v="1"/>
    <x v="2"/>
    <x v="3"/>
    <n v="1478376"/>
    <n v="4650221"/>
    <x v="282"/>
  </r>
  <r>
    <x v="12"/>
    <x v="1"/>
    <x v="0"/>
    <x v="1"/>
    <n v="534353927690"/>
    <n v="435662988716"/>
    <x v="283"/>
  </r>
  <r>
    <x v="12"/>
    <x v="1"/>
    <x v="0"/>
    <x v="3"/>
    <n v="4160503080"/>
    <n v="15881872495"/>
    <x v="284"/>
  </r>
  <r>
    <x v="12"/>
    <x v="1"/>
    <x v="1"/>
    <x v="1"/>
    <n v="164506162"/>
    <n v="3473942840"/>
    <x v="285"/>
  </r>
  <r>
    <x v="12"/>
    <x v="1"/>
    <x v="1"/>
    <x v="3"/>
    <n v="34817086"/>
    <n v="50262816"/>
    <x v="286"/>
  </r>
  <r>
    <x v="12"/>
    <x v="1"/>
    <x v="2"/>
    <x v="1"/>
    <n v="11990872"/>
    <n v="181504609"/>
    <x v="287"/>
  </r>
  <r>
    <x v="12"/>
    <x v="1"/>
    <x v="2"/>
    <x v="3"/>
    <n v="918139"/>
    <n v="4995938"/>
    <x v="288"/>
  </r>
  <r>
    <x v="13"/>
    <x v="1"/>
    <x v="0"/>
    <x v="1"/>
    <n v="173147755666"/>
    <n v="494033402328"/>
    <x v="289"/>
  </r>
  <r>
    <x v="13"/>
    <x v="1"/>
    <x v="0"/>
    <x v="3"/>
    <n v="25661786016"/>
    <n v="20284618245"/>
    <x v="290"/>
  </r>
  <r>
    <x v="13"/>
    <x v="1"/>
    <x v="1"/>
    <x v="1"/>
    <n v="127503083"/>
    <n v="4664541798"/>
    <x v="291"/>
  </r>
  <r>
    <x v="13"/>
    <x v="1"/>
    <x v="1"/>
    <x v="3"/>
    <n v="16752103"/>
    <n v="29388250"/>
    <x v="292"/>
  </r>
  <r>
    <x v="13"/>
    <x v="1"/>
    <x v="2"/>
    <x v="1"/>
    <n v="46512998982"/>
    <n v="721918089"/>
    <x v="293"/>
  </r>
  <r>
    <x v="13"/>
    <x v="1"/>
    <x v="2"/>
    <x v="3"/>
    <n v="3087982"/>
    <n v="7559200"/>
    <x v="294"/>
  </r>
  <r>
    <x v="14"/>
    <x v="1"/>
    <x v="0"/>
    <x v="1"/>
    <n v="90461215298"/>
    <n v="519646437125"/>
    <x v="295"/>
  </r>
  <r>
    <x v="14"/>
    <x v="1"/>
    <x v="0"/>
    <x v="3"/>
    <n v="9602676246"/>
    <n v="19792105787"/>
    <x v="296"/>
  </r>
  <r>
    <x v="14"/>
    <x v="1"/>
    <x v="1"/>
    <x v="1"/>
    <n v="203221399"/>
    <n v="4078738762"/>
    <x v="297"/>
  </r>
  <r>
    <x v="14"/>
    <x v="1"/>
    <x v="1"/>
    <x v="3"/>
    <n v="17361607"/>
    <n v="26640959"/>
    <x v="298"/>
  </r>
  <r>
    <x v="14"/>
    <x v="1"/>
    <x v="2"/>
    <x v="1"/>
    <n v="308291848"/>
    <n v="535385387"/>
    <x v="299"/>
  </r>
  <r>
    <x v="14"/>
    <x v="1"/>
    <x v="2"/>
    <x v="3"/>
    <n v="4201594"/>
    <n v="6343695"/>
    <x v="300"/>
  </r>
  <r>
    <x v="15"/>
    <x v="1"/>
    <x v="0"/>
    <x v="1"/>
    <n v="483482510058"/>
    <n v="513967296253"/>
    <x v="301"/>
  </r>
  <r>
    <x v="15"/>
    <x v="1"/>
    <x v="0"/>
    <x v="3"/>
    <n v="27470524211"/>
    <n v="29521563146"/>
    <x v="302"/>
  </r>
  <r>
    <x v="15"/>
    <x v="1"/>
    <x v="1"/>
    <x v="1"/>
    <n v="626196168"/>
    <n v="2151438863"/>
    <x v="303"/>
  </r>
  <r>
    <x v="15"/>
    <x v="1"/>
    <x v="1"/>
    <x v="3"/>
    <n v="30041473"/>
    <n v="30378343"/>
    <x v="304"/>
  </r>
  <r>
    <x v="15"/>
    <x v="1"/>
    <x v="2"/>
    <x v="1"/>
    <n v="238939504"/>
    <n v="255565548"/>
    <x v="305"/>
  </r>
  <r>
    <x v="15"/>
    <x v="1"/>
    <x v="2"/>
    <x v="3"/>
    <n v="5972967"/>
    <n v="6097089"/>
    <x v="306"/>
  </r>
  <r>
    <x v="16"/>
    <x v="1"/>
    <x v="0"/>
    <x v="1"/>
    <n v="444926929799"/>
    <n v="520073508198"/>
    <x v="307"/>
  </r>
  <r>
    <x v="16"/>
    <x v="1"/>
    <x v="0"/>
    <x v="3"/>
    <n v="134311093160"/>
    <n v="35599586639"/>
    <x v="308"/>
  </r>
  <r>
    <x v="16"/>
    <x v="1"/>
    <x v="1"/>
    <x v="1"/>
    <n v="781131979"/>
    <n v="2092805090"/>
    <x v="309"/>
  </r>
  <r>
    <x v="16"/>
    <x v="1"/>
    <x v="1"/>
    <x v="3"/>
    <n v="31566725"/>
    <n v="31530784"/>
    <x v="310"/>
  </r>
  <r>
    <x v="16"/>
    <x v="1"/>
    <x v="2"/>
    <x v="1"/>
    <n v="133627040"/>
    <n v="146179371"/>
    <x v="311"/>
  </r>
  <r>
    <x v="16"/>
    <x v="1"/>
    <x v="2"/>
    <x v="3"/>
    <n v="8762356"/>
    <n v="8760701"/>
    <x v="312"/>
  </r>
  <r>
    <x v="17"/>
    <x v="1"/>
    <x v="0"/>
    <x v="1"/>
    <n v="456651393800"/>
    <n v="544348928893"/>
    <x v="313"/>
  </r>
  <r>
    <x v="17"/>
    <x v="1"/>
    <x v="0"/>
    <x v="3"/>
    <n v="28045017803"/>
    <n v="29093635489"/>
    <x v="314"/>
  </r>
  <r>
    <x v="17"/>
    <x v="1"/>
    <x v="1"/>
    <x v="1"/>
    <n v="745797548"/>
    <n v="2812742644"/>
    <x v="315"/>
  </r>
  <r>
    <x v="17"/>
    <x v="1"/>
    <x v="1"/>
    <x v="3"/>
    <n v="18022111"/>
    <n v="18128540"/>
    <x v="316"/>
  </r>
  <r>
    <x v="17"/>
    <x v="1"/>
    <x v="2"/>
    <x v="1"/>
    <n v="110288363"/>
    <n v="116092534"/>
    <x v="317"/>
  </r>
  <r>
    <x v="17"/>
    <x v="1"/>
    <x v="2"/>
    <x v="3"/>
    <n v="6106135"/>
    <n v="6106112"/>
    <x v="318"/>
  </r>
  <r>
    <x v="18"/>
    <x v="1"/>
    <x v="0"/>
    <x v="1"/>
    <n v="481943902846"/>
    <n v="594397259853"/>
    <x v="319"/>
  </r>
  <r>
    <x v="18"/>
    <x v="1"/>
    <x v="0"/>
    <x v="3"/>
    <n v="38308050018"/>
    <n v="38828562986"/>
    <x v="320"/>
  </r>
  <r>
    <x v="18"/>
    <x v="1"/>
    <x v="1"/>
    <x v="1"/>
    <n v="996426460"/>
    <n v="2569196975"/>
    <x v="321"/>
  </r>
  <r>
    <x v="18"/>
    <x v="1"/>
    <x v="1"/>
    <x v="3"/>
    <n v="27649660"/>
    <n v="27650428"/>
    <x v="322"/>
  </r>
  <r>
    <x v="18"/>
    <x v="1"/>
    <x v="2"/>
    <x v="1"/>
    <n v="192161622"/>
    <n v="202514069"/>
    <x v="323"/>
  </r>
  <r>
    <x v="18"/>
    <x v="1"/>
    <x v="2"/>
    <x v="3"/>
    <n v="4153341"/>
    <n v="4153881"/>
    <x v="324"/>
  </r>
  <r>
    <x v="19"/>
    <x v="1"/>
    <x v="0"/>
    <x v="1"/>
    <n v="496320716521"/>
    <n v="611674059426"/>
    <x v="325"/>
  </r>
  <r>
    <x v="19"/>
    <x v="1"/>
    <x v="0"/>
    <x v="3"/>
    <n v="29510139981"/>
    <n v="30286296919"/>
    <x v="326"/>
  </r>
  <r>
    <x v="19"/>
    <x v="1"/>
    <x v="1"/>
    <x v="1"/>
    <n v="910708650"/>
    <n v="2801499180"/>
    <x v="327"/>
  </r>
  <r>
    <x v="19"/>
    <x v="1"/>
    <x v="1"/>
    <x v="3"/>
    <n v="45062818"/>
    <n v="45135621"/>
    <x v="328"/>
  </r>
  <r>
    <x v="19"/>
    <x v="1"/>
    <x v="2"/>
    <x v="1"/>
    <n v="48462645"/>
    <n v="79424312"/>
    <x v="329"/>
  </r>
  <r>
    <x v="19"/>
    <x v="1"/>
    <x v="2"/>
    <x v="3"/>
    <n v="5499442"/>
    <n v="5499459"/>
    <x v="330"/>
  </r>
  <r>
    <x v="20"/>
    <x v="1"/>
    <x v="0"/>
    <x v="1"/>
    <n v="522025253855"/>
    <n v="650933133554"/>
    <x v="331"/>
  </r>
  <r>
    <x v="20"/>
    <x v="1"/>
    <x v="0"/>
    <x v="3"/>
    <n v="37008000383"/>
    <n v="37838241098"/>
    <x v="332"/>
  </r>
  <r>
    <x v="20"/>
    <x v="1"/>
    <x v="1"/>
    <x v="1"/>
    <n v="788546575"/>
    <n v="2309377906"/>
    <x v="333"/>
  </r>
  <r>
    <x v="20"/>
    <x v="1"/>
    <x v="1"/>
    <x v="3"/>
    <n v="70549439"/>
    <n v="70579052"/>
    <x v="334"/>
  </r>
  <r>
    <x v="20"/>
    <x v="1"/>
    <x v="2"/>
    <x v="1"/>
    <n v="580778318"/>
    <n v="584994082"/>
    <x v="335"/>
  </r>
  <r>
    <x v="20"/>
    <x v="1"/>
    <x v="2"/>
    <x v="3"/>
    <n v="6971738"/>
    <n v="6971523"/>
    <x v="336"/>
  </r>
  <r>
    <x v="21"/>
    <x v="1"/>
    <x v="0"/>
    <x v="1"/>
    <n v="548508411220"/>
    <n v="671623283669"/>
    <x v="337"/>
  </r>
  <r>
    <x v="21"/>
    <x v="1"/>
    <x v="0"/>
    <x v="3"/>
    <n v="35037092364"/>
    <n v="31847024417"/>
    <x v="338"/>
  </r>
  <r>
    <x v="21"/>
    <x v="1"/>
    <x v="1"/>
    <x v="1"/>
    <n v="426743691"/>
    <n v="1810896630"/>
    <x v="339"/>
  </r>
  <r>
    <x v="21"/>
    <x v="1"/>
    <x v="1"/>
    <x v="3"/>
    <n v="102925688"/>
    <n v="102917739"/>
    <x v="340"/>
  </r>
  <r>
    <x v="21"/>
    <x v="1"/>
    <x v="2"/>
    <x v="1"/>
    <n v="148780508"/>
    <n v="155507972"/>
    <x v="341"/>
  </r>
  <r>
    <x v="21"/>
    <x v="1"/>
    <x v="2"/>
    <x v="3"/>
    <n v="10337778"/>
    <n v="10354085"/>
    <x v="342"/>
  </r>
  <r>
    <x v="22"/>
    <x v="1"/>
    <x v="0"/>
    <x v="1"/>
    <n v="474821616001"/>
    <n v="624643753615"/>
    <x v="343"/>
  </r>
  <r>
    <x v="22"/>
    <x v="1"/>
    <x v="0"/>
    <x v="3"/>
    <n v="50455342056"/>
    <n v="51292476767"/>
    <x v="344"/>
  </r>
  <r>
    <x v="22"/>
    <x v="1"/>
    <x v="1"/>
    <x v="1"/>
    <n v="672700213"/>
    <n v="2008360861"/>
    <x v="345"/>
  </r>
  <r>
    <x v="22"/>
    <x v="1"/>
    <x v="1"/>
    <x v="3"/>
    <n v="104566530"/>
    <n v="104580985"/>
    <x v="346"/>
  </r>
  <r>
    <x v="22"/>
    <x v="1"/>
    <x v="2"/>
    <x v="1"/>
    <n v="15408685"/>
    <n v="44876459"/>
    <x v="347"/>
  </r>
  <r>
    <x v="22"/>
    <x v="1"/>
    <x v="2"/>
    <x v="3"/>
    <n v="14011192"/>
    <n v="14003230"/>
    <x v="348"/>
  </r>
  <r>
    <x v="23"/>
    <x v="1"/>
    <x v="0"/>
    <x v="1"/>
    <n v="458794687587"/>
    <n v="650571542095"/>
    <x v="349"/>
  </r>
  <r>
    <x v="23"/>
    <x v="1"/>
    <x v="0"/>
    <x v="3"/>
    <n v="43836996208"/>
    <n v="44356255907"/>
    <x v="350"/>
  </r>
  <r>
    <x v="23"/>
    <x v="1"/>
    <x v="1"/>
    <x v="1"/>
    <n v="515551022"/>
    <n v="1802874637"/>
    <x v="351"/>
  </r>
  <r>
    <x v="23"/>
    <x v="1"/>
    <x v="1"/>
    <x v="3"/>
    <n v="123601283"/>
    <n v="123493261"/>
    <x v="352"/>
  </r>
  <r>
    <x v="23"/>
    <x v="1"/>
    <x v="2"/>
    <x v="1"/>
    <n v="552300095"/>
    <n v="571709846"/>
    <x v="353"/>
  </r>
  <r>
    <x v="23"/>
    <x v="1"/>
    <x v="2"/>
    <x v="3"/>
    <n v="20726256"/>
    <n v="20722927"/>
    <x v="354"/>
  </r>
  <r>
    <x v="24"/>
    <x v="1"/>
    <x v="0"/>
    <x v="1"/>
    <n v="493893589837"/>
    <n v="667981890304"/>
    <x v="355"/>
  </r>
  <r>
    <x v="24"/>
    <x v="1"/>
    <x v="0"/>
    <x v="3"/>
    <n v="29240921267"/>
    <n v="29643025035"/>
    <x v="356"/>
  </r>
  <r>
    <x v="24"/>
    <x v="1"/>
    <x v="1"/>
    <x v="1"/>
    <n v="431365259"/>
    <n v="1567290014"/>
    <x v="357"/>
  </r>
  <r>
    <x v="24"/>
    <x v="1"/>
    <x v="1"/>
    <x v="3"/>
    <n v="126274142"/>
    <n v="126301442"/>
    <x v="358"/>
  </r>
  <r>
    <x v="24"/>
    <x v="1"/>
    <x v="2"/>
    <x v="1"/>
    <n v="906692591"/>
    <n v="1040796422"/>
    <x v="359"/>
  </r>
  <r>
    <x v="24"/>
    <x v="1"/>
    <x v="2"/>
    <x v="3"/>
    <n v="27868304"/>
    <n v="27862579"/>
    <x v="360"/>
  </r>
  <r>
    <x v="25"/>
    <x v="1"/>
    <x v="0"/>
    <x v="1"/>
    <n v="35601153274"/>
    <n v="44947851501"/>
    <x v="361"/>
  </r>
  <r>
    <x v="25"/>
    <x v="1"/>
    <x v="0"/>
    <x v="3"/>
    <n v="4212296228"/>
    <n v="4013165507"/>
    <x v="362"/>
  </r>
  <r>
    <x v="25"/>
    <x v="1"/>
    <x v="1"/>
    <x v="1"/>
    <n v="64523495"/>
    <n v="210387415"/>
    <x v="363"/>
  </r>
  <r>
    <x v="25"/>
    <x v="1"/>
    <x v="1"/>
    <x v="3"/>
    <n v="11937300"/>
    <n v="11935915"/>
    <x v="364"/>
  </r>
  <r>
    <x v="25"/>
    <x v="1"/>
    <x v="2"/>
    <x v="1"/>
    <n v="2877552"/>
    <n v="4587399"/>
    <x v="365"/>
  </r>
  <r>
    <x v="25"/>
    <x v="1"/>
    <x v="2"/>
    <x v="3"/>
    <n v="1535560"/>
    <n v="1535560"/>
    <x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4E32E-46A9-8D41-B634-10405C25B806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M17:BS24" firstHeaderRow="1" firstDataRow="3" firstDataCol="1" rowPageCount="1" colPageCount="1"/>
  <pivotFields count="7">
    <pivotField axis="axisPage" multipleItemSelectionAllowed="1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h="1" x="25"/>
        <item t="default"/>
      </items>
    </pivotField>
    <pivotField axis="axisRow" showAll="0">
      <items count="3">
        <item x="1"/>
        <item h="1"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368">
        <item x="162"/>
        <item x="211"/>
        <item x="203"/>
        <item x="228"/>
        <item x="22"/>
        <item x="188"/>
        <item x="195"/>
        <item x="66"/>
        <item x="234"/>
        <item x="186"/>
        <item x="39"/>
        <item x="226"/>
        <item x="240"/>
        <item x="48"/>
        <item x="221"/>
        <item x="178"/>
        <item x="232"/>
        <item x="258"/>
        <item x="252"/>
        <item x="246"/>
        <item x="216"/>
        <item x="366"/>
        <item x="264"/>
        <item x="170"/>
        <item x="244"/>
        <item x="238"/>
        <item x="57"/>
        <item x="250"/>
        <item x="270"/>
        <item x="54"/>
        <item x="210"/>
        <item x="212"/>
        <item x="139"/>
        <item x="324"/>
        <item x="80"/>
        <item x="330"/>
        <item x="28"/>
        <item x="276"/>
        <item x="7"/>
        <item x="36"/>
        <item x="30"/>
        <item x="364"/>
        <item x="256"/>
        <item x="5"/>
        <item x="14"/>
        <item x="56"/>
        <item x="336"/>
        <item x="38"/>
        <item x="21"/>
        <item x="282"/>
        <item x="154"/>
        <item x="288"/>
        <item x="262"/>
        <item x="46"/>
        <item x="365"/>
        <item x="300"/>
        <item x="171"/>
        <item x="318"/>
        <item x="342"/>
        <item x="348"/>
        <item x="306"/>
        <item x="268"/>
        <item x="47"/>
        <item x="294"/>
        <item x="72"/>
        <item x="163"/>
        <item x="354"/>
        <item x="239"/>
        <item x="45"/>
        <item x="20"/>
        <item x="146"/>
        <item x="316"/>
        <item x="312"/>
        <item x="227"/>
        <item x="310"/>
        <item x="37"/>
        <item x="155"/>
        <item x="322"/>
        <item x="63"/>
        <item x="274"/>
        <item x="222"/>
        <item x="360"/>
        <item x="104"/>
        <item x="105"/>
        <item x="65"/>
        <item x="74"/>
        <item x="194"/>
        <item x="81"/>
        <item x="233"/>
        <item x="245"/>
        <item x="179"/>
        <item x="6"/>
        <item x="153"/>
        <item x="292"/>
        <item x="286"/>
        <item x="13"/>
        <item x="29"/>
        <item x="328"/>
        <item x="196"/>
        <item x="298"/>
        <item x="304"/>
        <item x="217"/>
        <item x="280"/>
        <item x="323"/>
        <item x="12"/>
        <item x="44"/>
        <item x="347"/>
        <item x="112"/>
        <item x="73"/>
        <item x="329"/>
        <item x="251"/>
        <item x="82"/>
        <item x="341"/>
        <item x="19"/>
        <item x="334"/>
        <item x="128"/>
        <item x="106"/>
        <item x="353"/>
        <item x="187"/>
        <item x="147"/>
        <item x="35"/>
        <item x="335"/>
        <item x="138"/>
        <item x="90"/>
        <item x="340"/>
        <item x="317"/>
        <item x="346"/>
        <item x="53"/>
        <item x="4"/>
        <item x="55"/>
        <item x="352"/>
        <item x="64"/>
        <item x="114"/>
        <item x="130"/>
        <item x="185"/>
        <item x="3"/>
        <item x="358"/>
        <item x="71"/>
        <item x="62"/>
        <item x="209"/>
        <item x="122"/>
        <item x="359"/>
        <item x="257"/>
        <item x="137"/>
        <item x="27"/>
        <item x="113"/>
        <item x="98"/>
        <item x="88"/>
        <item x="204"/>
        <item x="269"/>
        <item x="11"/>
        <item x="18"/>
        <item x="363"/>
        <item x="263"/>
        <item x="287"/>
        <item x="136"/>
        <item x="129"/>
        <item x="87"/>
        <item x="120"/>
        <item x="161"/>
        <item x="275"/>
        <item x="89"/>
        <item x="293"/>
        <item x="145"/>
        <item x="79"/>
        <item x="43"/>
        <item x="177"/>
        <item x="169"/>
        <item x="34"/>
        <item x="208"/>
        <item x="26"/>
        <item x="299"/>
        <item x="52"/>
        <item x="231"/>
        <item x="103"/>
        <item x="202"/>
        <item x="281"/>
        <item x="311"/>
        <item x="121"/>
        <item x="97"/>
        <item x="70"/>
        <item x="95"/>
        <item x="61"/>
        <item x="305"/>
        <item x="78"/>
        <item x="220"/>
        <item x="135"/>
        <item x="225"/>
        <item x="215"/>
        <item x="160"/>
        <item x="96"/>
        <item x="119"/>
        <item x="110"/>
        <item x="193"/>
        <item x="152"/>
        <item x="102"/>
        <item x="168"/>
        <item x="159"/>
        <item x="144"/>
        <item x="111"/>
        <item x="127"/>
        <item x="205"/>
        <item x="237"/>
        <item x="176"/>
        <item x="151"/>
        <item x="219"/>
        <item x="243"/>
        <item x="15"/>
        <item x="86"/>
        <item x="224"/>
        <item x="214"/>
        <item x="351"/>
        <item x="167"/>
        <item x="0"/>
        <item x="362"/>
        <item x="184"/>
        <item x="357"/>
        <item x="23"/>
        <item x="8"/>
        <item x="31"/>
        <item x="40"/>
        <item x="345"/>
        <item x="249"/>
        <item x="339"/>
        <item x="230"/>
        <item x="207"/>
        <item x="255"/>
        <item x="242"/>
        <item x="126"/>
        <item x="143"/>
        <item x="201"/>
        <item x="134"/>
        <item x="192"/>
        <item x="49"/>
        <item x="118"/>
        <item x="175"/>
        <item x="94"/>
        <item x="236"/>
        <item x="248"/>
        <item x="183"/>
        <item x="327"/>
        <item x="51"/>
        <item x="10"/>
        <item x="321"/>
        <item x="260"/>
        <item x="42"/>
        <item x="67"/>
        <item x="60"/>
        <item x="75"/>
        <item x="333"/>
        <item x="17"/>
        <item x="58"/>
        <item x="285"/>
        <item x="254"/>
        <item x="2"/>
        <item x="261"/>
        <item x="309"/>
        <item x="303"/>
        <item x="266"/>
        <item x="69"/>
        <item x="267"/>
        <item x="200"/>
        <item x="33"/>
        <item x="273"/>
        <item x="315"/>
        <item x="291"/>
        <item x="297"/>
        <item x="99"/>
        <item x="83"/>
        <item x="25"/>
        <item x="279"/>
        <item x="77"/>
        <item x="272"/>
        <item x="101"/>
        <item x="107"/>
        <item x="278"/>
        <item x="284"/>
        <item x="85"/>
        <item x="156"/>
        <item x="290"/>
        <item x="148"/>
        <item x="158"/>
        <item x="164"/>
        <item x="191"/>
        <item x="189"/>
        <item x="91"/>
        <item x="326"/>
        <item x="172"/>
        <item x="115"/>
        <item x="123"/>
        <item x="296"/>
        <item x="140"/>
        <item x="180"/>
        <item x="150"/>
        <item x="131"/>
        <item x="338"/>
        <item x="314"/>
        <item x="332"/>
        <item x="93"/>
        <item x="320"/>
        <item x="356"/>
        <item x="350"/>
        <item x="302"/>
        <item x="308"/>
        <item x="166"/>
        <item x="109"/>
        <item x="344"/>
        <item x="182"/>
        <item x="174"/>
        <item x="197"/>
        <item x="199"/>
        <item x="206"/>
        <item x="125"/>
        <item x="361"/>
        <item x="117"/>
        <item x="133"/>
        <item x="142"/>
        <item x="41"/>
        <item x="50"/>
        <item x="223"/>
        <item x="16"/>
        <item x="218"/>
        <item x="24"/>
        <item x="213"/>
        <item x="32"/>
        <item x="229"/>
        <item x="9"/>
        <item x="235"/>
        <item x="1"/>
        <item x="241"/>
        <item x="59"/>
        <item x="68"/>
        <item x="247"/>
        <item x="76"/>
        <item x="253"/>
        <item x="84"/>
        <item x="259"/>
        <item x="100"/>
        <item x="157"/>
        <item x="265"/>
        <item x="165"/>
        <item x="190"/>
        <item x="283"/>
        <item x="271"/>
        <item x="92"/>
        <item x="149"/>
        <item x="173"/>
        <item x="181"/>
        <item x="108"/>
        <item x="325"/>
        <item x="319"/>
        <item x="198"/>
        <item x="277"/>
        <item x="289"/>
        <item x="124"/>
        <item x="349"/>
        <item x="116"/>
        <item x="141"/>
        <item x="331"/>
        <item x="343"/>
        <item x="313"/>
        <item x="132"/>
        <item x="307"/>
        <item x="337"/>
        <item x="301"/>
        <item x="295"/>
        <item x="355"/>
        <item t="default"/>
      </items>
    </pivotField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Fields count="2">
    <field x="-2"/>
    <field x="3"/>
  </colFields>
  <colItems count="6">
    <i>
      <x/>
      <x v="1"/>
    </i>
    <i r="1">
      <x v="2"/>
    </i>
    <i i="1">
      <x v="1"/>
      <x v="1"/>
    </i>
    <i r="1" i="1">
      <x v="2"/>
    </i>
    <i t="grand">
      <x/>
    </i>
    <i t="grand" i="1">
      <x/>
    </i>
  </colItems>
  <pageFields count="1">
    <pageField fld="0" hier="-1"/>
  </pageFields>
  <dataFields count="2">
    <dataField name="Soma de vlr2" fld="6" baseField="0" baseItem="0" numFmtId="164"/>
    <dataField name="Soma de vlr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8D8A3-960F-6D44-A64A-E76C55021F33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M4:BU11" firstHeaderRow="1" firstDataRow="3" firstDataCol="1" rowPageCount="1" colPageCount="1"/>
  <pivotFields count="7">
    <pivotField axis="axisPage" multipleItemSelectionAllowed="1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h="1" x="25"/>
        <item t="default"/>
      </items>
    </pivotField>
    <pivotField axis="axisRow" showAll="0">
      <items count="3">
        <item h="1"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368">
        <item x="162"/>
        <item x="211"/>
        <item x="203"/>
        <item x="228"/>
        <item x="22"/>
        <item x="188"/>
        <item x="195"/>
        <item x="66"/>
        <item x="234"/>
        <item x="186"/>
        <item x="39"/>
        <item x="226"/>
        <item x="240"/>
        <item x="48"/>
        <item x="221"/>
        <item x="178"/>
        <item x="232"/>
        <item x="258"/>
        <item x="252"/>
        <item x="246"/>
        <item x="216"/>
        <item x="366"/>
        <item x="264"/>
        <item x="170"/>
        <item x="244"/>
        <item x="238"/>
        <item x="57"/>
        <item x="250"/>
        <item x="270"/>
        <item x="54"/>
        <item x="210"/>
        <item x="212"/>
        <item x="139"/>
        <item x="324"/>
        <item x="80"/>
        <item x="330"/>
        <item x="28"/>
        <item x="276"/>
        <item x="7"/>
        <item x="36"/>
        <item x="30"/>
        <item x="364"/>
        <item x="256"/>
        <item x="5"/>
        <item x="14"/>
        <item x="56"/>
        <item x="336"/>
        <item x="38"/>
        <item x="21"/>
        <item x="282"/>
        <item x="154"/>
        <item x="288"/>
        <item x="262"/>
        <item x="46"/>
        <item x="365"/>
        <item x="300"/>
        <item x="171"/>
        <item x="318"/>
        <item x="342"/>
        <item x="348"/>
        <item x="306"/>
        <item x="268"/>
        <item x="47"/>
        <item x="294"/>
        <item x="72"/>
        <item x="163"/>
        <item x="354"/>
        <item x="239"/>
        <item x="45"/>
        <item x="20"/>
        <item x="146"/>
        <item x="316"/>
        <item x="312"/>
        <item x="227"/>
        <item x="310"/>
        <item x="37"/>
        <item x="155"/>
        <item x="322"/>
        <item x="63"/>
        <item x="274"/>
        <item x="222"/>
        <item x="360"/>
        <item x="104"/>
        <item x="105"/>
        <item x="65"/>
        <item x="74"/>
        <item x="194"/>
        <item x="81"/>
        <item x="233"/>
        <item x="245"/>
        <item x="179"/>
        <item x="6"/>
        <item x="153"/>
        <item x="292"/>
        <item x="286"/>
        <item x="13"/>
        <item x="29"/>
        <item x="328"/>
        <item x="196"/>
        <item x="298"/>
        <item x="304"/>
        <item x="217"/>
        <item x="280"/>
        <item x="323"/>
        <item x="12"/>
        <item x="44"/>
        <item x="347"/>
        <item x="112"/>
        <item x="73"/>
        <item x="329"/>
        <item x="251"/>
        <item x="82"/>
        <item x="341"/>
        <item x="19"/>
        <item x="334"/>
        <item x="128"/>
        <item x="106"/>
        <item x="353"/>
        <item x="187"/>
        <item x="147"/>
        <item x="35"/>
        <item x="335"/>
        <item x="138"/>
        <item x="90"/>
        <item x="340"/>
        <item x="317"/>
        <item x="346"/>
        <item x="53"/>
        <item x="4"/>
        <item x="55"/>
        <item x="352"/>
        <item x="64"/>
        <item x="114"/>
        <item x="130"/>
        <item x="185"/>
        <item x="3"/>
        <item x="358"/>
        <item x="71"/>
        <item x="62"/>
        <item x="209"/>
        <item x="122"/>
        <item x="359"/>
        <item x="257"/>
        <item x="137"/>
        <item x="27"/>
        <item x="113"/>
        <item x="98"/>
        <item x="88"/>
        <item x="204"/>
        <item x="269"/>
        <item x="11"/>
        <item x="18"/>
        <item x="363"/>
        <item x="263"/>
        <item x="287"/>
        <item x="136"/>
        <item x="129"/>
        <item x="87"/>
        <item x="120"/>
        <item x="161"/>
        <item x="275"/>
        <item x="89"/>
        <item x="293"/>
        <item x="145"/>
        <item x="79"/>
        <item x="43"/>
        <item x="177"/>
        <item x="169"/>
        <item x="34"/>
        <item x="208"/>
        <item x="26"/>
        <item x="299"/>
        <item x="52"/>
        <item x="231"/>
        <item x="103"/>
        <item x="202"/>
        <item x="281"/>
        <item x="311"/>
        <item x="121"/>
        <item x="97"/>
        <item x="70"/>
        <item x="95"/>
        <item x="61"/>
        <item x="305"/>
        <item x="78"/>
        <item x="220"/>
        <item x="135"/>
        <item x="225"/>
        <item x="215"/>
        <item x="160"/>
        <item x="96"/>
        <item x="119"/>
        <item x="110"/>
        <item x="193"/>
        <item x="152"/>
        <item x="102"/>
        <item x="168"/>
        <item x="159"/>
        <item x="144"/>
        <item x="111"/>
        <item x="127"/>
        <item x="205"/>
        <item x="237"/>
        <item x="176"/>
        <item x="151"/>
        <item x="219"/>
        <item x="243"/>
        <item x="15"/>
        <item x="86"/>
        <item x="224"/>
        <item x="214"/>
        <item x="351"/>
        <item x="167"/>
        <item x="0"/>
        <item x="362"/>
        <item x="184"/>
        <item x="357"/>
        <item x="23"/>
        <item x="8"/>
        <item x="31"/>
        <item x="40"/>
        <item x="345"/>
        <item x="249"/>
        <item x="339"/>
        <item x="230"/>
        <item x="207"/>
        <item x="255"/>
        <item x="242"/>
        <item x="126"/>
        <item x="143"/>
        <item x="201"/>
        <item x="134"/>
        <item x="192"/>
        <item x="49"/>
        <item x="118"/>
        <item x="175"/>
        <item x="94"/>
        <item x="236"/>
        <item x="248"/>
        <item x="183"/>
        <item x="327"/>
        <item x="51"/>
        <item x="10"/>
        <item x="321"/>
        <item x="260"/>
        <item x="42"/>
        <item x="67"/>
        <item x="60"/>
        <item x="75"/>
        <item x="333"/>
        <item x="17"/>
        <item x="58"/>
        <item x="285"/>
        <item x="254"/>
        <item x="2"/>
        <item x="261"/>
        <item x="309"/>
        <item x="303"/>
        <item x="266"/>
        <item x="69"/>
        <item x="267"/>
        <item x="200"/>
        <item x="33"/>
        <item x="273"/>
        <item x="315"/>
        <item x="291"/>
        <item x="297"/>
        <item x="99"/>
        <item x="83"/>
        <item x="25"/>
        <item x="279"/>
        <item x="77"/>
        <item x="272"/>
        <item x="101"/>
        <item x="107"/>
        <item x="278"/>
        <item x="284"/>
        <item x="85"/>
        <item x="156"/>
        <item x="290"/>
        <item x="148"/>
        <item x="158"/>
        <item x="164"/>
        <item x="191"/>
        <item x="189"/>
        <item x="91"/>
        <item x="326"/>
        <item x="172"/>
        <item x="115"/>
        <item x="123"/>
        <item x="296"/>
        <item x="140"/>
        <item x="180"/>
        <item x="150"/>
        <item x="131"/>
        <item x="338"/>
        <item x="314"/>
        <item x="332"/>
        <item x="93"/>
        <item x="320"/>
        <item x="356"/>
        <item x="350"/>
        <item x="302"/>
        <item x="308"/>
        <item x="166"/>
        <item x="109"/>
        <item x="344"/>
        <item x="182"/>
        <item x="174"/>
        <item x="197"/>
        <item x="199"/>
        <item x="206"/>
        <item x="125"/>
        <item x="361"/>
        <item x="117"/>
        <item x="133"/>
        <item x="142"/>
        <item x="41"/>
        <item x="50"/>
        <item x="223"/>
        <item x="16"/>
        <item x="218"/>
        <item x="24"/>
        <item x="213"/>
        <item x="32"/>
        <item x="229"/>
        <item x="9"/>
        <item x="235"/>
        <item x="1"/>
        <item x="241"/>
        <item x="59"/>
        <item x="68"/>
        <item x="247"/>
        <item x="76"/>
        <item x="253"/>
        <item x="84"/>
        <item x="259"/>
        <item x="100"/>
        <item x="157"/>
        <item x="265"/>
        <item x="165"/>
        <item x="190"/>
        <item x="283"/>
        <item x="271"/>
        <item x="92"/>
        <item x="149"/>
        <item x="173"/>
        <item x="181"/>
        <item x="108"/>
        <item x="325"/>
        <item x="319"/>
        <item x="198"/>
        <item x="277"/>
        <item x="289"/>
        <item x="124"/>
        <item x="349"/>
        <item x="116"/>
        <item x="141"/>
        <item x="331"/>
        <item x="343"/>
        <item x="313"/>
        <item x="132"/>
        <item x="307"/>
        <item x="337"/>
        <item x="301"/>
        <item x="295"/>
        <item x="355"/>
        <item t="default"/>
      </items>
    </pivotField>
  </pivotFields>
  <rowFields count="2">
    <field x="1"/>
    <field x="2"/>
  </rowFields>
  <rowItems count="5">
    <i>
      <x v="1"/>
    </i>
    <i r="1">
      <x/>
    </i>
    <i r="1">
      <x v="1"/>
    </i>
    <i r="1">
      <x v="2"/>
    </i>
    <i t="grand">
      <x/>
    </i>
  </rowItems>
  <colFields count="2">
    <field x="-2"/>
    <field x="3"/>
  </colFields>
  <colItems count="8">
    <i>
      <x/>
      <x/>
    </i>
    <i r="1">
      <x v="2"/>
    </i>
    <i r="1">
      <x v="3"/>
    </i>
    <i i="1">
      <x v="1"/>
      <x/>
    </i>
    <i r="1" i="1">
      <x v="2"/>
    </i>
    <i r="1" i="1">
      <x v="3"/>
    </i>
    <i t="grand">
      <x/>
    </i>
    <i t="grand" i="1">
      <x/>
    </i>
  </colItems>
  <pageFields count="1">
    <pageField fld="0" hier="-1"/>
  </pageFields>
  <dataFields count="2">
    <dataField name="Soma de vlr2" fld="6" baseField="0" baseItem="0" numFmtId="164"/>
    <dataField name="Soma de vlr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C4730-D9D8-E84A-8590-005A3E565C00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O3:AW32" firstHeaderRow="1" firstDataRow="3" firstDataCol="1" rowPageCount="1" colPageCount="1"/>
  <pivotFields count="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</pivotField>
    <pivotField axis="axisRow" showAll="0">
      <items count="3">
        <item h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x="0"/>
        <item x="3"/>
        <item h="1" x="1"/>
        <item x="2"/>
        <item t="default"/>
      </items>
    </pivotField>
    <pivotField showAll="0"/>
    <pivotField showAll="0"/>
    <pivotField dataField="1" showAll="0">
      <items count="368">
        <item x="162"/>
        <item x="211"/>
        <item x="203"/>
        <item x="228"/>
        <item x="22"/>
        <item x="188"/>
        <item x="195"/>
        <item x="66"/>
        <item x="234"/>
        <item x="186"/>
        <item x="39"/>
        <item x="226"/>
        <item x="240"/>
        <item x="48"/>
        <item x="221"/>
        <item x="178"/>
        <item x="232"/>
        <item x="258"/>
        <item x="252"/>
        <item x="246"/>
        <item x="216"/>
        <item x="366"/>
        <item x="264"/>
        <item x="170"/>
        <item x="244"/>
        <item x="238"/>
        <item x="57"/>
        <item x="250"/>
        <item x="270"/>
        <item x="54"/>
        <item x="210"/>
        <item x="212"/>
        <item x="139"/>
        <item x="324"/>
        <item x="80"/>
        <item x="330"/>
        <item x="28"/>
        <item x="276"/>
        <item x="7"/>
        <item x="36"/>
        <item x="30"/>
        <item x="364"/>
        <item x="256"/>
        <item x="5"/>
        <item x="14"/>
        <item x="56"/>
        <item x="336"/>
        <item x="38"/>
        <item x="21"/>
        <item x="282"/>
        <item x="154"/>
        <item x="288"/>
        <item x="262"/>
        <item x="46"/>
        <item x="365"/>
        <item x="300"/>
        <item x="171"/>
        <item x="318"/>
        <item x="342"/>
        <item x="348"/>
        <item x="306"/>
        <item x="268"/>
        <item x="47"/>
        <item x="294"/>
        <item x="72"/>
        <item x="163"/>
        <item x="354"/>
        <item x="239"/>
        <item x="45"/>
        <item x="20"/>
        <item x="146"/>
        <item x="316"/>
        <item x="312"/>
        <item x="227"/>
        <item x="310"/>
        <item x="37"/>
        <item x="155"/>
        <item x="322"/>
        <item x="63"/>
        <item x="274"/>
        <item x="222"/>
        <item x="360"/>
        <item x="104"/>
        <item x="105"/>
        <item x="65"/>
        <item x="74"/>
        <item x="194"/>
        <item x="81"/>
        <item x="233"/>
        <item x="245"/>
        <item x="179"/>
        <item x="6"/>
        <item x="153"/>
        <item x="292"/>
        <item x="286"/>
        <item x="13"/>
        <item x="29"/>
        <item x="328"/>
        <item x="196"/>
        <item x="298"/>
        <item x="304"/>
        <item x="217"/>
        <item x="280"/>
        <item x="323"/>
        <item x="12"/>
        <item x="44"/>
        <item x="347"/>
        <item x="112"/>
        <item x="73"/>
        <item x="329"/>
        <item x="251"/>
        <item x="82"/>
        <item x="341"/>
        <item x="19"/>
        <item x="334"/>
        <item x="128"/>
        <item x="106"/>
        <item x="353"/>
        <item x="187"/>
        <item x="147"/>
        <item x="35"/>
        <item x="335"/>
        <item x="138"/>
        <item x="90"/>
        <item x="340"/>
        <item x="317"/>
        <item x="346"/>
        <item x="53"/>
        <item x="4"/>
        <item x="55"/>
        <item x="352"/>
        <item x="64"/>
        <item x="114"/>
        <item x="130"/>
        <item x="185"/>
        <item x="3"/>
        <item x="358"/>
        <item x="71"/>
        <item x="62"/>
        <item x="209"/>
        <item x="122"/>
        <item x="359"/>
        <item x="257"/>
        <item x="137"/>
        <item x="27"/>
        <item x="113"/>
        <item x="98"/>
        <item x="88"/>
        <item x="204"/>
        <item x="269"/>
        <item x="11"/>
        <item x="18"/>
        <item x="363"/>
        <item x="263"/>
        <item x="287"/>
        <item x="136"/>
        <item x="129"/>
        <item x="87"/>
        <item x="120"/>
        <item x="161"/>
        <item x="275"/>
        <item x="89"/>
        <item x="293"/>
        <item x="145"/>
        <item x="79"/>
        <item x="43"/>
        <item x="177"/>
        <item x="169"/>
        <item x="34"/>
        <item x="208"/>
        <item x="26"/>
        <item x="299"/>
        <item x="52"/>
        <item x="231"/>
        <item x="103"/>
        <item x="202"/>
        <item x="281"/>
        <item x="311"/>
        <item x="121"/>
        <item x="97"/>
        <item x="70"/>
        <item x="95"/>
        <item x="61"/>
        <item x="305"/>
        <item x="78"/>
        <item x="220"/>
        <item x="135"/>
        <item x="225"/>
        <item x="215"/>
        <item x="160"/>
        <item x="96"/>
        <item x="119"/>
        <item x="110"/>
        <item x="193"/>
        <item x="152"/>
        <item x="102"/>
        <item x="168"/>
        <item x="159"/>
        <item x="144"/>
        <item x="111"/>
        <item x="127"/>
        <item x="205"/>
        <item x="237"/>
        <item x="176"/>
        <item x="151"/>
        <item x="219"/>
        <item x="243"/>
        <item x="15"/>
        <item x="86"/>
        <item x="224"/>
        <item x="214"/>
        <item x="351"/>
        <item x="167"/>
        <item x="0"/>
        <item x="362"/>
        <item x="184"/>
        <item x="357"/>
        <item x="23"/>
        <item x="8"/>
        <item x="31"/>
        <item x="40"/>
        <item x="345"/>
        <item x="249"/>
        <item x="339"/>
        <item x="230"/>
        <item x="207"/>
        <item x="255"/>
        <item x="242"/>
        <item x="126"/>
        <item x="143"/>
        <item x="201"/>
        <item x="134"/>
        <item x="192"/>
        <item x="49"/>
        <item x="118"/>
        <item x="175"/>
        <item x="94"/>
        <item x="236"/>
        <item x="248"/>
        <item x="183"/>
        <item x="327"/>
        <item x="51"/>
        <item x="10"/>
        <item x="321"/>
        <item x="260"/>
        <item x="42"/>
        <item x="67"/>
        <item x="60"/>
        <item x="75"/>
        <item x="333"/>
        <item x="17"/>
        <item x="58"/>
        <item x="285"/>
        <item x="254"/>
        <item x="2"/>
        <item x="261"/>
        <item x="309"/>
        <item x="303"/>
        <item x="266"/>
        <item x="69"/>
        <item x="267"/>
        <item x="200"/>
        <item x="33"/>
        <item x="273"/>
        <item x="315"/>
        <item x="291"/>
        <item x="297"/>
        <item x="99"/>
        <item x="83"/>
        <item x="25"/>
        <item x="279"/>
        <item x="77"/>
        <item x="272"/>
        <item x="101"/>
        <item x="107"/>
        <item x="278"/>
        <item x="284"/>
        <item x="85"/>
        <item x="156"/>
        <item x="290"/>
        <item x="148"/>
        <item x="158"/>
        <item x="164"/>
        <item x="191"/>
        <item x="189"/>
        <item x="91"/>
        <item x="326"/>
        <item x="172"/>
        <item x="115"/>
        <item x="123"/>
        <item x="296"/>
        <item x="140"/>
        <item x="180"/>
        <item x="150"/>
        <item x="131"/>
        <item x="338"/>
        <item x="314"/>
        <item x="332"/>
        <item x="93"/>
        <item x="320"/>
        <item x="356"/>
        <item x="350"/>
        <item x="302"/>
        <item x="308"/>
        <item x="166"/>
        <item x="109"/>
        <item x="344"/>
        <item x="182"/>
        <item x="174"/>
        <item x="197"/>
        <item x="199"/>
        <item x="206"/>
        <item x="125"/>
        <item x="361"/>
        <item x="117"/>
        <item x="133"/>
        <item x="142"/>
        <item x="41"/>
        <item x="50"/>
        <item x="223"/>
        <item x="16"/>
        <item x="218"/>
        <item x="24"/>
        <item x="213"/>
        <item x="32"/>
        <item x="229"/>
        <item x="9"/>
        <item x="235"/>
        <item x="1"/>
        <item x="241"/>
        <item x="59"/>
        <item x="68"/>
        <item x="247"/>
        <item x="76"/>
        <item x="253"/>
        <item x="84"/>
        <item x="259"/>
        <item x="100"/>
        <item x="157"/>
        <item x="265"/>
        <item x="165"/>
        <item x="190"/>
        <item x="283"/>
        <item x="271"/>
        <item x="92"/>
        <item x="149"/>
        <item x="173"/>
        <item x="181"/>
        <item x="108"/>
        <item x="325"/>
        <item x="319"/>
        <item x="198"/>
        <item x="277"/>
        <item x="289"/>
        <item x="124"/>
        <item x="349"/>
        <item x="116"/>
        <item x="141"/>
        <item x="331"/>
        <item x="343"/>
        <item x="313"/>
        <item x="132"/>
        <item x="307"/>
        <item x="337"/>
        <item x="301"/>
        <item x="295"/>
        <item x="355"/>
        <item t="default"/>
      </items>
    </pivotField>
  </pivotFields>
  <rowFields count="2">
    <field x="1"/>
    <field x="0"/>
  </rowFields>
  <rowItems count="27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pageFields count="1">
    <pageField fld="3" hier="-1"/>
  </pageFields>
  <dataFields count="2">
    <dataField name="Soma de vlr2" fld="6" baseField="0" baseItem="0" numFmtId="164"/>
    <dataField name="Soma de vlr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A7229-4809-E041-B107-9BB29A1A9844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U1:Z55" firstHeaderRow="1" firstDataRow="2" firstDataCol="1"/>
  <pivotFields count="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368">
        <item x="162"/>
        <item x="211"/>
        <item x="203"/>
        <item x="228"/>
        <item x="22"/>
        <item x="188"/>
        <item x="195"/>
        <item x="66"/>
        <item x="234"/>
        <item x="186"/>
        <item x="39"/>
        <item x="226"/>
        <item x="240"/>
        <item x="48"/>
        <item x="221"/>
        <item x="178"/>
        <item x="232"/>
        <item x="258"/>
        <item x="252"/>
        <item x="246"/>
        <item x="216"/>
        <item x="366"/>
        <item x="264"/>
        <item x="170"/>
        <item x="244"/>
        <item x="238"/>
        <item x="57"/>
        <item x="250"/>
        <item x="270"/>
        <item x="54"/>
        <item x="210"/>
        <item x="212"/>
        <item x="139"/>
        <item x="324"/>
        <item x="80"/>
        <item x="330"/>
        <item x="28"/>
        <item x="276"/>
        <item x="7"/>
        <item x="36"/>
        <item x="30"/>
        <item x="364"/>
        <item x="256"/>
        <item x="5"/>
        <item x="14"/>
        <item x="56"/>
        <item x="336"/>
        <item x="38"/>
        <item x="21"/>
        <item x="282"/>
        <item x="154"/>
        <item x="288"/>
        <item x="262"/>
        <item x="46"/>
        <item x="365"/>
        <item x="300"/>
        <item x="171"/>
        <item x="318"/>
        <item x="342"/>
        <item x="348"/>
        <item x="306"/>
        <item x="268"/>
        <item x="47"/>
        <item x="294"/>
        <item x="72"/>
        <item x="163"/>
        <item x="354"/>
        <item x="239"/>
        <item x="45"/>
        <item x="20"/>
        <item x="146"/>
        <item x="316"/>
        <item x="312"/>
        <item x="227"/>
        <item x="310"/>
        <item x="37"/>
        <item x="155"/>
        <item x="322"/>
        <item x="63"/>
        <item x="274"/>
        <item x="222"/>
        <item x="360"/>
        <item x="104"/>
        <item x="105"/>
        <item x="65"/>
        <item x="74"/>
        <item x="194"/>
        <item x="81"/>
        <item x="233"/>
        <item x="245"/>
        <item x="179"/>
        <item x="6"/>
        <item x="153"/>
        <item x="292"/>
        <item x="286"/>
        <item x="13"/>
        <item x="29"/>
        <item x="328"/>
        <item x="196"/>
        <item x="298"/>
        <item x="304"/>
        <item x="217"/>
        <item x="280"/>
        <item x="323"/>
        <item x="12"/>
        <item x="44"/>
        <item x="347"/>
        <item x="112"/>
        <item x="73"/>
        <item x="329"/>
        <item x="251"/>
        <item x="82"/>
        <item x="341"/>
        <item x="19"/>
        <item x="334"/>
        <item x="128"/>
        <item x="106"/>
        <item x="353"/>
        <item x="187"/>
        <item x="147"/>
        <item x="35"/>
        <item x="335"/>
        <item x="138"/>
        <item x="90"/>
        <item x="340"/>
        <item x="317"/>
        <item x="346"/>
        <item x="53"/>
        <item x="4"/>
        <item x="55"/>
        <item x="352"/>
        <item x="64"/>
        <item x="114"/>
        <item x="130"/>
        <item x="185"/>
        <item x="3"/>
        <item x="358"/>
        <item x="71"/>
        <item x="62"/>
        <item x="209"/>
        <item x="122"/>
        <item x="359"/>
        <item x="257"/>
        <item x="137"/>
        <item x="27"/>
        <item x="113"/>
        <item x="98"/>
        <item x="88"/>
        <item x="204"/>
        <item x="269"/>
        <item x="11"/>
        <item x="18"/>
        <item x="363"/>
        <item x="263"/>
        <item x="287"/>
        <item x="136"/>
        <item x="129"/>
        <item x="87"/>
        <item x="120"/>
        <item x="161"/>
        <item x="275"/>
        <item x="89"/>
        <item x="293"/>
        <item x="145"/>
        <item x="79"/>
        <item x="43"/>
        <item x="177"/>
        <item x="169"/>
        <item x="34"/>
        <item x="208"/>
        <item x="26"/>
        <item x="299"/>
        <item x="52"/>
        <item x="231"/>
        <item x="103"/>
        <item x="202"/>
        <item x="281"/>
        <item x="311"/>
        <item x="121"/>
        <item x="97"/>
        <item x="70"/>
        <item x="95"/>
        <item x="61"/>
        <item x="305"/>
        <item x="78"/>
        <item x="220"/>
        <item x="135"/>
        <item x="225"/>
        <item x="215"/>
        <item x="160"/>
        <item x="96"/>
        <item x="119"/>
        <item x="110"/>
        <item x="193"/>
        <item x="152"/>
        <item x="102"/>
        <item x="168"/>
        <item x="159"/>
        <item x="144"/>
        <item x="111"/>
        <item x="127"/>
        <item x="205"/>
        <item x="237"/>
        <item x="176"/>
        <item x="151"/>
        <item x="219"/>
        <item x="243"/>
        <item x="15"/>
        <item x="86"/>
        <item x="224"/>
        <item x="214"/>
        <item x="351"/>
        <item x="167"/>
        <item x="0"/>
        <item x="362"/>
        <item x="184"/>
        <item x="357"/>
        <item x="23"/>
        <item x="8"/>
        <item x="31"/>
        <item x="40"/>
        <item x="345"/>
        <item x="249"/>
        <item x="339"/>
        <item x="230"/>
        <item x="207"/>
        <item x="255"/>
        <item x="242"/>
        <item x="126"/>
        <item x="143"/>
        <item x="201"/>
        <item x="134"/>
        <item x="192"/>
        <item x="49"/>
        <item x="118"/>
        <item x="175"/>
        <item x="94"/>
        <item x="236"/>
        <item x="248"/>
        <item x="183"/>
        <item x="327"/>
        <item x="51"/>
        <item x="10"/>
        <item x="321"/>
        <item x="260"/>
        <item x="42"/>
        <item x="67"/>
        <item x="60"/>
        <item x="75"/>
        <item x="333"/>
        <item x="17"/>
        <item x="58"/>
        <item x="285"/>
        <item x="254"/>
        <item x="2"/>
        <item x="261"/>
        <item x="309"/>
        <item x="303"/>
        <item x="266"/>
        <item x="69"/>
        <item x="267"/>
        <item x="200"/>
        <item x="33"/>
        <item x="273"/>
        <item x="315"/>
        <item x="291"/>
        <item x="297"/>
        <item x="99"/>
        <item x="83"/>
        <item x="25"/>
        <item x="279"/>
        <item x="77"/>
        <item x="272"/>
        <item x="101"/>
        <item x="107"/>
        <item x="278"/>
        <item x="284"/>
        <item x="85"/>
        <item x="156"/>
        <item x="290"/>
        <item x="148"/>
        <item x="158"/>
        <item x="164"/>
        <item x="191"/>
        <item x="189"/>
        <item x="91"/>
        <item x="326"/>
        <item x="172"/>
        <item x="115"/>
        <item x="123"/>
        <item x="296"/>
        <item x="140"/>
        <item x="180"/>
        <item x="150"/>
        <item x="131"/>
        <item x="338"/>
        <item x="314"/>
        <item x="332"/>
        <item x="93"/>
        <item x="320"/>
        <item x="356"/>
        <item x="350"/>
        <item x="302"/>
        <item x="308"/>
        <item x="166"/>
        <item x="109"/>
        <item x="344"/>
        <item x="182"/>
        <item x="174"/>
        <item x="197"/>
        <item x="199"/>
        <item x="206"/>
        <item x="125"/>
        <item x="361"/>
        <item x="117"/>
        <item x="133"/>
        <item x="142"/>
        <item x="41"/>
        <item x="50"/>
        <item x="223"/>
        <item x="16"/>
        <item x="218"/>
        <item x="24"/>
        <item x="213"/>
        <item x="32"/>
        <item x="229"/>
        <item x="9"/>
        <item x="235"/>
        <item x="1"/>
        <item x="241"/>
        <item x="59"/>
        <item x="68"/>
        <item x="247"/>
        <item x="76"/>
        <item x="253"/>
        <item x="84"/>
        <item x="259"/>
        <item x="100"/>
        <item x="157"/>
        <item x="265"/>
        <item x="165"/>
        <item x="190"/>
        <item x="283"/>
        <item x="271"/>
        <item x="92"/>
        <item x="149"/>
        <item x="173"/>
        <item x="181"/>
        <item x="108"/>
        <item x="325"/>
        <item x="319"/>
        <item x="198"/>
        <item x="277"/>
        <item x="289"/>
        <item x="124"/>
        <item x="349"/>
        <item x="116"/>
        <item x="141"/>
        <item x="331"/>
        <item x="343"/>
        <item x="313"/>
        <item x="132"/>
        <item x="307"/>
        <item x="337"/>
        <item x="301"/>
        <item x="295"/>
        <item x="355"/>
        <item t="default"/>
      </items>
    </pivotField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lr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7ACFE-2E85-4147-9C62-90D6AD7F6EFE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N1:S55" firstHeaderRow="1" firstDataRow="2" firstDataCol="1"/>
  <pivotFields count="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368">
        <item x="162"/>
        <item x="211"/>
        <item x="203"/>
        <item x="228"/>
        <item x="22"/>
        <item x="188"/>
        <item x="195"/>
        <item x="66"/>
        <item x="234"/>
        <item x="186"/>
        <item x="39"/>
        <item x="226"/>
        <item x="240"/>
        <item x="48"/>
        <item x="221"/>
        <item x="178"/>
        <item x="232"/>
        <item x="258"/>
        <item x="252"/>
        <item x="246"/>
        <item x="216"/>
        <item x="366"/>
        <item x="264"/>
        <item x="170"/>
        <item x="244"/>
        <item x="238"/>
        <item x="57"/>
        <item x="250"/>
        <item x="270"/>
        <item x="54"/>
        <item x="210"/>
        <item x="212"/>
        <item x="139"/>
        <item x="324"/>
        <item x="80"/>
        <item x="330"/>
        <item x="28"/>
        <item x="276"/>
        <item x="7"/>
        <item x="36"/>
        <item x="30"/>
        <item x="364"/>
        <item x="256"/>
        <item x="5"/>
        <item x="14"/>
        <item x="56"/>
        <item x="336"/>
        <item x="38"/>
        <item x="21"/>
        <item x="282"/>
        <item x="154"/>
        <item x="288"/>
        <item x="262"/>
        <item x="46"/>
        <item x="365"/>
        <item x="300"/>
        <item x="171"/>
        <item x="318"/>
        <item x="342"/>
        <item x="348"/>
        <item x="306"/>
        <item x="268"/>
        <item x="47"/>
        <item x="294"/>
        <item x="72"/>
        <item x="163"/>
        <item x="354"/>
        <item x="239"/>
        <item x="45"/>
        <item x="20"/>
        <item x="146"/>
        <item x="316"/>
        <item x="312"/>
        <item x="227"/>
        <item x="310"/>
        <item x="37"/>
        <item x="155"/>
        <item x="322"/>
        <item x="63"/>
        <item x="274"/>
        <item x="222"/>
        <item x="360"/>
        <item x="104"/>
        <item x="105"/>
        <item x="65"/>
        <item x="74"/>
        <item x="194"/>
        <item x="81"/>
        <item x="233"/>
        <item x="245"/>
        <item x="179"/>
        <item x="6"/>
        <item x="153"/>
        <item x="292"/>
        <item x="286"/>
        <item x="13"/>
        <item x="29"/>
        <item x="328"/>
        <item x="196"/>
        <item x="298"/>
        <item x="304"/>
        <item x="217"/>
        <item x="280"/>
        <item x="323"/>
        <item x="12"/>
        <item x="44"/>
        <item x="347"/>
        <item x="112"/>
        <item x="73"/>
        <item x="329"/>
        <item x="251"/>
        <item x="82"/>
        <item x="341"/>
        <item x="19"/>
        <item x="334"/>
        <item x="128"/>
        <item x="106"/>
        <item x="353"/>
        <item x="187"/>
        <item x="147"/>
        <item x="35"/>
        <item x="335"/>
        <item x="138"/>
        <item x="90"/>
        <item x="340"/>
        <item x="317"/>
        <item x="346"/>
        <item x="53"/>
        <item x="4"/>
        <item x="55"/>
        <item x="352"/>
        <item x="64"/>
        <item x="114"/>
        <item x="130"/>
        <item x="185"/>
        <item x="3"/>
        <item x="358"/>
        <item x="71"/>
        <item x="62"/>
        <item x="209"/>
        <item x="122"/>
        <item x="359"/>
        <item x="257"/>
        <item x="137"/>
        <item x="27"/>
        <item x="113"/>
        <item x="98"/>
        <item x="88"/>
        <item x="204"/>
        <item x="269"/>
        <item x="11"/>
        <item x="18"/>
        <item x="363"/>
        <item x="263"/>
        <item x="287"/>
        <item x="136"/>
        <item x="129"/>
        <item x="87"/>
        <item x="120"/>
        <item x="161"/>
        <item x="275"/>
        <item x="89"/>
        <item x="293"/>
        <item x="145"/>
        <item x="79"/>
        <item x="43"/>
        <item x="177"/>
        <item x="169"/>
        <item x="34"/>
        <item x="208"/>
        <item x="26"/>
        <item x="299"/>
        <item x="52"/>
        <item x="231"/>
        <item x="103"/>
        <item x="202"/>
        <item x="281"/>
        <item x="311"/>
        <item x="121"/>
        <item x="97"/>
        <item x="70"/>
        <item x="95"/>
        <item x="61"/>
        <item x="305"/>
        <item x="78"/>
        <item x="220"/>
        <item x="135"/>
        <item x="225"/>
        <item x="215"/>
        <item x="160"/>
        <item x="96"/>
        <item x="119"/>
        <item x="110"/>
        <item x="193"/>
        <item x="152"/>
        <item x="102"/>
        <item x="168"/>
        <item x="159"/>
        <item x="144"/>
        <item x="111"/>
        <item x="127"/>
        <item x="205"/>
        <item x="237"/>
        <item x="176"/>
        <item x="151"/>
        <item x="219"/>
        <item x="243"/>
        <item x="15"/>
        <item x="86"/>
        <item x="224"/>
        <item x="214"/>
        <item x="351"/>
        <item x="167"/>
        <item x="0"/>
        <item x="362"/>
        <item x="184"/>
        <item x="357"/>
        <item x="23"/>
        <item x="8"/>
        <item x="31"/>
        <item x="40"/>
        <item x="345"/>
        <item x="249"/>
        <item x="339"/>
        <item x="230"/>
        <item x="207"/>
        <item x="255"/>
        <item x="242"/>
        <item x="126"/>
        <item x="143"/>
        <item x="201"/>
        <item x="134"/>
        <item x="192"/>
        <item x="49"/>
        <item x="118"/>
        <item x="175"/>
        <item x="94"/>
        <item x="236"/>
        <item x="248"/>
        <item x="183"/>
        <item x="327"/>
        <item x="51"/>
        <item x="10"/>
        <item x="321"/>
        <item x="260"/>
        <item x="42"/>
        <item x="67"/>
        <item x="60"/>
        <item x="75"/>
        <item x="333"/>
        <item x="17"/>
        <item x="58"/>
        <item x="285"/>
        <item x="254"/>
        <item x="2"/>
        <item x="261"/>
        <item x="309"/>
        <item x="303"/>
        <item x="266"/>
        <item x="69"/>
        <item x="267"/>
        <item x="200"/>
        <item x="33"/>
        <item x="273"/>
        <item x="315"/>
        <item x="291"/>
        <item x="297"/>
        <item x="99"/>
        <item x="83"/>
        <item x="25"/>
        <item x="279"/>
        <item x="77"/>
        <item x="272"/>
        <item x="101"/>
        <item x="107"/>
        <item x="278"/>
        <item x="284"/>
        <item x="85"/>
        <item x="156"/>
        <item x="290"/>
        <item x="148"/>
        <item x="158"/>
        <item x="164"/>
        <item x="191"/>
        <item x="189"/>
        <item x="91"/>
        <item x="326"/>
        <item x="172"/>
        <item x="115"/>
        <item x="123"/>
        <item x="296"/>
        <item x="140"/>
        <item x="180"/>
        <item x="150"/>
        <item x="131"/>
        <item x="338"/>
        <item x="314"/>
        <item x="332"/>
        <item x="93"/>
        <item x="320"/>
        <item x="356"/>
        <item x="350"/>
        <item x="302"/>
        <item x="308"/>
        <item x="166"/>
        <item x="109"/>
        <item x="344"/>
        <item x="182"/>
        <item x="174"/>
        <item x="197"/>
        <item x="199"/>
        <item x="206"/>
        <item x="125"/>
        <item x="361"/>
        <item x="117"/>
        <item x="133"/>
        <item x="142"/>
        <item x="41"/>
        <item x="50"/>
        <item x="223"/>
        <item x="16"/>
        <item x="218"/>
        <item x="24"/>
        <item x="213"/>
        <item x="32"/>
        <item x="229"/>
        <item x="9"/>
        <item x="235"/>
        <item x="1"/>
        <item x="241"/>
        <item x="59"/>
        <item x="68"/>
        <item x="247"/>
        <item x="76"/>
        <item x="253"/>
        <item x="84"/>
        <item x="259"/>
        <item x="100"/>
        <item x="157"/>
        <item x="265"/>
        <item x="165"/>
        <item x="190"/>
        <item x="283"/>
        <item x="271"/>
        <item x="92"/>
        <item x="149"/>
        <item x="173"/>
        <item x="181"/>
        <item x="108"/>
        <item x="325"/>
        <item x="319"/>
        <item x="198"/>
        <item x="277"/>
        <item x="289"/>
        <item x="124"/>
        <item x="349"/>
        <item x="116"/>
        <item x="141"/>
        <item x="331"/>
        <item x="343"/>
        <item x="313"/>
        <item x="132"/>
        <item x="307"/>
        <item x="337"/>
        <item x="301"/>
        <item x="295"/>
        <item x="355"/>
        <item t="default"/>
      </items>
    </pivotField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lr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F23-E2A7-D440-AFD4-84239B04A829}">
  <dimension ref="A1:C9"/>
  <sheetViews>
    <sheetView workbookViewId="0">
      <selection activeCell="C9" sqref="C9"/>
    </sheetView>
  </sheetViews>
  <sheetFormatPr baseColWidth="10" defaultRowHeight="16" x14ac:dyDescent="0.2"/>
  <cols>
    <col min="2" max="2" width="25.83203125" bestFit="1" customWidth="1"/>
  </cols>
  <sheetData>
    <row r="1" spans="1:3" x14ac:dyDescent="0.2">
      <c r="A1" t="s">
        <v>0</v>
      </c>
    </row>
    <row r="2" spans="1:3" x14ac:dyDescent="0.2">
      <c r="A2" t="s">
        <v>2</v>
      </c>
      <c r="B2" t="s">
        <v>6</v>
      </c>
      <c r="C2" t="s">
        <v>1</v>
      </c>
    </row>
    <row r="3" spans="1:3" x14ac:dyDescent="0.2">
      <c r="A3" t="s">
        <v>3</v>
      </c>
      <c r="B3" t="s">
        <v>5</v>
      </c>
      <c r="C3" t="s">
        <v>7</v>
      </c>
    </row>
    <row r="4" spans="1:3" x14ac:dyDescent="0.2">
      <c r="A4" t="s">
        <v>4</v>
      </c>
      <c r="B4" t="s">
        <v>8</v>
      </c>
      <c r="C4" t="s">
        <v>9</v>
      </c>
    </row>
    <row r="6" spans="1:3" x14ac:dyDescent="0.2">
      <c r="A6" t="s">
        <v>10</v>
      </c>
    </row>
    <row r="7" spans="1:3" x14ac:dyDescent="0.2">
      <c r="A7" t="s">
        <v>2</v>
      </c>
      <c r="B7" t="s">
        <v>11</v>
      </c>
      <c r="C7" t="s">
        <v>12</v>
      </c>
    </row>
    <row r="8" spans="1:3" x14ac:dyDescent="0.2">
      <c r="A8" t="s">
        <v>3</v>
      </c>
      <c r="B8" t="s">
        <v>13</v>
      </c>
      <c r="C8" t="s">
        <v>12</v>
      </c>
    </row>
    <row r="9" spans="1:3" x14ac:dyDescent="0.2">
      <c r="A9" t="s">
        <v>4</v>
      </c>
      <c r="B9" t="s">
        <v>14</v>
      </c>
      <c r="C9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2762-EB2D-0841-AB35-72A4126E4C8B}">
  <dimension ref="A1:BU368"/>
  <sheetViews>
    <sheetView tabSelected="1" topLeftCell="A2" workbookViewId="0">
      <selection activeCell="BP13" sqref="BP13"/>
    </sheetView>
  </sheetViews>
  <sheetFormatPr baseColWidth="10" defaultRowHeight="16" x14ac:dyDescent="0.2"/>
  <cols>
    <col min="14" max="14" width="17.5" bestFit="1" customWidth="1"/>
    <col min="15" max="15" width="18.83203125" bestFit="1" customWidth="1"/>
    <col min="16" max="16" width="10.1640625" bestFit="1" customWidth="1"/>
    <col min="17" max="17" width="13.83203125" bestFit="1" customWidth="1"/>
    <col min="18" max="18" width="10.1640625" bestFit="1" customWidth="1"/>
    <col min="19" max="19" width="11.6640625" bestFit="1" customWidth="1"/>
    <col min="20" max="20" width="11" bestFit="1" customWidth="1"/>
    <col min="21" max="21" width="17.5" bestFit="1" customWidth="1"/>
    <col min="22" max="22" width="18.83203125" bestFit="1" customWidth="1"/>
    <col min="23" max="23" width="6.1640625" bestFit="1" customWidth="1"/>
    <col min="24" max="24" width="13.83203125" bestFit="1" customWidth="1"/>
    <col min="25" max="25" width="8" bestFit="1" customWidth="1"/>
    <col min="26" max="26" width="10.33203125" bestFit="1" customWidth="1"/>
    <col min="41" max="41" width="17.5" bestFit="1" customWidth="1"/>
    <col min="42" max="42" width="18.83203125" bestFit="1" customWidth="1"/>
    <col min="43" max="43" width="9.1640625" bestFit="1" customWidth="1"/>
    <col min="44" max="44" width="8.1640625" bestFit="1" customWidth="1"/>
    <col min="45" max="45" width="11" bestFit="1" customWidth="1"/>
    <col min="46" max="46" width="7.1640625" bestFit="1" customWidth="1"/>
    <col min="47" max="47" width="7.5" bestFit="1" customWidth="1"/>
    <col min="48" max="48" width="16.83203125" bestFit="1" customWidth="1"/>
    <col min="49" max="49" width="15.6640625" bestFit="1" customWidth="1"/>
    <col min="50" max="50" width="10.33203125" customWidth="1"/>
    <col min="65" max="65" width="17.5" bestFit="1" customWidth="1"/>
    <col min="66" max="66" width="18.83203125" bestFit="1" customWidth="1"/>
    <col min="67" max="67" width="13.83203125" bestFit="1" customWidth="1"/>
    <col min="68" max="68" width="9.1640625" bestFit="1" customWidth="1"/>
    <col min="69" max="69" width="11.33203125" bestFit="1" customWidth="1"/>
    <col min="70" max="70" width="13.83203125" bestFit="1" customWidth="1"/>
    <col min="71" max="71" width="8" bestFit="1" customWidth="1"/>
    <col min="72" max="72" width="16.83203125" bestFit="1" customWidth="1"/>
    <col min="73" max="73" width="15.6640625" bestFit="1" customWidth="1"/>
    <col min="74" max="74" width="16.83203125" bestFit="1" customWidth="1"/>
    <col min="75" max="75" width="15.6640625" bestFit="1" customWidth="1"/>
    <col min="76" max="76" width="12.1640625" bestFit="1" customWidth="1"/>
    <col min="77" max="77" width="11.33203125" bestFit="1" customWidth="1"/>
    <col min="78" max="78" width="13.83203125" bestFit="1" customWidth="1"/>
    <col min="79" max="79" width="8" bestFit="1" customWidth="1"/>
    <col min="80" max="81" width="11.33203125" bestFit="1" customWidth="1"/>
    <col min="82" max="82" width="13.83203125" bestFit="1" customWidth="1"/>
    <col min="83" max="83" width="8" bestFit="1" customWidth="1"/>
    <col min="84" max="84" width="11.1640625" bestFit="1" customWidth="1"/>
    <col min="85" max="85" width="11.33203125" bestFit="1" customWidth="1"/>
    <col min="86" max="86" width="13.83203125" bestFit="1" customWidth="1"/>
    <col min="87" max="87" width="12.1640625" bestFit="1" customWidth="1"/>
    <col min="88" max="88" width="16.83203125" bestFit="1" customWidth="1"/>
    <col min="89" max="89" width="15.6640625" bestFit="1" customWidth="1"/>
  </cols>
  <sheetData>
    <row r="1" spans="1:73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N1" s="1" t="s">
        <v>36</v>
      </c>
      <c r="O1" s="1" t="s">
        <v>34</v>
      </c>
      <c r="U1" s="1" t="s">
        <v>36</v>
      </c>
      <c r="V1" s="1" t="s">
        <v>34</v>
      </c>
      <c r="AO1" s="1" t="s">
        <v>28</v>
      </c>
      <c r="AP1" t="s">
        <v>42</v>
      </c>
    </row>
    <row r="2" spans="1:73" x14ac:dyDescent="0.2">
      <c r="A2">
        <v>1997</v>
      </c>
      <c r="B2" t="s">
        <v>16</v>
      </c>
      <c r="C2" t="s">
        <v>17</v>
      </c>
      <c r="D2" t="s">
        <v>18</v>
      </c>
      <c r="E2">
        <v>4951021837</v>
      </c>
      <c r="F2">
        <v>5389180828</v>
      </c>
      <c r="G2">
        <v>1383333010</v>
      </c>
      <c r="N2" s="1" t="s">
        <v>32</v>
      </c>
      <c r="O2" t="s">
        <v>18</v>
      </c>
      <c r="P2" t="s">
        <v>24</v>
      </c>
      <c r="Q2" t="s">
        <v>19</v>
      </c>
      <c r="R2" t="s">
        <v>20</v>
      </c>
      <c r="S2" t="s">
        <v>33</v>
      </c>
      <c r="U2" s="1" t="s">
        <v>32</v>
      </c>
      <c r="V2" t="s">
        <v>18</v>
      </c>
      <c r="W2" t="s">
        <v>24</v>
      </c>
      <c r="X2" t="s">
        <v>19</v>
      </c>
      <c r="Y2" t="s">
        <v>20</v>
      </c>
      <c r="Z2" t="s">
        <v>33</v>
      </c>
      <c r="BM2" s="1" t="s">
        <v>25</v>
      </c>
      <c r="BN2" t="s">
        <v>42</v>
      </c>
    </row>
    <row r="3" spans="1:73" x14ac:dyDescent="0.2">
      <c r="A3">
        <v>1997</v>
      </c>
      <c r="B3" t="s">
        <v>16</v>
      </c>
      <c r="C3" t="s">
        <v>17</v>
      </c>
      <c r="D3" t="s">
        <v>19</v>
      </c>
      <c r="E3">
        <v>63211036402</v>
      </c>
      <c r="F3">
        <v>64273468290</v>
      </c>
      <c r="G3">
        <v>55903482280</v>
      </c>
      <c r="N3" s="2" t="s">
        <v>23</v>
      </c>
      <c r="O3" s="4"/>
      <c r="P3" s="4">
        <v>165155030735</v>
      </c>
      <c r="Q3" s="4">
        <v>3763265895247</v>
      </c>
      <c r="R3" s="4"/>
      <c r="S3" s="4">
        <v>3928420925982</v>
      </c>
      <c r="U3" s="2" t="s">
        <v>23</v>
      </c>
      <c r="V3" s="5">
        <v>0</v>
      </c>
      <c r="W3" s="5">
        <v>4.2041072951905137E-2</v>
      </c>
      <c r="X3" s="5">
        <v>0.95795892704809482</v>
      </c>
      <c r="Y3" s="5">
        <v>0</v>
      </c>
      <c r="Z3" s="5">
        <v>1</v>
      </c>
      <c r="AB3" s="8" t="s">
        <v>39</v>
      </c>
      <c r="AC3" s="8" t="s">
        <v>37</v>
      </c>
      <c r="AD3" s="8" t="s">
        <v>38</v>
      </c>
      <c r="AP3" s="1" t="s">
        <v>34</v>
      </c>
    </row>
    <row r="4" spans="1:73" x14ac:dyDescent="0.2">
      <c r="A4">
        <v>1997</v>
      </c>
      <c r="B4" t="s">
        <v>16</v>
      </c>
      <c r="C4" t="s">
        <v>17</v>
      </c>
      <c r="D4" t="s">
        <v>20</v>
      </c>
      <c r="E4">
        <v>2812270766</v>
      </c>
      <c r="F4">
        <v>14380890613</v>
      </c>
      <c r="G4">
        <v>2852441816</v>
      </c>
      <c r="N4" s="3">
        <v>1997</v>
      </c>
      <c r="O4" s="4"/>
      <c r="P4" s="4">
        <v>1344415169</v>
      </c>
      <c r="Q4" s="4">
        <v>51603080363</v>
      </c>
      <c r="R4" s="4"/>
      <c r="S4" s="4">
        <v>52947495532</v>
      </c>
      <c r="U4" s="3">
        <v>1997</v>
      </c>
      <c r="V4" s="5">
        <v>0</v>
      </c>
      <c r="W4" s="5">
        <v>2.5391478019719981E-2</v>
      </c>
      <c r="X4" s="5">
        <v>0.97460852198028003</v>
      </c>
      <c r="Y4" s="5">
        <v>0</v>
      </c>
      <c r="Z4" s="5">
        <v>1</v>
      </c>
      <c r="AB4">
        <f>+U4</f>
        <v>1997</v>
      </c>
      <c r="AC4" s="6">
        <f t="shared" ref="AC4:AC28" si="0">+P4</f>
        <v>1344415169</v>
      </c>
      <c r="AD4" s="7">
        <f t="shared" ref="AD4:AD28" si="1">W4</f>
        <v>2.5391478019719981E-2</v>
      </c>
      <c r="AE4">
        <f>+AD4/AD30</f>
        <v>0.34307236519916068</v>
      </c>
      <c r="AP4" t="s">
        <v>44</v>
      </c>
      <c r="AS4" t="s">
        <v>36</v>
      </c>
      <c r="AV4" t="s">
        <v>43</v>
      </c>
      <c r="AW4" t="s">
        <v>35</v>
      </c>
      <c r="BN4" s="1" t="s">
        <v>34</v>
      </c>
    </row>
    <row r="5" spans="1:73" x14ac:dyDescent="0.2">
      <c r="A5">
        <v>1997</v>
      </c>
      <c r="B5" t="s">
        <v>16</v>
      </c>
      <c r="C5" t="s">
        <v>21</v>
      </c>
      <c r="D5" t="s">
        <v>18</v>
      </c>
      <c r="E5">
        <v>1030752282</v>
      </c>
      <c r="F5">
        <v>1197641299</v>
      </c>
      <c r="G5">
        <v>164923100</v>
      </c>
      <c r="N5" s="3">
        <v>1998</v>
      </c>
      <c r="O5" s="4"/>
      <c r="P5" s="4">
        <v>1239367960</v>
      </c>
      <c r="Q5" s="4">
        <v>49837235589</v>
      </c>
      <c r="R5" s="4"/>
      <c r="S5" s="4">
        <v>51076603549</v>
      </c>
      <c r="U5" s="3">
        <v>1998</v>
      </c>
      <c r="V5" s="5">
        <v>0</v>
      </c>
      <c r="W5" s="5">
        <v>2.4264885953331265E-2</v>
      </c>
      <c r="X5" s="5">
        <v>0.97573511404666868</v>
      </c>
      <c r="Y5" s="5">
        <v>0</v>
      </c>
      <c r="Z5" s="5">
        <v>1</v>
      </c>
      <c r="AB5">
        <f t="shared" ref="AB5:AB28" si="2">+U5</f>
        <v>1998</v>
      </c>
      <c r="AC5" s="6">
        <f t="shared" si="0"/>
        <v>1239367960</v>
      </c>
      <c r="AD5" s="7">
        <f t="shared" si="1"/>
        <v>2.4264885953331265E-2</v>
      </c>
      <c r="AE5">
        <f t="shared" ref="AE5:AE28" si="3">+AD5/AD31</f>
        <v>0.35055497741261704</v>
      </c>
      <c r="AO5" s="1" t="s">
        <v>32</v>
      </c>
      <c r="AP5" t="s">
        <v>17</v>
      </c>
      <c r="AQ5" t="s">
        <v>21</v>
      </c>
      <c r="AR5" t="s">
        <v>22</v>
      </c>
      <c r="AS5" t="s">
        <v>17</v>
      </c>
      <c r="AT5" t="s">
        <v>21</v>
      </c>
      <c r="AU5" t="s">
        <v>22</v>
      </c>
      <c r="AX5" s="5"/>
      <c r="BN5" t="s">
        <v>44</v>
      </c>
      <c r="BQ5" t="s">
        <v>36</v>
      </c>
      <c r="BT5" t="s">
        <v>43</v>
      </c>
      <c r="BU5" t="s">
        <v>35</v>
      </c>
    </row>
    <row r="6" spans="1:73" x14ac:dyDescent="0.2">
      <c r="A6">
        <v>1997</v>
      </c>
      <c r="B6" t="s">
        <v>16</v>
      </c>
      <c r="C6" t="s">
        <v>21</v>
      </c>
      <c r="D6" t="s">
        <v>19</v>
      </c>
      <c r="E6">
        <v>112360362</v>
      </c>
      <c r="F6">
        <v>249764605</v>
      </c>
      <c r="G6">
        <v>141863393</v>
      </c>
      <c r="N6" s="3">
        <v>1999</v>
      </c>
      <c r="O6" s="4"/>
      <c r="P6" s="4">
        <v>1320626601</v>
      </c>
      <c r="Q6" s="4">
        <v>46625282709</v>
      </c>
      <c r="R6" s="4"/>
      <c r="S6" s="4">
        <v>47945909310</v>
      </c>
      <c r="U6" s="3">
        <v>1999</v>
      </c>
      <c r="V6" s="5">
        <v>0</v>
      </c>
      <c r="W6" s="5">
        <v>2.7544093333621667E-2</v>
      </c>
      <c r="X6" s="5">
        <v>0.97245590666637838</v>
      </c>
      <c r="Y6" s="5">
        <v>0</v>
      </c>
      <c r="Z6" s="5">
        <v>1</v>
      </c>
      <c r="AB6">
        <f t="shared" si="2"/>
        <v>1999</v>
      </c>
      <c r="AC6" s="6">
        <f t="shared" si="0"/>
        <v>1320626601</v>
      </c>
      <c r="AD6" s="7">
        <f t="shared" si="1"/>
        <v>2.7544093333621667E-2</v>
      </c>
      <c r="AE6">
        <f t="shared" si="3"/>
        <v>0.33380258328639639</v>
      </c>
      <c r="AO6" s="2" t="s">
        <v>16</v>
      </c>
      <c r="AP6" s="4">
        <v>364720716103</v>
      </c>
      <c r="AQ6" s="4">
        <v>32569779497</v>
      </c>
      <c r="AR6" s="4">
        <v>2735353327</v>
      </c>
      <c r="AS6" s="5">
        <v>0.91174287132019116</v>
      </c>
      <c r="AT6" s="5">
        <v>8.1419187245931196E-2</v>
      </c>
      <c r="AU6" s="5">
        <v>6.8379414338776137E-3</v>
      </c>
      <c r="AV6" s="4">
        <v>400025848927</v>
      </c>
      <c r="AW6" s="5">
        <v>1</v>
      </c>
      <c r="AX6" s="5"/>
      <c r="AY6" s="8" t="s">
        <v>39</v>
      </c>
      <c r="AZ6" s="8" t="s">
        <v>45</v>
      </c>
      <c r="BA6" s="8" t="str">
        <f>"%"&amp;AZ6</f>
        <v>%Russia e Ucrania</v>
      </c>
      <c r="BM6" s="1" t="s">
        <v>32</v>
      </c>
      <c r="BN6" t="s">
        <v>18</v>
      </c>
      <c r="BO6" t="s">
        <v>19</v>
      </c>
      <c r="BP6" t="s">
        <v>20</v>
      </c>
      <c r="BQ6" t="s">
        <v>18</v>
      </c>
      <c r="BR6" t="s">
        <v>19</v>
      </c>
      <c r="BS6" t="s">
        <v>20</v>
      </c>
    </row>
    <row r="7" spans="1:73" x14ac:dyDescent="0.2">
      <c r="A7">
        <v>1997</v>
      </c>
      <c r="B7" t="s">
        <v>16</v>
      </c>
      <c r="C7" t="s">
        <v>21</v>
      </c>
      <c r="D7" t="s">
        <v>20</v>
      </c>
      <c r="E7">
        <v>104934</v>
      </c>
      <c r="F7">
        <v>60573687</v>
      </c>
      <c r="G7">
        <v>15662678</v>
      </c>
      <c r="N7" s="3">
        <v>2000</v>
      </c>
      <c r="O7" s="4"/>
      <c r="P7" s="4">
        <v>1546969513</v>
      </c>
      <c r="Q7" s="4">
        <v>53446190135</v>
      </c>
      <c r="R7" s="4"/>
      <c r="S7" s="4">
        <v>54993159648</v>
      </c>
      <c r="U7" s="3">
        <v>2000</v>
      </c>
      <c r="V7" s="5">
        <v>0</v>
      </c>
      <c r="W7" s="5">
        <v>2.8130216974289829E-2</v>
      </c>
      <c r="X7" s="5">
        <v>0.97186978302571014</v>
      </c>
      <c r="Y7" s="5">
        <v>0</v>
      </c>
      <c r="Z7" s="5">
        <v>1</v>
      </c>
      <c r="AB7">
        <f t="shared" si="2"/>
        <v>2000</v>
      </c>
      <c r="AC7" s="6">
        <f t="shared" si="0"/>
        <v>1546969513</v>
      </c>
      <c r="AD7" s="7">
        <f t="shared" si="1"/>
        <v>2.8130216974289829E-2</v>
      </c>
      <c r="AE7">
        <f t="shared" si="3"/>
        <v>0.25619300825295299</v>
      </c>
      <c r="AO7" s="3">
        <v>1997</v>
      </c>
      <c r="AP7" s="4">
        <v>4235774826</v>
      </c>
      <c r="AQ7" s="4">
        <v>180585778</v>
      </c>
      <c r="AR7" s="4">
        <v>64176125</v>
      </c>
      <c r="AS7" s="5">
        <v>0.94537219136810247</v>
      </c>
      <c r="AT7" s="5">
        <v>4.0304496742805299E-2</v>
      </c>
      <c r="AU7" s="5">
        <v>1.4323311889092204E-2</v>
      </c>
      <c r="AV7" s="4">
        <v>4480536729</v>
      </c>
      <c r="AW7" s="5">
        <v>1</v>
      </c>
      <c r="AX7" s="5"/>
      <c r="AY7">
        <f t="shared" ref="AY7:AY30" si="4">+AO7</f>
        <v>1997</v>
      </c>
      <c r="AZ7" s="6">
        <f>SUM(AQ7:AR7)</f>
        <v>244761903</v>
      </c>
      <c r="BA7" s="7">
        <f>SUM(AT7:AU7)</f>
        <v>5.4627808631897506E-2</v>
      </c>
      <c r="BM7" s="2" t="s">
        <v>16</v>
      </c>
      <c r="BN7" s="4">
        <v>59960117144</v>
      </c>
      <c r="BO7" s="4">
        <v>783900639886</v>
      </c>
      <c r="BP7" s="4">
        <v>64535512114</v>
      </c>
      <c r="BQ7" s="5">
        <v>6.6006564734685247E-2</v>
      </c>
      <c r="BR7" s="5">
        <v>0.86295008743781532</v>
      </c>
      <c r="BS7" s="5">
        <v>7.1043347827499451E-2</v>
      </c>
      <c r="BT7" s="4">
        <v>908396269144</v>
      </c>
      <c r="BU7" s="5">
        <v>1</v>
      </c>
    </row>
    <row r="8" spans="1:73" x14ac:dyDescent="0.2">
      <c r="A8">
        <v>1997</v>
      </c>
      <c r="B8" t="s">
        <v>16</v>
      </c>
      <c r="C8" t="s">
        <v>22</v>
      </c>
      <c r="D8" t="s">
        <v>18</v>
      </c>
      <c r="E8">
        <v>332409271</v>
      </c>
      <c r="F8">
        <v>351448098</v>
      </c>
      <c r="G8">
        <v>64176125</v>
      </c>
      <c r="N8" s="3">
        <v>2001</v>
      </c>
      <c r="O8" s="4"/>
      <c r="P8" s="4">
        <v>2002281823</v>
      </c>
      <c r="Q8" s="4">
        <v>56030012420</v>
      </c>
      <c r="R8" s="4"/>
      <c r="S8" s="4">
        <v>58032294243</v>
      </c>
      <c r="U8" s="3">
        <v>2001</v>
      </c>
      <c r="V8" s="5">
        <v>0</v>
      </c>
      <c r="W8" s="5">
        <v>3.4502889281195707E-2</v>
      </c>
      <c r="X8" s="5">
        <v>0.96549711071880429</v>
      </c>
      <c r="Y8" s="5">
        <v>0</v>
      </c>
      <c r="Z8" s="5">
        <v>1</v>
      </c>
      <c r="AB8">
        <f t="shared" si="2"/>
        <v>2001</v>
      </c>
      <c r="AC8" s="6">
        <f t="shared" si="0"/>
        <v>2002281823</v>
      </c>
      <c r="AD8" s="7">
        <f t="shared" si="1"/>
        <v>3.4502889281195707E-2</v>
      </c>
      <c r="AE8">
        <f t="shared" si="3"/>
        <v>0.36068202692784929</v>
      </c>
      <c r="AO8" s="3">
        <v>1998</v>
      </c>
      <c r="AP8" s="4">
        <v>3779070096</v>
      </c>
      <c r="AQ8" s="4">
        <v>215153337</v>
      </c>
      <c r="AR8" s="4">
        <v>67023362</v>
      </c>
      <c r="AS8" s="5">
        <v>0.93051968687364639</v>
      </c>
      <c r="AT8" s="5">
        <v>5.2977163876099777E-2</v>
      </c>
      <c r="AU8" s="5">
        <v>1.6503149250253826E-2</v>
      </c>
      <c r="AV8" s="4">
        <v>4061246795</v>
      </c>
      <c r="AW8" s="5">
        <v>1</v>
      </c>
      <c r="AX8" s="5"/>
      <c r="AY8">
        <f t="shared" si="4"/>
        <v>1998</v>
      </c>
      <c r="AZ8" s="6">
        <f t="shared" ref="AZ8:AZ31" si="5">SUM(AQ8:AR8)</f>
        <v>282176699</v>
      </c>
      <c r="BA8" s="7">
        <f t="shared" ref="BA8:BA31" si="6">SUM(AT8:AU8)</f>
        <v>6.948031312635361E-2</v>
      </c>
      <c r="BM8" s="3" t="s">
        <v>17</v>
      </c>
      <c r="BN8" s="4">
        <v>49207912384</v>
      </c>
      <c r="BO8" s="4">
        <v>777257485169</v>
      </c>
      <c r="BP8" s="4">
        <v>63222803027</v>
      </c>
      <c r="BQ8" s="5">
        <v>5.5309166011104437E-2</v>
      </c>
      <c r="BR8" s="5">
        <v>0.87362908113459881</v>
      </c>
      <c r="BS8" s="5">
        <v>7.1061752854296806E-2</v>
      </c>
      <c r="BT8" s="4">
        <v>889688200580</v>
      </c>
      <c r="BU8" s="5">
        <v>1</v>
      </c>
    </row>
    <row r="9" spans="1:73" x14ac:dyDescent="0.2">
      <c r="A9">
        <v>1997</v>
      </c>
      <c r="B9" t="s">
        <v>16</v>
      </c>
      <c r="C9" t="s">
        <v>22</v>
      </c>
      <c r="D9" t="s">
        <v>19</v>
      </c>
      <c r="E9">
        <v>19258205</v>
      </c>
      <c r="F9">
        <v>57071196</v>
      </c>
      <c r="G9">
        <v>12079657</v>
      </c>
      <c r="N9" s="3">
        <v>2002</v>
      </c>
      <c r="O9" s="4"/>
      <c r="P9" s="4">
        <v>1643953390</v>
      </c>
      <c r="Q9" s="4">
        <v>58503204713</v>
      </c>
      <c r="R9" s="4"/>
      <c r="S9" s="4">
        <v>60147158103</v>
      </c>
      <c r="U9" s="3">
        <v>2002</v>
      </c>
      <c r="V9" s="5">
        <v>0</v>
      </c>
      <c r="W9" s="5">
        <v>2.7332187286135526E-2</v>
      </c>
      <c r="X9" s="5">
        <v>0.97266781271386449</v>
      </c>
      <c r="Y9" s="5">
        <v>0</v>
      </c>
      <c r="Z9" s="5">
        <v>1</v>
      </c>
      <c r="AB9">
        <f t="shared" si="2"/>
        <v>2002</v>
      </c>
      <c r="AC9" s="6">
        <f t="shared" si="0"/>
        <v>1643953390</v>
      </c>
      <c r="AD9" s="7">
        <f t="shared" si="1"/>
        <v>2.7332187286135526E-2</v>
      </c>
      <c r="AE9">
        <f t="shared" si="3"/>
        <v>0.30296145849420913</v>
      </c>
      <c r="AO9" s="3">
        <v>1999</v>
      </c>
      <c r="AP9" s="4">
        <v>3895610484</v>
      </c>
      <c r="AQ9" s="4">
        <v>216873896</v>
      </c>
      <c r="AR9" s="4">
        <v>34737780</v>
      </c>
      <c r="AS9" s="5">
        <v>0.9393300705164056</v>
      </c>
      <c r="AT9" s="5">
        <v>5.2293773430261571E-2</v>
      </c>
      <c r="AU9" s="5">
        <v>8.3761560533328165E-3</v>
      </c>
      <c r="AV9" s="4">
        <v>4147222160</v>
      </c>
      <c r="AW9" s="5">
        <v>1</v>
      </c>
      <c r="AX9" s="5"/>
      <c r="AY9">
        <f t="shared" si="4"/>
        <v>1999</v>
      </c>
      <c r="AZ9" s="6">
        <f t="shared" si="5"/>
        <v>251611676</v>
      </c>
      <c r="BA9" s="7">
        <f t="shared" si="6"/>
        <v>6.0669929483594384E-2</v>
      </c>
      <c r="BM9" s="3" t="s">
        <v>21</v>
      </c>
      <c r="BN9" s="4">
        <v>10748383968</v>
      </c>
      <c r="BO9" s="4">
        <v>6169806509</v>
      </c>
      <c r="BP9" s="4">
        <v>1312700049</v>
      </c>
      <c r="BQ9" s="5">
        <v>0.5895698815519288</v>
      </c>
      <c r="BR9" s="5">
        <v>0.33842595347719989</v>
      </c>
      <c r="BS9" s="5">
        <v>7.2004164970871379E-2</v>
      </c>
      <c r="BT9" s="4">
        <v>18230890526</v>
      </c>
      <c r="BU9" s="5">
        <v>1</v>
      </c>
    </row>
    <row r="10" spans="1:73" x14ac:dyDescent="0.2">
      <c r="A10">
        <v>1998</v>
      </c>
      <c r="B10" t="s">
        <v>16</v>
      </c>
      <c r="C10" t="s">
        <v>17</v>
      </c>
      <c r="D10" t="s">
        <v>18</v>
      </c>
      <c r="E10">
        <v>4964416127</v>
      </c>
      <c r="F10">
        <v>5264160199</v>
      </c>
      <c r="G10">
        <v>1435728499</v>
      </c>
      <c r="N10" s="3">
        <v>2003</v>
      </c>
      <c r="O10" s="4"/>
      <c r="P10" s="4">
        <v>2020771537</v>
      </c>
      <c r="Q10" s="4">
        <v>70755975153</v>
      </c>
      <c r="R10" s="4"/>
      <c r="S10" s="4">
        <v>72776746690</v>
      </c>
      <c r="U10" s="3">
        <v>2003</v>
      </c>
      <c r="V10" s="5">
        <v>0</v>
      </c>
      <c r="W10" s="5">
        <v>2.7766719850884282E-2</v>
      </c>
      <c r="X10" s="5">
        <v>0.9722332801491157</v>
      </c>
      <c r="Y10" s="5">
        <v>0</v>
      </c>
      <c r="Z10" s="5">
        <v>1</v>
      </c>
      <c r="AB10">
        <f t="shared" si="2"/>
        <v>2003</v>
      </c>
      <c r="AC10" s="6">
        <f t="shared" si="0"/>
        <v>2020771537</v>
      </c>
      <c r="AD10" s="7">
        <f t="shared" si="1"/>
        <v>2.7766719850884282E-2</v>
      </c>
      <c r="AE10">
        <f t="shared" si="3"/>
        <v>0.29792070162551765</v>
      </c>
      <c r="AO10" s="3">
        <v>2000</v>
      </c>
      <c r="AP10" s="4">
        <v>5803740688</v>
      </c>
      <c r="AQ10" s="4">
        <v>384711495</v>
      </c>
      <c r="AR10" s="4">
        <v>67601031</v>
      </c>
      <c r="AS10" s="5">
        <v>0.92770001940076208</v>
      </c>
      <c r="AT10" s="5">
        <v>6.1494281113063438E-2</v>
      </c>
      <c r="AU10" s="5">
        <v>1.0805699486174479E-2</v>
      </c>
      <c r="AV10" s="4">
        <v>6256053214</v>
      </c>
      <c r="AW10" s="5">
        <v>1</v>
      </c>
      <c r="AX10" s="5"/>
      <c r="AY10">
        <f t="shared" si="4"/>
        <v>2000</v>
      </c>
      <c r="AZ10" s="6">
        <f t="shared" si="5"/>
        <v>452312526</v>
      </c>
      <c r="BA10" s="7">
        <f t="shared" si="6"/>
        <v>7.2299980599237923E-2</v>
      </c>
      <c r="BM10" s="3" t="s">
        <v>22</v>
      </c>
      <c r="BN10" s="4">
        <v>3820792</v>
      </c>
      <c r="BO10" s="4">
        <v>473348208</v>
      </c>
      <c r="BP10" s="4">
        <v>9038</v>
      </c>
      <c r="BQ10" s="5">
        <v>8.0070575251411716E-3</v>
      </c>
      <c r="BR10" s="5">
        <v>0.9919740019552199</v>
      </c>
      <c r="BS10" s="5">
        <v>1.8940519638919342E-5</v>
      </c>
      <c r="BT10" s="4">
        <v>477178038</v>
      </c>
      <c r="BU10" s="5">
        <v>1</v>
      </c>
    </row>
    <row r="11" spans="1:73" x14ac:dyDescent="0.2">
      <c r="A11">
        <v>1998</v>
      </c>
      <c r="B11" t="s">
        <v>16</v>
      </c>
      <c r="C11" t="s">
        <v>17</v>
      </c>
      <c r="D11" t="s">
        <v>19</v>
      </c>
      <c r="E11">
        <v>62772216888</v>
      </c>
      <c r="F11">
        <v>65047565413</v>
      </c>
      <c r="G11">
        <v>54517474632</v>
      </c>
      <c r="N11" s="3">
        <v>2004</v>
      </c>
      <c r="O11" s="4"/>
      <c r="P11" s="4">
        <v>2832654588</v>
      </c>
      <c r="Q11" s="4">
        <v>92289017781</v>
      </c>
      <c r="R11" s="4"/>
      <c r="S11" s="4">
        <v>95121672369</v>
      </c>
      <c r="U11" s="3">
        <v>2004</v>
      </c>
      <c r="V11" s="5">
        <v>0</v>
      </c>
      <c r="W11" s="5">
        <v>2.9779276556571112E-2</v>
      </c>
      <c r="X11" s="5">
        <v>0.97022072344342891</v>
      </c>
      <c r="Y11" s="5">
        <v>0</v>
      </c>
      <c r="Z11" s="5">
        <v>1</v>
      </c>
      <c r="AB11">
        <f t="shared" si="2"/>
        <v>2004</v>
      </c>
      <c r="AC11" s="6">
        <f t="shared" si="0"/>
        <v>2832654588</v>
      </c>
      <c r="AD11" s="7">
        <f t="shared" si="1"/>
        <v>2.9779276556571112E-2</v>
      </c>
      <c r="AE11">
        <f t="shared" si="3"/>
        <v>0.31301840818470217</v>
      </c>
      <c r="AO11" s="3">
        <v>2001</v>
      </c>
      <c r="AP11" s="4">
        <v>5015777742</v>
      </c>
      <c r="AQ11" s="4">
        <v>353951151</v>
      </c>
      <c r="AR11" s="4">
        <v>41670884</v>
      </c>
      <c r="AS11" s="5">
        <v>0.92689099839167177</v>
      </c>
      <c r="AT11" s="5">
        <v>6.5408427687119672E-2</v>
      </c>
      <c r="AU11" s="5">
        <v>7.700573921208557E-3</v>
      </c>
      <c r="AV11" s="4">
        <v>5411399777</v>
      </c>
      <c r="AW11" s="5">
        <v>1</v>
      </c>
      <c r="AX11" s="5"/>
      <c r="AY11">
        <f t="shared" si="4"/>
        <v>2001</v>
      </c>
      <c r="AZ11" s="6">
        <f t="shared" si="5"/>
        <v>395622035</v>
      </c>
      <c r="BA11" s="7">
        <f t="shared" si="6"/>
        <v>7.3109001608328228E-2</v>
      </c>
      <c r="BM11" s="2" t="s">
        <v>33</v>
      </c>
      <c r="BN11" s="4">
        <v>59960117144</v>
      </c>
      <c r="BO11" s="4">
        <v>783900639886</v>
      </c>
      <c r="BP11" s="4">
        <v>64535512114</v>
      </c>
      <c r="BQ11" s="5">
        <v>6.6006564734685247E-2</v>
      </c>
      <c r="BR11" s="5">
        <v>0.86295008743781532</v>
      </c>
      <c r="BS11" s="5">
        <v>7.1043347827499451E-2</v>
      </c>
      <c r="BT11" s="4">
        <v>908396269144</v>
      </c>
      <c r="BU11" s="5">
        <v>1</v>
      </c>
    </row>
    <row r="12" spans="1:73" x14ac:dyDescent="0.2">
      <c r="A12">
        <v>1998</v>
      </c>
      <c r="B12" t="s">
        <v>16</v>
      </c>
      <c r="C12" t="s">
        <v>17</v>
      </c>
      <c r="D12" t="s">
        <v>20</v>
      </c>
      <c r="E12">
        <v>5075705617</v>
      </c>
      <c r="F12">
        <v>17582143619</v>
      </c>
      <c r="G12">
        <v>2343341597</v>
      </c>
      <c r="N12" s="3">
        <v>2005</v>
      </c>
      <c r="O12" s="4"/>
      <c r="P12" s="4">
        <v>2458987259</v>
      </c>
      <c r="Q12" s="4">
        <v>116138848148</v>
      </c>
      <c r="R12" s="4"/>
      <c r="S12" s="4">
        <v>118597835407</v>
      </c>
      <c r="U12" s="3">
        <v>2005</v>
      </c>
      <c r="V12" s="5">
        <v>0</v>
      </c>
      <c r="W12" s="5">
        <v>2.0733829167803371E-2</v>
      </c>
      <c r="X12" s="5">
        <v>0.97926617083219658</v>
      </c>
      <c r="Y12" s="5">
        <v>0</v>
      </c>
      <c r="Z12" s="5">
        <v>1</v>
      </c>
      <c r="AB12">
        <f t="shared" si="2"/>
        <v>2005</v>
      </c>
      <c r="AC12" s="6">
        <f t="shared" si="0"/>
        <v>2458987259</v>
      </c>
      <c r="AD12" s="7">
        <f t="shared" si="1"/>
        <v>2.0733829167803371E-2</v>
      </c>
      <c r="AE12">
        <f t="shared" si="3"/>
        <v>0.24057084281367111</v>
      </c>
      <c r="AO12" s="3">
        <v>2002</v>
      </c>
      <c r="AP12" s="4">
        <v>3987932552</v>
      </c>
      <c r="AQ12" s="4">
        <v>344705601</v>
      </c>
      <c r="AR12" s="4">
        <v>22552389</v>
      </c>
      <c r="AS12" s="5">
        <v>0.915673496610932</v>
      </c>
      <c r="AT12" s="5">
        <v>7.9148225014674917E-2</v>
      </c>
      <c r="AU12" s="5">
        <v>5.1782783743931082E-3</v>
      </c>
      <c r="AV12" s="4">
        <v>4355190542</v>
      </c>
      <c r="AW12" s="5">
        <v>1</v>
      </c>
      <c r="AX12" s="5"/>
      <c r="AY12">
        <f t="shared" si="4"/>
        <v>2002</v>
      </c>
      <c r="AZ12" s="6">
        <f t="shared" si="5"/>
        <v>367257990</v>
      </c>
      <c r="BA12" s="7">
        <f t="shared" si="6"/>
        <v>8.4326503389068025E-2</v>
      </c>
    </row>
    <row r="13" spans="1:73" x14ac:dyDescent="0.2">
      <c r="A13">
        <v>1998</v>
      </c>
      <c r="B13" t="s">
        <v>16</v>
      </c>
      <c r="C13" t="s">
        <v>21</v>
      </c>
      <c r="D13" t="s">
        <v>18</v>
      </c>
      <c r="E13">
        <v>1458599583</v>
      </c>
      <c r="F13">
        <v>1524316124</v>
      </c>
      <c r="G13">
        <v>215153337</v>
      </c>
      <c r="N13" s="3">
        <v>2006</v>
      </c>
      <c r="O13" s="4"/>
      <c r="P13" s="4">
        <v>3211893261</v>
      </c>
      <c r="Q13" s="4">
        <v>134369257948</v>
      </c>
      <c r="R13" s="4"/>
      <c r="S13" s="4">
        <v>137581151209</v>
      </c>
      <c r="U13" s="3">
        <v>2006</v>
      </c>
      <c r="V13" s="5">
        <v>0</v>
      </c>
      <c r="W13" s="5">
        <v>2.3345445453649402E-2</v>
      </c>
      <c r="X13" s="5">
        <v>0.97665455454635064</v>
      </c>
      <c r="Y13" s="5">
        <v>0</v>
      </c>
      <c r="Z13" s="5">
        <v>1</v>
      </c>
      <c r="AB13">
        <f t="shared" si="2"/>
        <v>2006</v>
      </c>
      <c r="AC13" s="6">
        <f t="shared" si="0"/>
        <v>3211893261</v>
      </c>
      <c r="AD13" s="7">
        <f t="shared" si="1"/>
        <v>2.3345445453649402E-2</v>
      </c>
      <c r="AE13">
        <f t="shared" si="3"/>
        <v>0.26229208182994035</v>
      </c>
      <c r="AO13" s="3">
        <v>2003</v>
      </c>
      <c r="AP13" s="4">
        <v>4030704876</v>
      </c>
      <c r="AQ13" s="4">
        <v>418270154</v>
      </c>
      <c r="AR13" s="4">
        <v>146537059</v>
      </c>
      <c r="AS13" s="5">
        <v>0.87709591400010789</v>
      </c>
      <c r="AT13" s="5">
        <v>9.1017093612089067E-2</v>
      </c>
      <c r="AU13" s="5">
        <v>3.188699238780307E-2</v>
      </c>
      <c r="AV13" s="4">
        <v>4595512089</v>
      </c>
      <c r="AW13" s="5">
        <v>1</v>
      </c>
      <c r="AX13" s="5"/>
      <c r="AY13">
        <f t="shared" si="4"/>
        <v>2003</v>
      </c>
      <c r="AZ13" s="6">
        <f t="shared" si="5"/>
        <v>564807213</v>
      </c>
      <c r="BA13" s="7">
        <f t="shared" si="6"/>
        <v>0.12290408599989214</v>
      </c>
      <c r="BN13" s="9">
        <f>+BN9/BN$7</f>
        <v>0.17925888874077281</v>
      </c>
      <c r="BP13" s="9">
        <f>+BP9/BP$7</f>
        <v>2.0340739633105502E-2</v>
      </c>
    </row>
    <row r="14" spans="1:73" x14ac:dyDescent="0.2">
      <c r="A14">
        <v>1998</v>
      </c>
      <c r="B14" t="s">
        <v>16</v>
      </c>
      <c r="C14" t="s">
        <v>21</v>
      </c>
      <c r="D14" t="s">
        <v>19</v>
      </c>
      <c r="E14">
        <v>88053359</v>
      </c>
      <c r="F14">
        <v>120100388</v>
      </c>
      <c r="G14">
        <v>78057442</v>
      </c>
      <c r="N14" s="3">
        <v>2007</v>
      </c>
      <c r="O14" s="4"/>
      <c r="P14" s="4">
        <v>5467281572</v>
      </c>
      <c r="Q14" s="4">
        <v>154349102261</v>
      </c>
      <c r="R14" s="4"/>
      <c r="S14" s="4">
        <v>159816383833</v>
      </c>
      <c r="U14" s="3">
        <v>2007</v>
      </c>
      <c r="V14" s="5">
        <v>0</v>
      </c>
      <c r="W14" s="5">
        <v>3.4209768991601205E-2</v>
      </c>
      <c r="X14" s="5">
        <v>0.96579023100839878</v>
      </c>
      <c r="Y14" s="5">
        <v>0</v>
      </c>
      <c r="Z14" s="5">
        <v>1</v>
      </c>
      <c r="AB14">
        <f t="shared" si="2"/>
        <v>2007</v>
      </c>
      <c r="AC14" s="6">
        <f t="shared" si="0"/>
        <v>5467281572</v>
      </c>
      <c r="AD14" s="7">
        <f t="shared" si="1"/>
        <v>3.4209768991601205E-2</v>
      </c>
      <c r="AE14">
        <f t="shared" si="3"/>
        <v>0.32969917793731601</v>
      </c>
      <c r="AO14" s="3">
        <v>2004</v>
      </c>
      <c r="AP14" s="4">
        <v>5282242626</v>
      </c>
      <c r="AQ14" s="4">
        <v>635075853</v>
      </c>
      <c r="AR14" s="4">
        <v>153646949</v>
      </c>
      <c r="AS14" s="5">
        <v>0.87008280456312292</v>
      </c>
      <c r="AT14" s="5">
        <v>0.10460870853768268</v>
      </c>
      <c r="AU14" s="5">
        <v>2.530848689919438E-2</v>
      </c>
      <c r="AV14" s="4">
        <v>6070965428</v>
      </c>
      <c r="AW14" s="5">
        <v>1</v>
      </c>
      <c r="AX14" s="5"/>
      <c r="AY14">
        <f t="shared" si="4"/>
        <v>2004</v>
      </c>
      <c r="AZ14" s="6">
        <f t="shared" si="5"/>
        <v>788722802</v>
      </c>
      <c r="BA14" s="7">
        <f t="shared" si="6"/>
        <v>0.12991719543687708</v>
      </c>
      <c r="BN14" s="9">
        <f>+BN10/BN$7</f>
        <v>6.3722223737888972E-5</v>
      </c>
      <c r="BP14" s="9">
        <f>+BP10/BP$7</f>
        <v>1.4004692461469356E-7</v>
      </c>
    </row>
    <row r="15" spans="1:73" x14ac:dyDescent="0.2">
      <c r="A15">
        <v>1998</v>
      </c>
      <c r="B15" t="s">
        <v>16</v>
      </c>
      <c r="C15" t="s">
        <v>22</v>
      </c>
      <c r="D15" t="s">
        <v>18</v>
      </c>
      <c r="E15">
        <v>418149733</v>
      </c>
      <c r="F15">
        <v>456157078</v>
      </c>
      <c r="G15">
        <v>67023362</v>
      </c>
      <c r="N15" s="3">
        <v>2008</v>
      </c>
      <c r="O15" s="4"/>
      <c r="P15" s="4">
        <v>6246104252</v>
      </c>
      <c r="Q15" s="4">
        <v>189518519925</v>
      </c>
      <c r="R15" s="4"/>
      <c r="S15" s="4">
        <v>195764624177</v>
      </c>
      <c r="U15" s="3">
        <v>2008</v>
      </c>
      <c r="V15" s="5">
        <v>0</v>
      </c>
      <c r="W15" s="5">
        <v>3.1906194892252868E-2</v>
      </c>
      <c r="X15" s="5">
        <v>0.96809380510774712</v>
      </c>
      <c r="Y15" s="5">
        <v>0</v>
      </c>
      <c r="Z15" s="5">
        <v>1</v>
      </c>
      <c r="AB15">
        <f t="shared" si="2"/>
        <v>2008</v>
      </c>
      <c r="AC15" s="6">
        <f t="shared" si="0"/>
        <v>6246104252</v>
      </c>
      <c r="AD15" s="7">
        <f t="shared" si="1"/>
        <v>3.1906194892252868E-2</v>
      </c>
      <c r="AE15">
        <f t="shared" si="3"/>
        <v>0.25150744218661858</v>
      </c>
      <c r="AO15" s="3">
        <v>2005</v>
      </c>
      <c r="AP15" s="4">
        <v>5797233794</v>
      </c>
      <c r="AQ15" s="4">
        <v>549961509</v>
      </c>
      <c r="AR15" s="4">
        <v>90225040</v>
      </c>
      <c r="AS15" s="5">
        <v>0.90055231523041157</v>
      </c>
      <c r="AT15" s="5">
        <v>8.5431971146334079E-2</v>
      </c>
      <c r="AU15" s="5">
        <v>1.4015713623254383E-2</v>
      </c>
      <c r="AV15" s="4">
        <v>6437420343</v>
      </c>
      <c r="AW15" s="5">
        <v>1</v>
      </c>
      <c r="AX15" s="5"/>
      <c r="AY15">
        <f t="shared" si="4"/>
        <v>2005</v>
      </c>
      <c r="AZ15" s="6">
        <f t="shared" si="5"/>
        <v>640186549</v>
      </c>
      <c r="BA15" s="7">
        <f t="shared" si="6"/>
        <v>9.9447684769588457E-2</v>
      </c>
      <c r="BM15" s="1" t="s">
        <v>25</v>
      </c>
      <c r="BN15" s="2">
        <v>2021</v>
      </c>
    </row>
    <row r="16" spans="1:73" x14ac:dyDescent="0.2">
      <c r="A16">
        <v>1998</v>
      </c>
      <c r="B16" t="s">
        <v>16</v>
      </c>
      <c r="C16" t="s">
        <v>22</v>
      </c>
      <c r="D16" t="s">
        <v>19</v>
      </c>
      <c r="E16">
        <v>72338423</v>
      </c>
      <c r="F16">
        <v>77518431</v>
      </c>
      <c r="G16">
        <v>16082039</v>
      </c>
      <c r="N16" s="3">
        <v>2009</v>
      </c>
      <c r="O16" s="4"/>
      <c r="P16" s="4">
        <v>6496744166</v>
      </c>
      <c r="Q16" s="4">
        <v>145294930020</v>
      </c>
      <c r="R16" s="4"/>
      <c r="S16" s="4">
        <v>151791674186</v>
      </c>
      <c r="U16" s="3">
        <v>2009</v>
      </c>
      <c r="V16" s="5">
        <v>0</v>
      </c>
      <c r="W16" s="5">
        <v>4.2800398643993647E-2</v>
      </c>
      <c r="X16" s="5">
        <v>0.95719960135600635</v>
      </c>
      <c r="Y16" s="5">
        <v>0</v>
      </c>
      <c r="Z16" s="5">
        <v>1</v>
      </c>
      <c r="AB16">
        <f t="shared" si="2"/>
        <v>2009</v>
      </c>
      <c r="AC16" s="6">
        <f t="shared" si="0"/>
        <v>6496744166</v>
      </c>
      <c r="AD16" s="7">
        <f t="shared" si="1"/>
        <v>4.2800398643993647E-2</v>
      </c>
      <c r="AE16">
        <f t="shared" si="3"/>
        <v>0.51209556824635161</v>
      </c>
      <c r="AO16" s="3">
        <v>2006</v>
      </c>
      <c r="AP16" s="4">
        <v>7536604399</v>
      </c>
      <c r="AQ16" s="4">
        <v>641895754</v>
      </c>
      <c r="AR16" s="4">
        <v>57279058</v>
      </c>
      <c r="AS16" s="5">
        <v>0.91510520205955048</v>
      </c>
      <c r="AT16" s="5">
        <v>7.7939893427771981E-2</v>
      </c>
      <c r="AU16" s="5">
        <v>6.9549045126775675E-3</v>
      </c>
      <c r="AV16" s="4">
        <v>8235779211</v>
      </c>
      <c r="AW16" s="5">
        <v>1</v>
      </c>
      <c r="AX16" s="5"/>
      <c r="AY16">
        <f t="shared" si="4"/>
        <v>2006</v>
      </c>
      <c r="AZ16" s="6">
        <f t="shared" si="5"/>
        <v>699174812</v>
      </c>
      <c r="BA16" s="7">
        <f t="shared" si="6"/>
        <v>8.4894797940449546E-2</v>
      </c>
    </row>
    <row r="17" spans="1:71" x14ac:dyDescent="0.2">
      <c r="A17">
        <v>1999</v>
      </c>
      <c r="B17" t="s">
        <v>16</v>
      </c>
      <c r="C17" t="s">
        <v>17</v>
      </c>
      <c r="D17" t="s">
        <v>18</v>
      </c>
      <c r="E17">
        <v>5074783601</v>
      </c>
      <c r="F17">
        <v>5194888946</v>
      </c>
      <c r="G17">
        <v>1254661190</v>
      </c>
      <c r="N17" s="3">
        <v>2010</v>
      </c>
      <c r="O17" s="4"/>
      <c r="P17" s="4">
        <v>7393622937</v>
      </c>
      <c r="Q17" s="4">
        <v>193040511889</v>
      </c>
      <c r="R17" s="4"/>
      <c r="S17" s="4">
        <v>200434134826</v>
      </c>
      <c r="U17" s="3">
        <v>2010</v>
      </c>
      <c r="V17" s="5">
        <v>0</v>
      </c>
      <c r="W17" s="5">
        <v>3.6888042764863974E-2</v>
      </c>
      <c r="X17" s="5">
        <v>0.96311195723513598</v>
      </c>
      <c r="Y17" s="5">
        <v>0</v>
      </c>
      <c r="Z17" s="5">
        <v>1</v>
      </c>
      <c r="AB17">
        <f t="shared" si="2"/>
        <v>2010</v>
      </c>
      <c r="AC17" s="6">
        <f t="shared" si="0"/>
        <v>7393622937</v>
      </c>
      <c r="AD17" s="7">
        <f t="shared" si="1"/>
        <v>3.6888042764863974E-2</v>
      </c>
      <c r="AE17">
        <f t="shared" si="3"/>
        <v>0.34188503043910268</v>
      </c>
      <c r="AO17" s="3">
        <v>2007</v>
      </c>
      <c r="AP17" s="4">
        <v>10926086837</v>
      </c>
      <c r="AQ17" s="4">
        <v>1475667871</v>
      </c>
      <c r="AR17" s="4">
        <v>261385409</v>
      </c>
      <c r="AS17" s="5">
        <v>0.86282602388107177</v>
      </c>
      <c r="AT17" s="5">
        <v>0.11653253911476087</v>
      </c>
      <c r="AU17" s="5">
        <v>2.0641437004167359E-2</v>
      </c>
      <c r="AV17" s="4">
        <v>12663140117</v>
      </c>
      <c r="AW17" s="5">
        <v>1</v>
      </c>
      <c r="AX17" s="5"/>
      <c r="AY17">
        <f t="shared" si="4"/>
        <v>2007</v>
      </c>
      <c r="AZ17" s="6">
        <f t="shared" si="5"/>
        <v>1737053280</v>
      </c>
      <c r="BA17" s="7">
        <f t="shared" si="6"/>
        <v>0.13717397611892823</v>
      </c>
      <c r="BN17" s="1" t="s">
        <v>34</v>
      </c>
    </row>
    <row r="18" spans="1:71" x14ac:dyDescent="0.2">
      <c r="A18">
        <v>1999</v>
      </c>
      <c r="B18" t="s">
        <v>16</v>
      </c>
      <c r="C18" t="s">
        <v>17</v>
      </c>
      <c r="D18" t="s">
        <v>19</v>
      </c>
      <c r="E18">
        <v>63356078970</v>
      </c>
      <c r="F18">
        <v>59498099227</v>
      </c>
      <c r="G18">
        <v>45996798970</v>
      </c>
      <c r="N18" s="3">
        <v>2011</v>
      </c>
      <c r="O18" s="4"/>
      <c r="P18" s="4">
        <v>9350956813</v>
      </c>
      <c r="Q18" s="4">
        <v>244315352694</v>
      </c>
      <c r="R18" s="4"/>
      <c r="S18" s="4">
        <v>253666309507</v>
      </c>
      <c r="U18" s="3">
        <v>2011</v>
      </c>
      <c r="V18" s="5">
        <v>0</v>
      </c>
      <c r="W18" s="5">
        <v>3.6863219365526181E-2</v>
      </c>
      <c r="X18" s="5">
        <v>0.96313678063447383</v>
      </c>
      <c r="Y18" s="5">
        <v>0</v>
      </c>
      <c r="Z18" s="5">
        <v>1</v>
      </c>
      <c r="AB18">
        <f t="shared" si="2"/>
        <v>2011</v>
      </c>
      <c r="AC18" s="6">
        <f t="shared" si="0"/>
        <v>9350956813</v>
      </c>
      <c r="AD18" s="7">
        <f t="shared" si="1"/>
        <v>3.6863219365526181E-2</v>
      </c>
      <c r="AE18">
        <f t="shared" si="3"/>
        <v>0.2719828937785797</v>
      </c>
      <c r="AO18" s="3">
        <v>2008</v>
      </c>
      <c r="AP18" s="4">
        <v>18875620729</v>
      </c>
      <c r="AQ18" s="4">
        <v>2767086019</v>
      </c>
      <c r="AR18" s="4">
        <v>520607142</v>
      </c>
      <c r="AS18" s="5">
        <v>0.85166057849844401</v>
      </c>
      <c r="AT18" s="5">
        <v>0.12484983214755165</v>
      </c>
      <c r="AU18" s="5">
        <v>2.3489589354004317E-2</v>
      </c>
      <c r="AV18" s="4">
        <v>22163313890</v>
      </c>
      <c r="AW18" s="5">
        <v>1</v>
      </c>
      <c r="AX18" s="5"/>
      <c r="AY18">
        <f t="shared" si="4"/>
        <v>2008</v>
      </c>
      <c r="AZ18" s="6">
        <f t="shared" si="5"/>
        <v>3287693161</v>
      </c>
      <c r="BA18" s="7">
        <f t="shared" si="6"/>
        <v>0.14833942150155596</v>
      </c>
      <c r="BN18" t="s">
        <v>44</v>
      </c>
      <c r="BP18" t="s">
        <v>36</v>
      </c>
      <c r="BR18" t="s">
        <v>43</v>
      </c>
      <c r="BS18" t="s">
        <v>35</v>
      </c>
    </row>
    <row r="19" spans="1:71" x14ac:dyDescent="0.2">
      <c r="A19">
        <v>1999</v>
      </c>
      <c r="B19" t="s">
        <v>16</v>
      </c>
      <c r="C19" t="s">
        <v>17</v>
      </c>
      <c r="D19" t="s">
        <v>20</v>
      </c>
      <c r="E19">
        <v>5371306978</v>
      </c>
      <c r="F19">
        <v>18639282289</v>
      </c>
      <c r="G19">
        <v>2640949294</v>
      </c>
      <c r="N19" s="3">
        <v>2012</v>
      </c>
      <c r="O19" s="4"/>
      <c r="P19" s="4">
        <v>11968962230</v>
      </c>
      <c r="Q19" s="4">
        <v>227983575928</v>
      </c>
      <c r="R19" s="4"/>
      <c r="S19" s="4">
        <v>239952538158</v>
      </c>
      <c r="U19" s="3">
        <v>2012</v>
      </c>
      <c r="V19" s="5">
        <v>0</v>
      </c>
      <c r="W19" s="5">
        <v>4.9880540217994589E-2</v>
      </c>
      <c r="X19" s="5">
        <v>0.9501194597820054</v>
      </c>
      <c r="Y19" s="5">
        <v>0</v>
      </c>
      <c r="Z19" s="5">
        <v>1</v>
      </c>
      <c r="AB19">
        <f t="shared" si="2"/>
        <v>2012</v>
      </c>
      <c r="AC19" s="6">
        <f t="shared" si="0"/>
        <v>11968962230</v>
      </c>
      <c r="AD19" s="7">
        <f t="shared" si="1"/>
        <v>4.9880540217994589E-2</v>
      </c>
      <c r="AE19">
        <f t="shared" si="3"/>
        <v>0.38527436066715742</v>
      </c>
      <c r="AO19" s="3">
        <v>2009</v>
      </c>
      <c r="AP19" s="4">
        <v>9777205093</v>
      </c>
      <c r="AQ19" s="4">
        <v>985526885</v>
      </c>
      <c r="AR19" s="4">
        <v>52181683</v>
      </c>
      <c r="AS19" s="5">
        <v>0.90404837241168989</v>
      </c>
      <c r="AT19" s="5">
        <v>9.1126653054470458E-2</v>
      </c>
      <c r="AU19" s="5">
        <v>4.824974533839693E-3</v>
      </c>
      <c r="AV19" s="4">
        <v>10814913661</v>
      </c>
      <c r="AW19" s="5">
        <v>1</v>
      </c>
      <c r="AX19" s="5"/>
      <c r="AY19">
        <f t="shared" si="4"/>
        <v>2009</v>
      </c>
      <c r="AZ19" s="6">
        <f t="shared" si="5"/>
        <v>1037708568</v>
      </c>
      <c r="BA19" s="7">
        <f t="shared" si="6"/>
        <v>9.5951627588310148E-2</v>
      </c>
      <c r="BM19" s="1" t="s">
        <v>32</v>
      </c>
      <c r="BN19" t="s">
        <v>24</v>
      </c>
      <c r="BO19" t="s">
        <v>19</v>
      </c>
      <c r="BP19" t="s">
        <v>24</v>
      </c>
      <c r="BQ19" t="s">
        <v>19</v>
      </c>
    </row>
    <row r="20" spans="1:71" x14ac:dyDescent="0.2">
      <c r="A20">
        <v>1999</v>
      </c>
      <c r="B20" t="s">
        <v>16</v>
      </c>
      <c r="C20" t="s">
        <v>21</v>
      </c>
      <c r="D20" t="s">
        <v>18</v>
      </c>
      <c r="E20">
        <v>1603411384</v>
      </c>
      <c r="F20">
        <v>1623165294</v>
      </c>
      <c r="G20">
        <v>216873896</v>
      </c>
      <c r="N20" s="3">
        <v>2013</v>
      </c>
      <c r="O20" s="4"/>
      <c r="P20" s="4">
        <v>12513276096</v>
      </c>
      <c r="Q20" s="4">
        <v>220030979510</v>
      </c>
      <c r="R20" s="4"/>
      <c r="S20" s="4">
        <v>232544255606</v>
      </c>
      <c r="U20" s="3">
        <v>2013</v>
      </c>
      <c r="V20" s="5">
        <v>0</v>
      </c>
      <c r="W20" s="5">
        <v>5.3810299735811397E-2</v>
      </c>
      <c r="X20" s="5">
        <v>0.94618970026418858</v>
      </c>
      <c r="Y20" s="5">
        <v>0</v>
      </c>
      <c r="Z20" s="5">
        <v>1</v>
      </c>
      <c r="AB20">
        <f t="shared" si="2"/>
        <v>2013</v>
      </c>
      <c r="AC20" s="6">
        <f t="shared" si="0"/>
        <v>12513276096</v>
      </c>
      <c r="AD20" s="7">
        <f t="shared" si="1"/>
        <v>5.3810299735811397E-2</v>
      </c>
      <c r="AE20">
        <f t="shared" si="3"/>
        <v>0.41729925654888556</v>
      </c>
      <c r="AO20" s="3">
        <v>2010</v>
      </c>
      <c r="AP20" s="4">
        <v>18681161503</v>
      </c>
      <c r="AQ20" s="4">
        <v>912679846</v>
      </c>
      <c r="AR20" s="4">
        <v>187492133</v>
      </c>
      <c r="AS20" s="5">
        <v>0.94438332582577911</v>
      </c>
      <c r="AT20" s="5">
        <v>4.6138438888889459E-2</v>
      </c>
      <c r="AU20" s="5">
        <v>9.4782352853314076E-3</v>
      </c>
      <c r="AV20" s="4">
        <v>19781333482</v>
      </c>
      <c r="AW20" s="5">
        <v>1</v>
      </c>
      <c r="AX20" s="5"/>
      <c r="AY20">
        <f t="shared" si="4"/>
        <v>2010</v>
      </c>
      <c r="AZ20" s="6">
        <f t="shared" si="5"/>
        <v>1100171979</v>
      </c>
      <c r="BA20" s="7">
        <f t="shared" si="6"/>
        <v>5.5616674174220865E-2</v>
      </c>
      <c r="BM20" s="2" t="s">
        <v>23</v>
      </c>
      <c r="BN20" s="4">
        <v>11340816478</v>
      </c>
      <c r="BO20" s="4">
        <v>269473760982</v>
      </c>
      <c r="BP20" s="5">
        <v>4.0385426499503635E-2</v>
      </c>
      <c r="BQ20" s="5">
        <v>0.95961457350049639</v>
      </c>
      <c r="BR20" s="4">
        <v>280814577460</v>
      </c>
      <c r="BS20" s="5">
        <v>1</v>
      </c>
    </row>
    <row r="21" spans="1:71" x14ac:dyDescent="0.2">
      <c r="A21">
        <v>1999</v>
      </c>
      <c r="B21" t="s">
        <v>16</v>
      </c>
      <c r="C21" t="s">
        <v>21</v>
      </c>
      <c r="D21" t="s">
        <v>19</v>
      </c>
      <c r="E21">
        <v>156415920</v>
      </c>
      <c r="F21">
        <v>174724330</v>
      </c>
      <c r="G21">
        <v>98283613</v>
      </c>
      <c r="N21" s="3">
        <v>2014</v>
      </c>
      <c r="O21" s="4"/>
      <c r="P21" s="4">
        <v>10021991782</v>
      </c>
      <c r="Q21" s="4">
        <v>210901245056</v>
      </c>
      <c r="R21" s="4"/>
      <c r="S21" s="4">
        <v>220923236838</v>
      </c>
      <c r="U21" s="3">
        <v>2014</v>
      </c>
      <c r="V21" s="5">
        <v>0</v>
      </c>
      <c r="W21" s="5">
        <v>4.5364136092886372E-2</v>
      </c>
      <c r="X21" s="5">
        <v>0.95463586390711364</v>
      </c>
      <c r="Y21" s="5">
        <v>0</v>
      </c>
      <c r="Z21" s="5">
        <v>1</v>
      </c>
      <c r="AB21">
        <f t="shared" si="2"/>
        <v>2014</v>
      </c>
      <c r="AC21" s="6">
        <f t="shared" si="0"/>
        <v>10021991782</v>
      </c>
      <c r="AD21" s="7">
        <f t="shared" si="1"/>
        <v>4.5364136092886372E-2</v>
      </c>
      <c r="AE21">
        <f t="shared" si="3"/>
        <v>0.34157556796714622</v>
      </c>
      <c r="AO21" s="3">
        <v>2011</v>
      </c>
      <c r="AP21" s="4">
        <v>28285574317</v>
      </c>
      <c r="AQ21" s="4">
        <v>2125734990</v>
      </c>
      <c r="AR21" s="4">
        <v>486586635</v>
      </c>
      <c r="AS21" s="5">
        <v>0.91545309007759879</v>
      </c>
      <c r="AT21" s="5">
        <v>6.8798697296098235E-2</v>
      </c>
      <c r="AU21" s="5">
        <v>1.5748212626302979E-2</v>
      </c>
      <c r="AV21" s="4">
        <v>30897895942</v>
      </c>
      <c r="AW21" s="5">
        <v>1</v>
      </c>
      <c r="AX21" s="5"/>
      <c r="AY21">
        <f t="shared" si="4"/>
        <v>2011</v>
      </c>
      <c r="AZ21" s="6">
        <f t="shared" si="5"/>
        <v>2612321625</v>
      </c>
      <c r="BA21" s="7">
        <f t="shared" si="6"/>
        <v>8.4546909922401214E-2</v>
      </c>
      <c r="BM21" s="3" t="s">
        <v>17</v>
      </c>
      <c r="BN21" s="4">
        <v>11126572018</v>
      </c>
      <c r="BO21" s="4">
        <v>267873969401</v>
      </c>
      <c r="BP21" s="5">
        <v>3.9880109054305508E-2</v>
      </c>
      <c r="BQ21" s="5">
        <v>0.9601198909456945</v>
      </c>
      <c r="BR21" s="4">
        <v>279000541419</v>
      </c>
      <c r="BS21" s="5">
        <v>1</v>
      </c>
    </row>
    <row r="22" spans="1:71" x14ac:dyDescent="0.2">
      <c r="A22">
        <v>1999</v>
      </c>
      <c r="B22" t="s">
        <v>16</v>
      </c>
      <c r="C22" t="s">
        <v>22</v>
      </c>
      <c r="D22" t="s">
        <v>18</v>
      </c>
      <c r="E22">
        <v>346395947</v>
      </c>
      <c r="F22">
        <v>351390947</v>
      </c>
      <c r="G22">
        <v>34732778</v>
      </c>
      <c r="N22" s="3">
        <v>2015</v>
      </c>
      <c r="O22" s="4"/>
      <c r="P22" s="4">
        <v>10565663500</v>
      </c>
      <c r="Q22" s="4">
        <v>176216691563</v>
      </c>
      <c r="R22" s="4"/>
      <c r="S22" s="4">
        <v>186782355063</v>
      </c>
      <c r="U22" s="3">
        <v>2015</v>
      </c>
      <c r="V22" s="5">
        <v>0</v>
      </c>
      <c r="W22" s="5">
        <v>5.6566711006702408E-2</v>
      </c>
      <c r="X22" s="5">
        <v>0.94343328899329759</v>
      </c>
      <c r="Y22" s="5">
        <v>0</v>
      </c>
      <c r="Z22" s="5">
        <v>1</v>
      </c>
      <c r="AB22">
        <f t="shared" si="2"/>
        <v>2015</v>
      </c>
      <c r="AC22" s="6">
        <f t="shared" si="0"/>
        <v>10565663500</v>
      </c>
      <c r="AD22" s="7">
        <f t="shared" si="1"/>
        <v>5.6566711006702408E-2</v>
      </c>
      <c r="AE22">
        <f t="shared" si="3"/>
        <v>0.53672930225071314</v>
      </c>
      <c r="AO22" s="3">
        <v>2012</v>
      </c>
      <c r="AP22" s="4">
        <v>27129357294</v>
      </c>
      <c r="AQ22" s="4">
        <v>1792016964</v>
      </c>
      <c r="AR22" s="4">
        <v>230378669</v>
      </c>
      <c r="AS22" s="5">
        <v>0.93062524788597256</v>
      </c>
      <c r="AT22" s="5">
        <v>6.1472013998179011E-2</v>
      </c>
      <c r="AU22" s="5">
        <v>7.9027381158484674E-3</v>
      </c>
      <c r="AV22" s="4">
        <v>29151752927</v>
      </c>
      <c r="AW22" s="5">
        <v>1</v>
      </c>
      <c r="AX22" s="5"/>
      <c r="AY22">
        <f t="shared" si="4"/>
        <v>2012</v>
      </c>
      <c r="AZ22" s="6">
        <f t="shared" si="5"/>
        <v>2022395633</v>
      </c>
      <c r="BA22" s="7">
        <f t="shared" si="6"/>
        <v>6.937475211402748E-2</v>
      </c>
      <c r="BM22" s="3" t="s">
        <v>21</v>
      </c>
      <c r="BN22" s="4">
        <v>167425044</v>
      </c>
      <c r="BO22" s="4">
        <v>1419780379</v>
      </c>
      <c r="BP22" s="5">
        <v>0.10548416832116633</v>
      </c>
      <c r="BQ22" s="5">
        <v>0.89451583167883364</v>
      </c>
      <c r="BR22" s="4">
        <v>1587205423</v>
      </c>
      <c r="BS22" s="5">
        <v>1</v>
      </c>
    </row>
    <row r="23" spans="1:71" x14ac:dyDescent="0.2">
      <c r="A23">
        <v>1999</v>
      </c>
      <c r="B23" t="s">
        <v>16</v>
      </c>
      <c r="C23" t="s">
        <v>22</v>
      </c>
      <c r="D23" t="s">
        <v>19</v>
      </c>
      <c r="E23">
        <v>23944601</v>
      </c>
      <c r="F23">
        <v>31491740</v>
      </c>
      <c r="G23">
        <v>17235613</v>
      </c>
      <c r="N23" s="3">
        <v>2016</v>
      </c>
      <c r="O23" s="4"/>
      <c r="P23" s="4">
        <v>8705795832</v>
      </c>
      <c r="Q23" s="4">
        <v>170820333382</v>
      </c>
      <c r="R23" s="4"/>
      <c r="S23" s="4">
        <v>179526129214</v>
      </c>
      <c r="U23" s="3">
        <v>2016</v>
      </c>
      <c r="V23" s="5">
        <v>0</v>
      </c>
      <c r="W23" s="5">
        <v>4.8493196339249624E-2</v>
      </c>
      <c r="X23" s="5">
        <v>0.95150680366075036</v>
      </c>
      <c r="Y23" s="5">
        <v>0</v>
      </c>
      <c r="Z23" s="5">
        <v>1</v>
      </c>
      <c r="AB23">
        <f t="shared" si="2"/>
        <v>2016</v>
      </c>
      <c r="AC23" s="6">
        <f t="shared" si="0"/>
        <v>8705795832</v>
      </c>
      <c r="AD23" s="7">
        <f t="shared" si="1"/>
        <v>4.8493196339249624E-2</v>
      </c>
      <c r="AE23">
        <f t="shared" si="3"/>
        <v>0.42315035205827273</v>
      </c>
      <c r="AO23" s="3">
        <v>2013</v>
      </c>
      <c r="AP23" s="4">
        <v>28985732321</v>
      </c>
      <c r="AQ23" s="4">
        <v>1963765363</v>
      </c>
      <c r="AR23" s="4">
        <v>191787336</v>
      </c>
      <c r="AS23" s="5">
        <v>0.93078151085879623</v>
      </c>
      <c r="AT23" s="5">
        <v>6.3059869293730253E-2</v>
      </c>
      <c r="AU23" s="5">
        <v>6.1586198474734618E-3</v>
      </c>
      <c r="AV23" s="4">
        <v>31141285020</v>
      </c>
      <c r="AW23" s="5">
        <v>1</v>
      </c>
      <c r="AX23" s="5"/>
      <c r="AY23">
        <f t="shared" si="4"/>
        <v>2013</v>
      </c>
      <c r="AZ23" s="6">
        <f t="shared" si="5"/>
        <v>2155552699</v>
      </c>
      <c r="BA23" s="7">
        <f t="shared" si="6"/>
        <v>6.921848914120371E-2</v>
      </c>
      <c r="BM23" s="3" t="s">
        <v>22</v>
      </c>
      <c r="BN23" s="4">
        <v>46819416</v>
      </c>
      <c r="BO23" s="4">
        <v>180011202</v>
      </c>
      <c r="BP23" s="5">
        <v>0.20640694987658148</v>
      </c>
      <c r="BQ23" s="5">
        <v>0.79359305012341852</v>
      </c>
      <c r="BR23" s="4">
        <v>226830618</v>
      </c>
      <c r="BS23" s="5">
        <v>1</v>
      </c>
    </row>
    <row r="24" spans="1:71" x14ac:dyDescent="0.2">
      <c r="A24">
        <v>1999</v>
      </c>
      <c r="B24" t="s">
        <v>16</v>
      </c>
      <c r="C24" t="s">
        <v>22</v>
      </c>
      <c r="D24" t="s">
        <v>20</v>
      </c>
      <c r="E24">
        <v>250</v>
      </c>
      <c r="F24">
        <v>250</v>
      </c>
      <c r="G24">
        <v>5002</v>
      </c>
      <c r="N24" s="3">
        <v>2017</v>
      </c>
      <c r="O24" s="4"/>
      <c r="P24" s="4">
        <v>10183761903</v>
      </c>
      <c r="Q24" s="4">
        <v>204804346450</v>
      </c>
      <c r="R24" s="4"/>
      <c r="S24" s="4">
        <v>214988108353</v>
      </c>
      <c r="U24" s="3">
        <v>2017</v>
      </c>
      <c r="V24" s="5">
        <v>0</v>
      </c>
      <c r="W24" s="5">
        <v>4.7368954408765526E-2</v>
      </c>
      <c r="X24" s="5">
        <v>0.95263104559123446</v>
      </c>
      <c r="Y24" s="5">
        <v>0</v>
      </c>
      <c r="Z24" s="5">
        <v>1</v>
      </c>
      <c r="AB24">
        <f t="shared" si="2"/>
        <v>2017</v>
      </c>
      <c r="AC24" s="6">
        <f t="shared" si="0"/>
        <v>10183761903</v>
      </c>
      <c r="AD24" s="7">
        <f t="shared" si="1"/>
        <v>4.7368954408765526E-2</v>
      </c>
      <c r="AE24">
        <f t="shared" si="3"/>
        <v>0.33872717693742616</v>
      </c>
      <c r="AO24" s="3">
        <v>2014</v>
      </c>
      <c r="AP24" s="4">
        <v>28598031586</v>
      </c>
      <c r="AQ24" s="4">
        <v>2022393205</v>
      </c>
      <c r="AR24" s="4">
        <v>34832259</v>
      </c>
      <c r="AS24" s="5">
        <v>0.9328915930913716</v>
      </c>
      <c r="AT24" s="5">
        <v>6.5972149628410956E-2</v>
      </c>
      <c r="AU24" s="5">
        <v>1.1362572802174561E-3</v>
      </c>
      <c r="AV24" s="4">
        <v>30655257050</v>
      </c>
      <c r="AW24" s="5">
        <v>1</v>
      </c>
      <c r="AX24" s="5"/>
      <c r="AY24">
        <f t="shared" si="4"/>
        <v>2014</v>
      </c>
      <c r="AZ24" s="6">
        <f t="shared" si="5"/>
        <v>2057225464</v>
      </c>
      <c r="BA24" s="7">
        <f t="shared" si="6"/>
        <v>6.7108406908628418E-2</v>
      </c>
      <c r="BM24" s="2" t="s">
        <v>33</v>
      </c>
      <c r="BN24" s="4">
        <v>11340816478</v>
      </c>
      <c r="BO24" s="4">
        <v>269473760982</v>
      </c>
      <c r="BP24" s="5">
        <v>4.0385426499503635E-2</v>
      </c>
      <c r="BQ24" s="5">
        <v>0.95961457350049639</v>
      </c>
      <c r="BR24" s="4">
        <v>280814577460</v>
      </c>
      <c r="BS24" s="5">
        <v>1</v>
      </c>
    </row>
    <row r="25" spans="1:71" x14ac:dyDescent="0.2">
      <c r="A25">
        <v>2000</v>
      </c>
      <c r="B25" t="s">
        <v>16</v>
      </c>
      <c r="C25" t="s">
        <v>17</v>
      </c>
      <c r="D25" t="s">
        <v>18</v>
      </c>
      <c r="E25">
        <v>6884633160</v>
      </c>
      <c r="F25">
        <v>7112761452</v>
      </c>
      <c r="G25">
        <v>1432711916</v>
      </c>
      <c r="N25" s="3">
        <v>2018</v>
      </c>
      <c r="O25" s="4"/>
      <c r="P25" s="4">
        <v>10110046896</v>
      </c>
      <c r="Q25" s="4">
        <v>221779476503</v>
      </c>
      <c r="R25" s="4"/>
      <c r="S25" s="4">
        <v>231889523399</v>
      </c>
      <c r="U25" s="3">
        <v>2018</v>
      </c>
      <c r="V25" s="5">
        <v>0</v>
      </c>
      <c r="W25" s="5">
        <v>4.3598549636087607E-2</v>
      </c>
      <c r="X25" s="5">
        <v>0.95640145036391244</v>
      </c>
      <c r="Y25" s="5">
        <v>0</v>
      </c>
      <c r="Z25" s="5">
        <v>1</v>
      </c>
      <c r="AB25">
        <f t="shared" si="2"/>
        <v>2018</v>
      </c>
      <c r="AC25" s="6">
        <f t="shared" si="0"/>
        <v>10110046896</v>
      </c>
      <c r="AD25" s="7">
        <f t="shared" si="1"/>
        <v>4.3598549636087607E-2</v>
      </c>
      <c r="AE25">
        <f t="shared" si="3"/>
        <v>0.31804628457726325</v>
      </c>
      <c r="AO25" s="3">
        <v>2015</v>
      </c>
      <c r="AP25" s="4">
        <v>16931018828</v>
      </c>
      <c r="AQ25" s="4">
        <v>1291877712</v>
      </c>
      <c r="AR25" s="4">
        <v>20822512</v>
      </c>
      <c r="AS25" s="5">
        <v>0.92804645696097299</v>
      </c>
      <c r="AT25" s="5">
        <v>7.0812190667800035E-2</v>
      </c>
      <c r="AU25" s="5">
        <v>1.141352371227033E-3</v>
      </c>
      <c r="AV25" s="4">
        <v>18243719052</v>
      </c>
      <c r="AW25" s="5">
        <v>1</v>
      </c>
      <c r="AX25" s="5"/>
      <c r="AY25">
        <f t="shared" si="4"/>
        <v>2015</v>
      </c>
      <c r="AZ25" s="6">
        <f t="shared" si="5"/>
        <v>1312700224</v>
      </c>
      <c r="BA25" s="7">
        <f t="shared" si="6"/>
        <v>7.1953543039027068E-2</v>
      </c>
      <c r="BB25" s="5"/>
    </row>
    <row r="26" spans="1:71" x14ac:dyDescent="0.2">
      <c r="A26">
        <v>2000</v>
      </c>
      <c r="B26" t="s">
        <v>16</v>
      </c>
      <c r="C26" t="s">
        <v>17</v>
      </c>
      <c r="D26" t="s">
        <v>19</v>
      </c>
      <c r="E26">
        <v>81773195213</v>
      </c>
      <c r="F26">
        <v>63950579291</v>
      </c>
      <c r="G26">
        <v>50519264187</v>
      </c>
      <c r="N26" s="3">
        <v>2019</v>
      </c>
      <c r="O26" s="4"/>
      <c r="P26" s="4">
        <v>13271993390</v>
      </c>
      <c r="Q26" s="4">
        <v>207854814257</v>
      </c>
      <c r="R26" s="4"/>
      <c r="S26" s="4">
        <v>221126807647</v>
      </c>
      <c r="U26" s="3">
        <v>2019</v>
      </c>
      <c r="V26" s="5">
        <v>0</v>
      </c>
      <c r="W26" s="5">
        <v>6.0019829939330561E-2</v>
      </c>
      <c r="X26" s="5">
        <v>0.93998017006066947</v>
      </c>
      <c r="Y26" s="5">
        <v>0</v>
      </c>
      <c r="Z26" s="5">
        <v>1</v>
      </c>
      <c r="AB26">
        <f t="shared" si="2"/>
        <v>2019</v>
      </c>
      <c r="AC26" s="6">
        <f t="shared" si="0"/>
        <v>13271993390</v>
      </c>
      <c r="AD26" s="7">
        <f t="shared" si="1"/>
        <v>6.0019829939330561E-2</v>
      </c>
      <c r="AE26">
        <f t="shared" si="3"/>
        <v>0.43930111171877717</v>
      </c>
      <c r="AO26" s="3">
        <v>2016</v>
      </c>
      <c r="AP26" s="4">
        <v>14735520101</v>
      </c>
      <c r="AQ26" s="4">
        <v>1230762097</v>
      </c>
      <c r="AR26" s="4">
        <v>42</v>
      </c>
      <c r="AS26" s="5">
        <v>0.92291492029894118</v>
      </c>
      <c r="AT26" s="5">
        <v>7.7085077070515318E-2</v>
      </c>
      <c r="AU26" s="5">
        <v>2.6305435021547006E-9</v>
      </c>
      <c r="AV26" s="4">
        <v>15966282240</v>
      </c>
      <c r="AW26" s="5">
        <v>1</v>
      </c>
      <c r="AX26" s="5"/>
      <c r="AY26">
        <f t="shared" si="4"/>
        <v>2016</v>
      </c>
      <c r="AZ26" s="6">
        <f t="shared" si="5"/>
        <v>1230762139</v>
      </c>
      <c r="BA26" s="7">
        <f t="shared" si="6"/>
        <v>7.7085079701058823E-2</v>
      </c>
    </row>
    <row r="27" spans="1:71" x14ac:dyDescent="0.2">
      <c r="A27">
        <v>2000</v>
      </c>
      <c r="B27" t="s">
        <v>16</v>
      </c>
      <c r="C27" t="s">
        <v>17</v>
      </c>
      <c r="D27" t="s">
        <v>20</v>
      </c>
      <c r="E27">
        <v>4872266662</v>
      </c>
      <c r="F27">
        <v>17986969414</v>
      </c>
      <c r="G27">
        <v>4371028772</v>
      </c>
      <c r="N27" s="3">
        <v>2020</v>
      </c>
      <c r="O27" s="4"/>
      <c r="P27" s="4">
        <v>11896091787</v>
      </c>
      <c r="Q27" s="4">
        <v>197284149868</v>
      </c>
      <c r="R27" s="4"/>
      <c r="S27" s="4">
        <v>209180241655</v>
      </c>
      <c r="U27" s="3">
        <v>2020</v>
      </c>
      <c r="V27" s="5">
        <v>0</v>
      </c>
      <c r="W27" s="5">
        <v>5.6870054709183139E-2</v>
      </c>
      <c r="X27" s="5">
        <v>0.94312994529081684</v>
      </c>
      <c r="Y27" s="5">
        <v>0</v>
      </c>
      <c r="Z27" s="5">
        <v>1</v>
      </c>
      <c r="AB27">
        <f t="shared" si="2"/>
        <v>2020</v>
      </c>
      <c r="AC27" s="6">
        <f t="shared" si="0"/>
        <v>11896091787</v>
      </c>
      <c r="AD27" s="7">
        <f t="shared" si="1"/>
        <v>5.6870054709183139E-2</v>
      </c>
      <c r="AE27">
        <f t="shared" si="3"/>
        <v>0.49216433708300128</v>
      </c>
      <c r="AO27" s="3">
        <v>2017</v>
      </c>
      <c r="AP27" s="4">
        <v>20519272059</v>
      </c>
      <c r="AQ27" s="4">
        <v>1706258271</v>
      </c>
      <c r="AR27" s="4">
        <v>2871218</v>
      </c>
      <c r="AS27" s="5">
        <v>0.92311055361721328</v>
      </c>
      <c r="AT27" s="5">
        <v>7.6760277490736648E-2</v>
      </c>
      <c r="AU27" s="5">
        <v>1.2916889205010504E-4</v>
      </c>
      <c r="AV27" s="4">
        <v>22228401548</v>
      </c>
      <c r="AW27" s="5">
        <v>1</v>
      </c>
      <c r="AX27" s="5"/>
      <c r="AY27">
        <f t="shared" si="4"/>
        <v>2017</v>
      </c>
      <c r="AZ27" s="6">
        <f t="shared" si="5"/>
        <v>1709129489</v>
      </c>
      <c r="BA27" s="7">
        <f t="shared" si="6"/>
        <v>7.6889446382786747E-2</v>
      </c>
    </row>
    <row r="28" spans="1:71" x14ac:dyDescent="0.2">
      <c r="A28">
        <v>2000</v>
      </c>
      <c r="B28" t="s">
        <v>16</v>
      </c>
      <c r="C28" t="s">
        <v>21</v>
      </c>
      <c r="D28" t="s">
        <v>18</v>
      </c>
      <c r="E28">
        <v>2697259845</v>
      </c>
      <c r="F28">
        <v>2822241991</v>
      </c>
      <c r="G28">
        <v>373755866</v>
      </c>
      <c r="N28" s="3">
        <v>2021</v>
      </c>
      <c r="O28" s="4"/>
      <c r="P28" s="4">
        <v>11340816478</v>
      </c>
      <c r="Q28" s="4">
        <v>269473760982</v>
      </c>
      <c r="R28" s="4"/>
      <c r="S28" s="4">
        <v>280814577460</v>
      </c>
      <c r="U28" s="3">
        <v>2021</v>
      </c>
      <c r="V28" s="5">
        <v>0</v>
      </c>
      <c r="W28" s="5">
        <v>4.0385426499503635E-2</v>
      </c>
      <c r="X28" s="5">
        <v>0.95961457350049639</v>
      </c>
      <c r="Y28" s="5">
        <v>0</v>
      </c>
      <c r="Z28" s="5">
        <v>1</v>
      </c>
      <c r="AB28">
        <f t="shared" si="2"/>
        <v>2021</v>
      </c>
      <c r="AC28" s="6">
        <f t="shared" si="0"/>
        <v>11340816478</v>
      </c>
      <c r="AD28" s="7">
        <f t="shared" si="1"/>
        <v>4.0385426499503635E-2</v>
      </c>
      <c r="AE28">
        <f t="shared" si="3"/>
        <v>0.26760081296944893</v>
      </c>
      <c r="AO28" s="3">
        <v>2018</v>
      </c>
      <c r="AP28" s="4">
        <v>23177888211</v>
      </c>
      <c r="AQ28" s="4">
        <v>2225670261</v>
      </c>
      <c r="AR28" s="4">
        <v>824752</v>
      </c>
      <c r="AS28" s="5">
        <v>0.91235784024480515</v>
      </c>
      <c r="AT28" s="5">
        <v>8.7609694806420932E-2</v>
      </c>
      <c r="AU28" s="5">
        <v>3.2464948773912421E-5</v>
      </c>
      <c r="AV28" s="4">
        <v>25404383224</v>
      </c>
      <c r="AW28" s="5">
        <v>1</v>
      </c>
      <c r="AX28" s="5"/>
      <c r="AY28">
        <f t="shared" si="4"/>
        <v>2018</v>
      </c>
      <c r="AZ28" s="6">
        <f t="shared" si="5"/>
        <v>2226495013</v>
      </c>
      <c r="BA28" s="7">
        <f t="shared" si="6"/>
        <v>8.7642159755194848E-2</v>
      </c>
    </row>
    <row r="29" spans="1:71" x14ac:dyDescent="0.2">
      <c r="A29">
        <v>2000</v>
      </c>
      <c r="B29" t="s">
        <v>16</v>
      </c>
      <c r="C29" t="s">
        <v>21</v>
      </c>
      <c r="D29" t="s">
        <v>19</v>
      </c>
      <c r="E29">
        <v>299050475</v>
      </c>
      <c r="F29">
        <v>294121183</v>
      </c>
      <c r="G29">
        <v>187047023</v>
      </c>
      <c r="N29" s="2" t="s">
        <v>16</v>
      </c>
      <c r="O29" s="4">
        <v>173141376171</v>
      </c>
      <c r="P29" s="4"/>
      <c r="Q29" s="4">
        <v>2967374347559</v>
      </c>
      <c r="R29" s="4">
        <v>226884472756</v>
      </c>
      <c r="S29" s="4">
        <v>3367400196486</v>
      </c>
      <c r="U29" s="2" t="s">
        <v>16</v>
      </c>
      <c r="V29" s="5">
        <v>5.1416928808069529E-2</v>
      </c>
      <c r="W29" s="5">
        <v>0</v>
      </c>
      <c r="X29" s="5">
        <v>0.88120632369611396</v>
      </c>
      <c r="Y29" s="5">
        <v>6.7376747495816472E-2</v>
      </c>
      <c r="Z29" s="5">
        <v>1</v>
      </c>
      <c r="AB29" s="8" t="s">
        <v>39</v>
      </c>
      <c r="AC29" s="8" t="s">
        <v>41</v>
      </c>
      <c r="AD29" s="8" t="s">
        <v>40</v>
      </c>
      <c r="AO29" s="3">
        <v>2019</v>
      </c>
      <c r="AP29" s="4">
        <v>23081185106</v>
      </c>
      <c r="AQ29" s="4">
        <v>2321259738</v>
      </c>
      <c r="AR29" s="4">
        <v>97279</v>
      </c>
      <c r="AS29" s="5">
        <v>0.90861713738097916</v>
      </c>
      <c r="AT29" s="5">
        <v>9.1379033120401063E-2</v>
      </c>
      <c r="AU29" s="5">
        <v>3.8294986198220502E-6</v>
      </c>
      <c r="AV29" s="4">
        <v>25402542123</v>
      </c>
      <c r="AW29" s="5">
        <v>1</v>
      </c>
      <c r="AX29" s="5"/>
      <c r="AY29">
        <f t="shared" si="4"/>
        <v>2019</v>
      </c>
      <c r="AZ29" s="6">
        <f t="shared" si="5"/>
        <v>2321357017</v>
      </c>
      <c r="BA29" s="7">
        <f t="shared" si="6"/>
        <v>9.1382862619020885E-2</v>
      </c>
    </row>
    <row r="30" spans="1:71" x14ac:dyDescent="0.2">
      <c r="A30">
        <v>2000</v>
      </c>
      <c r="B30" t="s">
        <v>16</v>
      </c>
      <c r="C30" t="s">
        <v>21</v>
      </c>
      <c r="D30" t="s">
        <v>20</v>
      </c>
      <c r="E30">
        <v>52280</v>
      </c>
      <c r="F30">
        <v>43779375</v>
      </c>
      <c r="G30">
        <v>10955629</v>
      </c>
      <c r="N30" s="3">
        <v>1997</v>
      </c>
      <c r="O30" s="4">
        <v>1612432235</v>
      </c>
      <c r="P30" s="4"/>
      <c r="Q30" s="4">
        <v>56057425330</v>
      </c>
      <c r="R30" s="4">
        <v>2868104494</v>
      </c>
      <c r="S30" s="4">
        <v>60537962059</v>
      </c>
      <c r="U30" s="3">
        <v>1997</v>
      </c>
      <c r="V30" s="5">
        <v>2.663505972382307E-2</v>
      </c>
      <c r="W30" s="5">
        <v>0</v>
      </c>
      <c r="X30" s="5">
        <v>0.92598798214196087</v>
      </c>
      <c r="Y30" s="5">
        <v>4.7376958134216003E-2</v>
      </c>
      <c r="Z30" s="5">
        <v>1</v>
      </c>
      <c r="AB30">
        <f>+U30</f>
        <v>1997</v>
      </c>
      <c r="AC30" s="6">
        <f>+O30+R30</f>
        <v>4480536729</v>
      </c>
      <c r="AD30" s="7">
        <f>+V30+Y30</f>
        <v>7.401201785803907E-2</v>
      </c>
      <c r="AO30" s="3">
        <v>2020</v>
      </c>
      <c r="AP30" s="4">
        <v>16506575454</v>
      </c>
      <c r="AQ30" s="4">
        <v>1841358010</v>
      </c>
      <c r="AR30" s="4">
        <v>34354</v>
      </c>
      <c r="AS30" s="5">
        <v>0.89964052791756433</v>
      </c>
      <c r="AT30" s="5">
        <v>0.10035759972249152</v>
      </c>
      <c r="AU30" s="5">
        <v>1.8723599442057839E-6</v>
      </c>
      <c r="AV30" s="4">
        <v>18347967818</v>
      </c>
      <c r="AW30" s="5">
        <v>1</v>
      </c>
      <c r="AX30" s="5"/>
      <c r="AY30">
        <f t="shared" si="4"/>
        <v>2020</v>
      </c>
      <c r="AZ30" s="6">
        <f t="shared" si="5"/>
        <v>1841392364</v>
      </c>
      <c r="BA30" s="7">
        <f t="shared" si="6"/>
        <v>0.10035947208243572</v>
      </c>
    </row>
    <row r="31" spans="1:71" x14ac:dyDescent="0.2">
      <c r="A31">
        <v>2000</v>
      </c>
      <c r="B31" t="s">
        <v>16</v>
      </c>
      <c r="C31" t="s">
        <v>22</v>
      </c>
      <c r="D31" t="s">
        <v>18</v>
      </c>
      <c r="E31">
        <v>539054491</v>
      </c>
      <c r="F31">
        <v>559383796</v>
      </c>
      <c r="G31">
        <v>67601031</v>
      </c>
      <c r="N31" s="3">
        <v>1998</v>
      </c>
      <c r="O31" s="4">
        <v>1717905198</v>
      </c>
      <c r="P31" s="4"/>
      <c r="Q31" s="4">
        <v>54611614113</v>
      </c>
      <c r="R31" s="4">
        <v>2343341597</v>
      </c>
      <c r="S31" s="4">
        <v>58672860908</v>
      </c>
      <c r="U31" s="3">
        <v>1998</v>
      </c>
      <c r="V31" s="5">
        <v>2.9279383541458856E-2</v>
      </c>
      <c r="W31" s="5">
        <v>0</v>
      </c>
      <c r="X31" s="5">
        <v>0.93078151069933168</v>
      </c>
      <c r="Y31" s="5">
        <v>3.9939105759209489E-2</v>
      </c>
      <c r="Z31" s="5">
        <v>1</v>
      </c>
      <c r="AB31">
        <f t="shared" ref="AB31:AB54" si="7">+U31</f>
        <v>1998</v>
      </c>
      <c r="AC31" s="6">
        <f t="shared" ref="AC31:AC54" si="8">+O31+R31</f>
        <v>4061246795</v>
      </c>
      <c r="AD31" s="7">
        <f t="shared" ref="AD31:AD54" si="9">+V31+Y31</f>
        <v>6.9218489300668345E-2</v>
      </c>
      <c r="AE31">
        <f>+AE27/AE4</f>
        <v>1.434578785724375</v>
      </c>
      <c r="AO31" s="3">
        <v>2021</v>
      </c>
      <c r="AP31" s="4">
        <v>29145794581</v>
      </c>
      <c r="AQ31" s="4">
        <v>3966537737</v>
      </c>
      <c r="AR31" s="4">
        <v>2227</v>
      </c>
      <c r="AS31" s="5">
        <v>0.88020959504955976</v>
      </c>
      <c r="AT31" s="5">
        <v>0.11979033769453599</v>
      </c>
      <c r="AU31" s="5">
        <v>6.7255904200094513E-8</v>
      </c>
      <c r="AV31" s="4">
        <v>33112334545</v>
      </c>
      <c r="AW31" s="5">
        <v>1</v>
      </c>
      <c r="AX31" s="5"/>
      <c r="AY31">
        <f>+AO31</f>
        <v>2021</v>
      </c>
      <c r="AZ31" s="6">
        <f t="shared" si="5"/>
        <v>3966539964</v>
      </c>
      <c r="BA31" s="7">
        <f t="shared" si="6"/>
        <v>0.1197904049504402</v>
      </c>
    </row>
    <row r="32" spans="1:71" x14ac:dyDescent="0.2">
      <c r="A32">
        <v>2000</v>
      </c>
      <c r="B32" t="s">
        <v>16</v>
      </c>
      <c r="C32" t="s">
        <v>22</v>
      </c>
      <c r="D32" t="s">
        <v>19</v>
      </c>
      <c r="E32">
        <v>64219712</v>
      </c>
      <c r="F32">
        <v>65135084</v>
      </c>
      <c r="G32">
        <v>13985746</v>
      </c>
      <c r="N32" s="3">
        <v>1999</v>
      </c>
      <c r="O32" s="4">
        <v>1506267864</v>
      </c>
      <c r="P32" s="4"/>
      <c r="Q32" s="4">
        <v>46112318196</v>
      </c>
      <c r="R32" s="4">
        <v>2640954296</v>
      </c>
      <c r="S32" s="4">
        <v>50259540356</v>
      </c>
      <c r="U32" s="3">
        <v>1999</v>
      </c>
      <c r="V32" s="5">
        <v>2.9969789881299249E-2</v>
      </c>
      <c r="W32" s="5">
        <v>0</v>
      </c>
      <c r="X32" s="5">
        <v>0.91748388205255638</v>
      </c>
      <c r="Y32" s="5">
        <v>5.2546328066144399E-2</v>
      </c>
      <c r="Z32" s="5">
        <v>1</v>
      </c>
      <c r="AB32">
        <f t="shared" si="7"/>
        <v>1999</v>
      </c>
      <c r="AC32" s="6">
        <f t="shared" si="8"/>
        <v>4147222160</v>
      </c>
      <c r="AD32" s="7">
        <f t="shared" si="9"/>
        <v>8.2516117947443651E-2</v>
      </c>
      <c r="AO32" s="2" t="s">
        <v>33</v>
      </c>
      <c r="AP32" s="4">
        <v>364720716103</v>
      </c>
      <c r="AQ32" s="4">
        <v>32569779497</v>
      </c>
      <c r="AR32" s="4">
        <v>2735353327</v>
      </c>
      <c r="AS32" s="5">
        <v>0.91174287132019116</v>
      </c>
      <c r="AT32" s="5">
        <v>8.1419187245931196E-2</v>
      </c>
      <c r="AU32" s="5">
        <v>6.8379414338776137E-3</v>
      </c>
      <c r="AV32" s="4">
        <v>400025848927</v>
      </c>
      <c r="AW32" s="5">
        <v>1</v>
      </c>
    </row>
    <row r="33" spans="1:30" x14ac:dyDescent="0.2">
      <c r="A33">
        <v>2001</v>
      </c>
      <c r="B33" t="s">
        <v>16</v>
      </c>
      <c r="C33" t="s">
        <v>17</v>
      </c>
      <c r="D33" t="s">
        <v>18</v>
      </c>
      <c r="E33">
        <v>6921135309</v>
      </c>
      <c r="F33">
        <v>7008238037</v>
      </c>
      <c r="G33">
        <v>1441124989</v>
      </c>
      <c r="N33" s="3">
        <v>2000</v>
      </c>
      <c r="O33" s="4">
        <v>1874068813</v>
      </c>
      <c r="P33" s="4"/>
      <c r="Q33" s="4">
        <v>50720296956</v>
      </c>
      <c r="R33" s="4">
        <v>4381984401</v>
      </c>
      <c r="S33" s="4">
        <v>56976350170</v>
      </c>
      <c r="U33" s="3">
        <v>2000</v>
      </c>
      <c r="V33" s="5">
        <v>3.289204744439319E-2</v>
      </c>
      <c r="W33" s="5">
        <v>0</v>
      </c>
      <c r="X33" s="5">
        <v>0.89019912305133886</v>
      </c>
      <c r="Y33" s="5">
        <v>7.6908829504267986E-2</v>
      </c>
      <c r="Z33" s="5">
        <v>1</v>
      </c>
      <c r="AB33">
        <f t="shared" si="7"/>
        <v>2000</v>
      </c>
      <c r="AC33" s="6">
        <f t="shared" si="8"/>
        <v>6256053214</v>
      </c>
      <c r="AD33" s="7">
        <f t="shared" si="9"/>
        <v>0.10980087694866117</v>
      </c>
    </row>
    <row r="34" spans="1:30" x14ac:dyDescent="0.2">
      <c r="A34">
        <v>2001</v>
      </c>
      <c r="B34" t="s">
        <v>16</v>
      </c>
      <c r="C34" t="s">
        <v>17</v>
      </c>
      <c r="D34" t="s">
        <v>19</v>
      </c>
      <c r="E34">
        <v>74080595170</v>
      </c>
      <c r="F34">
        <v>65385910601</v>
      </c>
      <c r="G34">
        <v>51030397777</v>
      </c>
      <c r="N34" s="3">
        <v>2001</v>
      </c>
      <c r="O34" s="4">
        <v>1823274654</v>
      </c>
      <c r="P34" s="4"/>
      <c r="Q34" s="4">
        <v>51157620405</v>
      </c>
      <c r="R34" s="4">
        <v>3588125123</v>
      </c>
      <c r="S34" s="4">
        <v>56569020182</v>
      </c>
      <c r="U34" s="3">
        <v>2001</v>
      </c>
      <c r="V34" s="5">
        <v>3.2230974624166416E-2</v>
      </c>
      <c r="W34" s="5">
        <v>0</v>
      </c>
      <c r="X34" s="5">
        <v>0.90433987084114487</v>
      </c>
      <c r="Y34" s="5">
        <v>6.342915453468867E-2</v>
      </c>
      <c r="Z34" s="5">
        <v>1</v>
      </c>
      <c r="AB34">
        <f t="shared" si="7"/>
        <v>2001</v>
      </c>
      <c r="AC34" s="6">
        <f t="shared" si="8"/>
        <v>5411399777</v>
      </c>
      <c r="AD34" s="7">
        <f t="shared" si="9"/>
        <v>9.5660129158855078E-2</v>
      </c>
    </row>
    <row r="35" spans="1:30" x14ac:dyDescent="0.2">
      <c r="A35">
        <v>2001</v>
      </c>
      <c r="B35" t="s">
        <v>16</v>
      </c>
      <c r="C35" t="s">
        <v>17</v>
      </c>
      <c r="D35" t="s">
        <v>20</v>
      </c>
      <c r="E35">
        <v>4865607452</v>
      </c>
      <c r="F35">
        <v>17477595894</v>
      </c>
      <c r="G35">
        <v>3574652753</v>
      </c>
      <c r="N35" s="3">
        <v>2002</v>
      </c>
      <c r="O35" s="4">
        <v>1809502539</v>
      </c>
      <c r="P35" s="4"/>
      <c r="Q35" s="4">
        <v>43919573011</v>
      </c>
      <c r="R35" s="4">
        <v>2545688003</v>
      </c>
      <c r="S35" s="4">
        <v>48274763553</v>
      </c>
      <c r="U35" s="3">
        <v>2002</v>
      </c>
      <c r="V35" s="5">
        <v>3.7483405527473576E-2</v>
      </c>
      <c r="W35" s="5">
        <v>0</v>
      </c>
      <c r="X35" s="5">
        <v>0.909783285893912</v>
      </c>
      <c r="Y35" s="5">
        <v>5.2733308578614468E-2</v>
      </c>
      <c r="Z35" s="5">
        <v>1</v>
      </c>
      <c r="AB35">
        <f t="shared" si="7"/>
        <v>2002</v>
      </c>
      <c r="AC35" s="6">
        <f t="shared" si="8"/>
        <v>4355190542</v>
      </c>
      <c r="AD35" s="7">
        <f t="shared" si="9"/>
        <v>9.0216714106088045E-2</v>
      </c>
    </row>
    <row r="36" spans="1:30" x14ac:dyDescent="0.2">
      <c r="A36">
        <v>2001</v>
      </c>
      <c r="B36" t="s">
        <v>16</v>
      </c>
      <c r="C36" t="s">
        <v>21</v>
      </c>
      <c r="D36" t="s">
        <v>18</v>
      </c>
      <c r="E36">
        <v>2669921341</v>
      </c>
      <c r="F36">
        <v>2684894988</v>
      </c>
      <c r="G36">
        <v>340584290</v>
      </c>
      <c r="N36" s="3">
        <v>2003</v>
      </c>
      <c r="O36" s="4">
        <v>2345483812</v>
      </c>
      <c r="P36" s="4"/>
      <c r="Q36" s="4">
        <v>44711651063</v>
      </c>
      <c r="R36" s="4">
        <v>2250028277</v>
      </c>
      <c r="S36" s="4">
        <v>49307163152</v>
      </c>
      <c r="U36" s="3">
        <v>2003</v>
      </c>
      <c r="V36" s="5">
        <v>4.7568824934615256E-2</v>
      </c>
      <c r="W36" s="5">
        <v>0</v>
      </c>
      <c r="X36" s="5">
        <v>0.90679828659309925</v>
      </c>
      <c r="Y36" s="5">
        <v>4.5632888472285478E-2</v>
      </c>
      <c r="Z36" s="5">
        <v>1</v>
      </c>
      <c r="AB36">
        <f t="shared" si="7"/>
        <v>2003</v>
      </c>
      <c r="AC36" s="6">
        <f t="shared" si="8"/>
        <v>4595512089</v>
      </c>
      <c r="AD36" s="7">
        <f t="shared" si="9"/>
        <v>9.3201713406900727E-2</v>
      </c>
    </row>
    <row r="37" spans="1:30" x14ac:dyDescent="0.2">
      <c r="A37">
        <v>2001</v>
      </c>
      <c r="B37" t="s">
        <v>16</v>
      </c>
      <c r="C37" t="s">
        <v>21</v>
      </c>
      <c r="D37" t="s">
        <v>19</v>
      </c>
      <c r="E37">
        <v>280086377</v>
      </c>
      <c r="F37">
        <v>278077666</v>
      </c>
      <c r="G37">
        <v>110233502</v>
      </c>
      <c r="N37" s="3">
        <v>2004</v>
      </c>
      <c r="O37" s="4">
        <v>3454969393</v>
      </c>
      <c r="P37" s="4"/>
      <c r="Q37" s="4">
        <v>57742671240</v>
      </c>
      <c r="R37" s="4">
        <v>2615996035</v>
      </c>
      <c r="S37" s="4">
        <v>63813636668</v>
      </c>
      <c r="U37" s="3">
        <v>2004</v>
      </c>
      <c r="V37" s="5">
        <v>5.4141553019067E-2</v>
      </c>
      <c r="W37" s="5">
        <v>0</v>
      </c>
      <c r="X37" s="5">
        <v>0.90486413649193653</v>
      </c>
      <c r="Y37" s="5">
        <v>4.099431048899644E-2</v>
      </c>
      <c r="Z37" s="5">
        <v>1</v>
      </c>
      <c r="AB37">
        <f t="shared" si="7"/>
        <v>2004</v>
      </c>
      <c r="AC37" s="6">
        <f t="shared" si="8"/>
        <v>6070965428</v>
      </c>
      <c r="AD37" s="7">
        <f t="shared" si="9"/>
        <v>9.513586350806344E-2</v>
      </c>
    </row>
    <row r="38" spans="1:30" x14ac:dyDescent="0.2">
      <c r="A38">
        <v>2001</v>
      </c>
      <c r="B38" t="s">
        <v>16</v>
      </c>
      <c r="C38" t="s">
        <v>21</v>
      </c>
      <c r="D38" t="s">
        <v>20</v>
      </c>
      <c r="E38">
        <v>65795</v>
      </c>
      <c r="F38">
        <v>54862182</v>
      </c>
      <c r="G38">
        <v>13366861</v>
      </c>
      <c r="N38" s="3">
        <v>2005</v>
      </c>
      <c r="O38" s="4">
        <v>3141317942</v>
      </c>
      <c r="P38" s="4"/>
      <c r="Q38" s="4">
        <v>68254795211</v>
      </c>
      <c r="R38" s="4">
        <v>3296102401</v>
      </c>
      <c r="S38" s="4">
        <v>74692215554</v>
      </c>
      <c r="U38" s="3">
        <v>2005</v>
      </c>
      <c r="V38" s="5">
        <v>4.205683174211014E-2</v>
      </c>
      <c r="W38" s="5">
        <v>0</v>
      </c>
      <c r="X38" s="5">
        <v>0.91381403945172901</v>
      </c>
      <c r="Y38" s="5">
        <v>4.4129128806160892E-2</v>
      </c>
      <c r="Z38" s="5">
        <v>1</v>
      </c>
      <c r="AB38">
        <f t="shared" si="7"/>
        <v>2005</v>
      </c>
      <c r="AC38" s="6">
        <f t="shared" si="8"/>
        <v>6437420343</v>
      </c>
      <c r="AD38" s="7">
        <f t="shared" si="9"/>
        <v>8.6185960548271032E-2</v>
      </c>
    </row>
    <row r="39" spans="1:30" x14ac:dyDescent="0.2">
      <c r="A39">
        <v>2001</v>
      </c>
      <c r="B39" t="s">
        <v>16</v>
      </c>
      <c r="C39" t="s">
        <v>22</v>
      </c>
      <c r="D39" t="s">
        <v>18</v>
      </c>
      <c r="E39">
        <v>361022672</v>
      </c>
      <c r="F39">
        <v>402427497</v>
      </c>
      <c r="G39">
        <v>41565375</v>
      </c>
      <c r="N39" s="3">
        <v>2006</v>
      </c>
      <c r="O39" s="4">
        <v>3296616562</v>
      </c>
      <c r="P39" s="4"/>
      <c r="Q39" s="4">
        <v>84295317659</v>
      </c>
      <c r="R39" s="4">
        <v>4939162649</v>
      </c>
      <c r="S39" s="4">
        <v>92531096870</v>
      </c>
      <c r="U39" s="3">
        <v>2006</v>
      </c>
      <c r="V39" s="5">
        <v>3.5627120757376576E-2</v>
      </c>
      <c r="W39" s="5">
        <v>0</v>
      </c>
      <c r="X39" s="5">
        <v>0.91099447116064436</v>
      </c>
      <c r="Y39" s="5">
        <v>5.3378408081979113E-2</v>
      </c>
      <c r="Z39" s="5">
        <v>1</v>
      </c>
      <c r="AB39">
        <f t="shared" si="7"/>
        <v>2006</v>
      </c>
      <c r="AC39" s="6">
        <f t="shared" si="8"/>
        <v>8235779211</v>
      </c>
      <c r="AD39" s="7">
        <f t="shared" si="9"/>
        <v>8.9005528839355696E-2</v>
      </c>
    </row>
    <row r="40" spans="1:30" x14ac:dyDescent="0.2">
      <c r="A40">
        <v>2001</v>
      </c>
      <c r="B40" t="s">
        <v>16</v>
      </c>
      <c r="C40" t="s">
        <v>22</v>
      </c>
      <c r="D40" t="s">
        <v>19</v>
      </c>
      <c r="E40">
        <v>55329383</v>
      </c>
      <c r="F40">
        <v>57153201</v>
      </c>
      <c r="G40">
        <v>16989126</v>
      </c>
      <c r="N40" s="3">
        <v>2007</v>
      </c>
      <c r="O40" s="4">
        <v>5808836910</v>
      </c>
      <c r="P40" s="4"/>
      <c r="Q40" s="4">
        <v>109378809003</v>
      </c>
      <c r="R40" s="4">
        <v>6854303207</v>
      </c>
      <c r="S40" s="4">
        <v>122041949120</v>
      </c>
      <c r="U40" s="3">
        <v>2007</v>
      </c>
      <c r="V40" s="5">
        <v>4.7597051275282028E-2</v>
      </c>
      <c r="W40" s="5">
        <v>0</v>
      </c>
      <c r="X40" s="5">
        <v>0.89623944710561176</v>
      </c>
      <c r="Y40" s="5">
        <v>5.6163501619106229E-2</v>
      </c>
      <c r="Z40" s="5">
        <v>1</v>
      </c>
      <c r="AB40">
        <f t="shared" si="7"/>
        <v>2007</v>
      </c>
      <c r="AC40" s="6">
        <f t="shared" si="8"/>
        <v>12663140117</v>
      </c>
      <c r="AD40" s="7">
        <f t="shared" si="9"/>
        <v>0.10376055289438826</v>
      </c>
    </row>
    <row r="41" spans="1:30" x14ac:dyDescent="0.2">
      <c r="A41">
        <v>2001</v>
      </c>
      <c r="B41" t="s">
        <v>16</v>
      </c>
      <c r="C41" t="s">
        <v>22</v>
      </c>
      <c r="D41" t="s">
        <v>20</v>
      </c>
      <c r="E41">
        <v>504174</v>
      </c>
      <c r="F41">
        <v>504174</v>
      </c>
      <c r="G41">
        <v>105509</v>
      </c>
      <c r="N41" s="3">
        <v>2008</v>
      </c>
      <c r="O41" s="4">
        <v>11025447766</v>
      </c>
      <c r="P41" s="4"/>
      <c r="Q41" s="4">
        <v>152543773736</v>
      </c>
      <c r="R41" s="4">
        <v>11137866124</v>
      </c>
      <c r="S41" s="4">
        <v>174707087626</v>
      </c>
      <c r="U41" s="3">
        <v>2008</v>
      </c>
      <c r="V41" s="5">
        <v>6.3108188201285012E-2</v>
      </c>
      <c r="W41" s="5">
        <v>0</v>
      </c>
      <c r="X41" s="5">
        <v>0.8731401559538009</v>
      </c>
      <c r="Y41" s="5">
        <v>6.3751655844914087E-2</v>
      </c>
      <c r="Z41" s="5">
        <v>1</v>
      </c>
      <c r="AB41">
        <f t="shared" si="7"/>
        <v>2008</v>
      </c>
      <c r="AC41" s="6">
        <f t="shared" si="8"/>
        <v>22163313890</v>
      </c>
      <c r="AD41" s="7">
        <f t="shared" si="9"/>
        <v>0.1268598440461991</v>
      </c>
    </row>
    <row r="42" spans="1:30" x14ac:dyDescent="0.2">
      <c r="A42">
        <v>2002</v>
      </c>
      <c r="B42" t="s">
        <v>16</v>
      </c>
      <c r="C42" t="s">
        <v>17</v>
      </c>
      <c r="D42" t="s">
        <v>18</v>
      </c>
      <c r="E42">
        <v>7747845184</v>
      </c>
      <c r="F42">
        <v>7762537080</v>
      </c>
      <c r="G42">
        <v>1477130255</v>
      </c>
      <c r="N42" s="3">
        <v>2009</v>
      </c>
      <c r="O42" s="4">
        <v>5265827171</v>
      </c>
      <c r="P42" s="4"/>
      <c r="Q42" s="4">
        <v>118582697862</v>
      </c>
      <c r="R42" s="4">
        <v>5549086490</v>
      </c>
      <c r="S42" s="4">
        <v>129397611523</v>
      </c>
      <c r="U42" s="3">
        <v>2009</v>
      </c>
      <c r="V42" s="5">
        <v>4.0694933306895054E-2</v>
      </c>
      <c r="W42" s="5">
        <v>0</v>
      </c>
      <c r="X42" s="5">
        <v>0.91642107196794986</v>
      </c>
      <c r="Y42" s="5">
        <v>4.2883994725155097E-2</v>
      </c>
      <c r="Z42" s="5">
        <v>1</v>
      </c>
      <c r="AB42">
        <f t="shared" si="7"/>
        <v>2009</v>
      </c>
      <c r="AC42" s="6">
        <f t="shared" si="8"/>
        <v>10814913661</v>
      </c>
      <c r="AD42" s="7">
        <f t="shared" si="9"/>
        <v>8.3578928032050151E-2</v>
      </c>
    </row>
    <row r="43" spans="1:30" x14ac:dyDescent="0.2">
      <c r="A43">
        <v>2002</v>
      </c>
      <c r="B43" t="s">
        <v>16</v>
      </c>
      <c r="C43" t="s">
        <v>17</v>
      </c>
      <c r="D43" t="s">
        <v>19</v>
      </c>
      <c r="E43">
        <v>70824010714</v>
      </c>
      <c r="F43">
        <v>66575016862</v>
      </c>
      <c r="G43">
        <v>43809726878</v>
      </c>
      <c r="N43" s="3">
        <v>2010</v>
      </c>
      <c r="O43" s="4">
        <v>6817695135</v>
      </c>
      <c r="P43" s="4"/>
      <c r="Q43" s="4">
        <v>163555631364</v>
      </c>
      <c r="R43" s="4">
        <v>12963638347</v>
      </c>
      <c r="S43" s="4">
        <v>183336964846</v>
      </c>
      <c r="U43" s="3">
        <v>2010</v>
      </c>
      <c r="V43" s="5">
        <v>3.7186691405777066E-2</v>
      </c>
      <c r="W43" s="5">
        <v>0</v>
      </c>
      <c r="X43" s="5">
        <v>0.89210395460284841</v>
      </c>
      <c r="Y43" s="5">
        <v>7.0709353991374513E-2</v>
      </c>
      <c r="Z43" s="5">
        <v>1</v>
      </c>
      <c r="AB43">
        <f t="shared" si="7"/>
        <v>2010</v>
      </c>
      <c r="AC43" s="6">
        <f t="shared" si="8"/>
        <v>19781333482</v>
      </c>
      <c r="AD43" s="7">
        <f t="shared" si="9"/>
        <v>0.10789604539715159</v>
      </c>
    </row>
    <row r="44" spans="1:30" x14ac:dyDescent="0.2">
      <c r="A44">
        <v>2002</v>
      </c>
      <c r="B44" t="s">
        <v>16</v>
      </c>
      <c r="C44" t="s">
        <v>17</v>
      </c>
      <c r="D44" t="s">
        <v>20</v>
      </c>
      <c r="E44">
        <v>5053749357</v>
      </c>
      <c r="F44">
        <v>13743788099</v>
      </c>
      <c r="G44">
        <v>2510802297</v>
      </c>
      <c r="N44" s="3">
        <v>2011</v>
      </c>
      <c r="O44" s="4">
        <v>11463374378</v>
      </c>
      <c r="P44" s="4"/>
      <c r="Q44" s="4">
        <v>197071860759</v>
      </c>
      <c r="R44" s="4">
        <v>19434521564</v>
      </c>
      <c r="S44" s="4">
        <v>227969756701</v>
      </c>
      <c r="U44" s="3">
        <v>2011</v>
      </c>
      <c r="V44" s="5">
        <v>5.0284627855418138E-2</v>
      </c>
      <c r="W44" s="5">
        <v>0</v>
      </c>
      <c r="X44" s="5">
        <v>0.86446493434422977</v>
      </c>
      <c r="Y44" s="5">
        <v>8.5250437800352089E-2</v>
      </c>
      <c r="Z44" s="5">
        <v>1</v>
      </c>
      <c r="AB44">
        <f t="shared" si="7"/>
        <v>2011</v>
      </c>
      <c r="AC44" s="6">
        <f t="shared" si="8"/>
        <v>30897895942</v>
      </c>
      <c r="AD44" s="7">
        <f t="shared" si="9"/>
        <v>0.13553506565577023</v>
      </c>
    </row>
    <row r="45" spans="1:30" x14ac:dyDescent="0.2">
      <c r="A45">
        <v>2002</v>
      </c>
      <c r="B45" t="s">
        <v>16</v>
      </c>
      <c r="C45" t="s">
        <v>21</v>
      </c>
      <c r="D45" t="s">
        <v>18</v>
      </c>
      <c r="E45">
        <v>2500830040</v>
      </c>
      <c r="F45">
        <v>2504865201</v>
      </c>
      <c r="G45">
        <v>310447387</v>
      </c>
      <c r="N45" s="3">
        <v>2012</v>
      </c>
      <c r="O45" s="4">
        <v>11082228500</v>
      </c>
      <c r="P45" s="4"/>
      <c r="Q45" s="4">
        <v>196014673142</v>
      </c>
      <c r="R45" s="4">
        <v>18069524427</v>
      </c>
      <c r="S45" s="4">
        <v>225166426069</v>
      </c>
      <c r="U45" s="3">
        <v>2012</v>
      </c>
      <c r="V45" s="5">
        <v>4.9217943782631085E-2</v>
      </c>
      <c r="W45" s="5">
        <v>0</v>
      </c>
      <c r="X45" s="5">
        <v>0.87053241712835672</v>
      </c>
      <c r="Y45" s="5">
        <v>8.0249639089012212E-2</v>
      </c>
      <c r="Z45" s="5">
        <v>1</v>
      </c>
      <c r="AB45">
        <f t="shared" si="7"/>
        <v>2012</v>
      </c>
      <c r="AC45" s="6">
        <f t="shared" si="8"/>
        <v>29151752927</v>
      </c>
      <c r="AD45" s="7">
        <f t="shared" si="9"/>
        <v>0.12946758287164328</v>
      </c>
    </row>
    <row r="46" spans="1:30" x14ac:dyDescent="0.2">
      <c r="A46">
        <v>2002</v>
      </c>
      <c r="B46" t="s">
        <v>16</v>
      </c>
      <c r="C46" t="s">
        <v>21</v>
      </c>
      <c r="D46" t="s">
        <v>19</v>
      </c>
      <c r="E46">
        <v>154981049</v>
      </c>
      <c r="F46">
        <v>286299852</v>
      </c>
      <c r="G46">
        <v>82934476</v>
      </c>
      <c r="N46" s="3">
        <v>2013</v>
      </c>
      <c r="O46" s="4">
        <v>11581463816</v>
      </c>
      <c r="P46" s="4"/>
      <c r="Q46" s="4">
        <v>210359601439</v>
      </c>
      <c r="R46" s="4">
        <v>19559821204</v>
      </c>
      <c r="S46" s="4">
        <v>241500886459</v>
      </c>
      <c r="U46" s="3">
        <v>2013</v>
      </c>
      <c r="V46" s="5">
        <v>4.7956195879083049E-2</v>
      </c>
      <c r="W46" s="5">
        <v>0</v>
      </c>
      <c r="X46" s="5">
        <v>0.87105105295219321</v>
      </c>
      <c r="Y46" s="5">
        <v>8.0992751168723773E-2</v>
      </c>
      <c r="Z46" s="5">
        <v>1</v>
      </c>
      <c r="AB46">
        <f t="shared" si="7"/>
        <v>2013</v>
      </c>
      <c r="AC46" s="6">
        <f t="shared" si="8"/>
        <v>31141285020</v>
      </c>
      <c r="AD46" s="7">
        <f t="shared" si="9"/>
        <v>0.12894894704780682</v>
      </c>
    </row>
    <row r="47" spans="1:30" x14ac:dyDescent="0.2">
      <c r="A47">
        <v>2002</v>
      </c>
      <c r="B47" t="s">
        <v>16</v>
      </c>
      <c r="C47" t="s">
        <v>21</v>
      </c>
      <c r="D47" t="s">
        <v>20</v>
      </c>
      <c r="E47">
        <v>193165</v>
      </c>
      <c r="F47">
        <v>161511240</v>
      </c>
      <c r="G47">
        <v>34258214</v>
      </c>
      <c r="N47" s="3">
        <v>2014</v>
      </c>
      <c r="O47" s="4">
        <v>11026601757</v>
      </c>
      <c r="P47" s="4"/>
      <c r="Q47" s="4">
        <v>200167761746</v>
      </c>
      <c r="R47" s="4">
        <v>19628655293</v>
      </c>
      <c r="S47" s="4">
        <v>230823018796</v>
      </c>
      <c r="U47" s="3">
        <v>2014</v>
      </c>
      <c r="V47" s="5">
        <v>4.7770806458194905E-2</v>
      </c>
      <c r="W47" s="5">
        <v>0</v>
      </c>
      <c r="X47" s="5">
        <v>0.86719150797913735</v>
      </c>
      <c r="Y47" s="5">
        <v>8.5037685562667761E-2</v>
      </c>
      <c r="Z47" s="5">
        <v>1</v>
      </c>
      <c r="AB47">
        <f t="shared" si="7"/>
        <v>2014</v>
      </c>
      <c r="AC47" s="6">
        <f t="shared" si="8"/>
        <v>30655257050</v>
      </c>
      <c r="AD47" s="7">
        <f t="shared" si="9"/>
        <v>0.13280849202086267</v>
      </c>
    </row>
    <row r="48" spans="1:30" x14ac:dyDescent="0.2">
      <c r="A48">
        <v>2002</v>
      </c>
      <c r="B48" t="s">
        <v>16</v>
      </c>
      <c r="C48" t="s">
        <v>22</v>
      </c>
      <c r="D48" t="s">
        <v>18</v>
      </c>
      <c r="E48">
        <v>207681119</v>
      </c>
      <c r="F48">
        <v>207681119</v>
      </c>
      <c r="G48">
        <v>21924897</v>
      </c>
      <c r="N48" s="3">
        <v>2015</v>
      </c>
      <c r="O48" s="4">
        <v>8689257497</v>
      </c>
      <c r="P48" s="4"/>
      <c r="Q48" s="4">
        <v>154860540025</v>
      </c>
      <c r="R48" s="4">
        <v>9554461555</v>
      </c>
      <c r="S48" s="4">
        <v>173104259077</v>
      </c>
      <c r="U48" s="3">
        <v>2015</v>
      </c>
      <c r="V48" s="5">
        <v>5.0196670742427292E-2</v>
      </c>
      <c r="W48" s="5">
        <v>0</v>
      </c>
      <c r="X48" s="5">
        <v>0.89460849115280949</v>
      </c>
      <c r="Y48" s="5">
        <v>5.5194838104763194E-2</v>
      </c>
      <c r="Z48" s="5">
        <v>1</v>
      </c>
      <c r="AB48">
        <f t="shared" si="7"/>
        <v>2015</v>
      </c>
      <c r="AC48" s="6">
        <f t="shared" si="8"/>
        <v>18243719052</v>
      </c>
      <c r="AD48" s="7">
        <f t="shared" si="9"/>
        <v>0.10539150884719048</v>
      </c>
    </row>
    <row r="49" spans="1:30" x14ac:dyDescent="0.2">
      <c r="A49">
        <v>2002</v>
      </c>
      <c r="B49" t="s">
        <v>16</v>
      </c>
      <c r="C49" t="s">
        <v>22</v>
      </c>
      <c r="D49" t="s">
        <v>19</v>
      </c>
      <c r="E49">
        <v>209996691</v>
      </c>
      <c r="F49">
        <v>209374929</v>
      </c>
      <c r="G49">
        <v>26911657</v>
      </c>
      <c r="N49" s="3">
        <v>2016</v>
      </c>
      <c r="O49" s="4">
        <v>7838687085</v>
      </c>
      <c r="P49" s="4"/>
      <c r="Q49" s="4">
        <v>123355075413</v>
      </c>
      <c r="R49" s="4">
        <v>8127595155</v>
      </c>
      <c r="S49" s="4">
        <v>139321357653</v>
      </c>
      <c r="U49" s="3">
        <v>2016</v>
      </c>
      <c r="V49" s="5">
        <v>5.6263355576274127E-2</v>
      </c>
      <c r="W49" s="5">
        <v>0</v>
      </c>
      <c r="X49" s="5">
        <v>0.88539960772011472</v>
      </c>
      <c r="Y49" s="5">
        <v>5.8337036703611171E-2</v>
      </c>
      <c r="Z49" s="5">
        <v>1</v>
      </c>
      <c r="AB49">
        <f t="shared" si="7"/>
        <v>2016</v>
      </c>
      <c r="AC49" s="6">
        <f t="shared" si="8"/>
        <v>15966282240</v>
      </c>
      <c r="AD49" s="7">
        <f t="shared" si="9"/>
        <v>0.1146003922798853</v>
      </c>
    </row>
    <row r="50" spans="1:30" x14ac:dyDescent="0.2">
      <c r="A50">
        <v>2002</v>
      </c>
      <c r="B50" t="s">
        <v>16</v>
      </c>
      <c r="C50" t="s">
        <v>22</v>
      </c>
      <c r="D50" t="s">
        <v>20</v>
      </c>
      <c r="E50">
        <v>3140774</v>
      </c>
      <c r="F50">
        <v>3140774</v>
      </c>
      <c r="G50">
        <v>627492</v>
      </c>
      <c r="N50" s="3">
        <v>2017</v>
      </c>
      <c r="O50" s="4">
        <v>9431842371</v>
      </c>
      <c r="P50" s="4"/>
      <c r="Q50" s="4">
        <v>136723042455</v>
      </c>
      <c r="R50" s="4">
        <v>12796559177</v>
      </c>
      <c r="S50" s="4">
        <v>158951444003</v>
      </c>
      <c r="U50" s="3">
        <v>2017</v>
      </c>
      <c r="V50" s="5">
        <v>5.9337884158019896E-2</v>
      </c>
      <c r="W50" s="5">
        <v>0</v>
      </c>
      <c r="X50" s="5">
        <v>0.86015602634235599</v>
      </c>
      <c r="Y50" s="5">
        <v>8.0506089499624053E-2</v>
      </c>
      <c r="Z50" s="5">
        <v>1</v>
      </c>
      <c r="AB50">
        <f t="shared" si="7"/>
        <v>2017</v>
      </c>
      <c r="AC50" s="6">
        <f t="shared" si="8"/>
        <v>22228401548</v>
      </c>
      <c r="AD50" s="7">
        <f t="shared" si="9"/>
        <v>0.13984397365764395</v>
      </c>
    </row>
    <row r="51" spans="1:30" x14ac:dyDescent="0.2">
      <c r="A51">
        <v>2003</v>
      </c>
      <c r="B51" t="s">
        <v>16</v>
      </c>
      <c r="C51" t="s">
        <v>17</v>
      </c>
      <c r="D51" t="s">
        <v>18</v>
      </c>
      <c r="E51">
        <v>9085725155</v>
      </c>
      <c r="F51">
        <v>9089306657</v>
      </c>
      <c r="G51">
        <v>1789963077</v>
      </c>
      <c r="N51" s="3">
        <v>2018</v>
      </c>
      <c r="O51" s="4">
        <v>10947924459</v>
      </c>
      <c r="P51" s="4"/>
      <c r="Q51" s="4">
        <v>159917600278</v>
      </c>
      <c r="R51" s="4">
        <v>14456458765</v>
      </c>
      <c r="S51" s="4">
        <v>185321983502</v>
      </c>
      <c r="U51" s="3">
        <v>2018</v>
      </c>
      <c r="V51" s="5">
        <v>5.9075152618803313E-2</v>
      </c>
      <c r="W51" s="5">
        <v>0</v>
      </c>
      <c r="X51" s="5">
        <v>0.86291759485875652</v>
      </c>
      <c r="Y51" s="5">
        <v>7.8007252522440146E-2</v>
      </c>
      <c r="Z51" s="5">
        <v>1</v>
      </c>
      <c r="AB51">
        <f t="shared" si="7"/>
        <v>2018</v>
      </c>
      <c r="AC51" s="6">
        <f t="shared" si="8"/>
        <v>25404383224</v>
      </c>
      <c r="AD51" s="7">
        <f t="shared" si="9"/>
        <v>0.13708240514124345</v>
      </c>
    </row>
    <row r="52" spans="1:30" x14ac:dyDescent="0.2">
      <c r="A52">
        <v>2003</v>
      </c>
      <c r="B52" t="s">
        <v>16</v>
      </c>
      <c r="C52" t="s">
        <v>17</v>
      </c>
      <c r="D52" t="s">
        <v>19</v>
      </c>
      <c r="E52">
        <v>84418896617</v>
      </c>
      <c r="F52">
        <v>68826259776</v>
      </c>
      <c r="G52">
        <v>44558914424</v>
      </c>
      <c r="N52" s="3">
        <v>2019</v>
      </c>
      <c r="O52" s="4">
        <v>11492703290</v>
      </c>
      <c r="P52" s="4"/>
      <c r="Q52" s="4">
        <v>160525425457</v>
      </c>
      <c r="R52" s="4">
        <v>13909838833</v>
      </c>
      <c r="S52" s="4">
        <v>185927967580</v>
      </c>
      <c r="U52" s="3">
        <v>2019</v>
      </c>
      <c r="V52" s="5">
        <v>6.1812665623072478E-2</v>
      </c>
      <c r="W52" s="5">
        <v>0</v>
      </c>
      <c r="X52" s="5">
        <v>0.86337428169826069</v>
      </c>
      <c r="Y52" s="5">
        <v>7.4813052678666836E-2</v>
      </c>
      <c r="Z52" s="5">
        <v>1</v>
      </c>
      <c r="AB52">
        <f t="shared" si="7"/>
        <v>2019</v>
      </c>
      <c r="AC52" s="6">
        <f t="shared" si="8"/>
        <v>25402542123</v>
      </c>
      <c r="AD52" s="7">
        <f t="shared" si="9"/>
        <v>0.13662571830173931</v>
      </c>
    </row>
    <row r="53" spans="1:30" x14ac:dyDescent="0.2">
      <c r="A53">
        <v>2003</v>
      </c>
      <c r="B53" t="s">
        <v>16</v>
      </c>
      <c r="C53" t="s">
        <v>17</v>
      </c>
      <c r="D53" t="s">
        <v>20</v>
      </c>
      <c r="E53">
        <v>3994001139</v>
      </c>
      <c r="F53">
        <v>10634854110</v>
      </c>
      <c r="G53">
        <v>2240741799</v>
      </c>
      <c r="N53" s="3">
        <v>2020</v>
      </c>
      <c r="O53" s="4">
        <v>10172443133</v>
      </c>
      <c r="P53" s="4"/>
      <c r="Q53" s="4">
        <v>140438857061</v>
      </c>
      <c r="R53" s="4">
        <v>8175524685</v>
      </c>
      <c r="S53" s="4">
        <v>158786824879</v>
      </c>
      <c r="U53" s="3">
        <v>2020</v>
      </c>
      <c r="V53" s="5">
        <v>6.406352126980111E-2</v>
      </c>
      <c r="W53" s="5">
        <v>0</v>
      </c>
      <c r="X53" s="5">
        <v>0.88444905405733965</v>
      </c>
      <c r="Y53" s="5">
        <v>5.1487424672859217E-2</v>
      </c>
      <c r="Z53" s="5">
        <v>1</v>
      </c>
      <c r="AB53">
        <f t="shared" si="7"/>
        <v>2020</v>
      </c>
      <c r="AC53" s="6">
        <f t="shared" si="8"/>
        <v>18347967818</v>
      </c>
      <c r="AD53" s="7">
        <f t="shared" si="9"/>
        <v>0.11555094594266033</v>
      </c>
    </row>
    <row r="54" spans="1:30" x14ac:dyDescent="0.2">
      <c r="A54">
        <v>2003</v>
      </c>
      <c r="B54" t="s">
        <v>16</v>
      </c>
      <c r="C54" t="s">
        <v>21</v>
      </c>
      <c r="D54" t="s">
        <v>18</v>
      </c>
      <c r="E54">
        <v>3044806627</v>
      </c>
      <c r="F54">
        <v>3044806627</v>
      </c>
      <c r="G54">
        <v>412812729</v>
      </c>
      <c r="N54" s="3">
        <v>2021</v>
      </c>
      <c r="O54" s="4">
        <v>17915203891</v>
      </c>
      <c r="P54" s="4"/>
      <c r="Q54" s="4">
        <v>186295714635</v>
      </c>
      <c r="R54" s="4">
        <v>15197130654</v>
      </c>
      <c r="S54" s="4">
        <v>219408049180</v>
      </c>
      <c r="U54" s="3">
        <v>2021</v>
      </c>
      <c r="V54" s="5">
        <v>8.1652446015335375E-2</v>
      </c>
      <c r="W54" s="5">
        <v>0</v>
      </c>
      <c r="X54" s="5">
        <v>0.84908331909995249</v>
      </c>
      <c r="Y54" s="5">
        <v>6.9264234884712172E-2</v>
      </c>
      <c r="Z54" s="5">
        <v>1</v>
      </c>
      <c r="AB54">
        <f t="shared" si="7"/>
        <v>2021</v>
      </c>
      <c r="AC54" s="6">
        <f t="shared" si="8"/>
        <v>33112334545</v>
      </c>
      <c r="AD54" s="7">
        <f t="shared" si="9"/>
        <v>0.15091668090004756</v>
      </c>
    </row>
    <row r="55" spans="1:30" x14ac:dyDescent="0.2">
      <c r="A55">
        <v>2003</v>
      </c>
      <c r="B55" t="s">
        <v>16</v>
      </c>
      <c r="C55" t="s">
        <v>21</v>
      </c>
      <c r="D55" t="s">
        <v>19</v>
      </c>
      <c r="E55">
        <v>317061081</v>
      </c>
      <c r="F55">
        <v>323063533</v>
      </c>
      <c r="G55">
        <v>136491771</v>
      </c>
      <c r="N55" s="2" t="s">
        <v>33</v>
      </c>
      <c r="O55" s="4">
        <v>173141376171</v>
      </c>
      <c r="P55" s="4">
        <v>165155030735</v>
      </c>
      <c r="Q55" s="4">
        <v>6730640242806</v>
      </c>
      <c r="R55" s="4">
        <v>226884472756</v>
      </c>
      <c r="S55" s="4">
        <v>7295821122468</v>
      </c>
      <c r="U55" s="2" t="s">
        <v>33</v>
      </c>
      <c r="V55" s="5">
        <v>2.3731581855508877E-2</v>
      </c>
      <c r="W55" s="5">
        <v>2.2636935303470274E-2</v>
      </c>
      <c r="X55" s="5">
        <v>0.92253361613794438</v>
      </c>
      <c r="Y55" s="5">
        <v>3.1097866703076522E-2</v>
      </c>
      <c r="Z55" s="5">
        <v>1</v>
      </c>
      <c r="AB55" s="4"/>
    </row>
    <row r="56" spans="1:30" x14ac:dyDescent="0.2">
      <c r="A56">
        <v>2003</v>
      </c>
      <c r="B56" t="s">
        <v>16</v>
      </c>
      <c r="C56" t="s">
        <v>21</v>
      </c>
      <c r="D56" t="s">
        <v>20</v>
      </c>
      <c r="E56">
        <v>27085</v>
      </c>
      <c r="F56">
        <v>22678455</v>
      </c>
      <c r="G56">
        <v>5457425</v>
      </c>
    </row>
    <row r="57" spans="1:30" x14ac:dyDescent="0.2">
      <c r="A57">
        <v>2003</v>
      </c>
      <c r="B57" t="s">
        <v>16</v>
      </c>
      <c r="C57" t="s">
        <v>22</v>
      </c>
      <c r="D57" t="s">
        <v>18</v>
      </c>
      <c r="E57">
        <v>2472473152</v>
      </c>
      <c r="F57">
        <v>2474867777</v>
      </c>
      <c r="G57">
        <v>142708006</v>
      </c>
    </row>
    <row r="58" spans="1:30" x14ac:dyDescent="0.2">
      <c r="A58">
        <v>2003</v>
      </c>
      <c r="B58" t="s">
        <v>16</v>
      </c>
      <c r="C58" t="s">
        <v>22</v>
      </c>
      <c r="D58" t="s">
        <v>19</v>
      </c>
      <c r="E58">
        <v>72901473</v>
      </c>
      <c r="F58">
        <v>72913663</v>
      </c>
      <c r="G58">
        <v>16244868</v>
      </c>
    </row>
    <row r="59" spans="1:30" x14ac:dyDescent="0.2">
      <c r="A59">
        <v>2003</v>
      </c>
      <c r="B59" t="s">
        <v>16</v>
      </c>
      <c r="C59" t="s">
        <v>22</v>
      </c>
      <c r="D59" t="s">
        <v>20</v>
      </c>
      <c r="E59">
        <v>12636662</v>
      </c>
      <c r="F59">
        <v>12636662</v>
      </c>
      <c r="G59">
        <v>3829053</v>
      </c>
    </row>
    <row r="60" spans="1:30" x14ac:dyDescent="0.2">
      <c r="A60">
        <v>2004</v>
      </c>
      <c r="B60" t="s">
        <v>16</v>
      </c>
      <c r="C60" t="s">
        <v>17</v>
      </c>
      <c r="D60" t="s">
        <v>18</v>
      </c>
      <c r="E60">
        <v>11914106827</v>
      </c>
      <c r="F60">
        <v>11921064017</v>
      </c>
      <c r="G60">
        <v>2710369015</v>
      </c>
    </row>
    <row r="61" spans="1:30" x14ac:dyDescent="0.2">
      <c r="A61">
        <v>2004</v>
      </c>
      <c r="B61" t="s">
        <v>16</v>
      </c>
      <c r="C61" t="s">
        <v>17</v>
      </c>
      <c r="D61" t="s">
        <v>19</v>
      </c>
      <c r="E61">
        <v>99599174745</v>
      </c>
      <c r="F61">
        <v>76073250045</v>
      </c>
      <c r="G61">
        <v>57517446290</v>
      </c>
    </row>
    <row r="62" spans="1:30" x14ac:dyDescent="0.2">
      <c r="A62">
        <v>2004</v>
      </c>
      <c r="B62" t="s">
        <v>16</v>
      </c>
      <c r="C62" t="s">
        <v>17</v>
      </c>
      <c r="D62" t="s">
        <v>20</v>
      </c>
      <c r="E62">
        <v>3927803845</v>
      </c>
      <c r="F62">
        <v>9237927445</v>
      </c>
      <c r="G62">
        <v>2571873611</v>
      </c>
    </row>
    <row r="63" spans="1:30" x14ac:dyDescent="0.2">
      <c r="A63">
        <v>2004</v>
      </c>
      <c r="B63" t="s">
        <v>16</v>
      </c>
      <c r="C63" t="s">
        <v>21</v>
      </c>
      <c r="D63" t="s">
        <v>18</v>
      </c>
      <c r="E63">
        <v>3576150708</v>
      </c>
      <c r="F63">
        <v>3576150708</v>
      </c>
      <c r="G63">
        <v>590997477</v>
      </c>
    </row>
    <row r="64" spans="1:30" x14ac:dyDescent="0.2">
      <c r="A64">
        <v>2004</v>
      </c>
      <c r="B64" t="s">
        <v>16</v>
      </c>
      <c r="C64" t="s">
        <v>21</v>
      </c>
      <c r="D64" t="s">
        <v>19</v>
      </c>
      <c r="E64">
        <v>561113030</v>
      </c>
      <c r="F64">
        <v>566293986</v>
      </c>
      <c r="G64">
        <v>172919566</v>
      </c>
    </row>
    <row r="65" spans="1:7" x14ac:dyDescent="0.2">
      <c r="A65">
        <v>2004</v>
      </c>
      <c r="B65" t="s">
        <v>16</v>
      </c>
      <c r="C65" t="s">
        <v>21</v>
      </c>
      <c r="D65" t="s">
        <v>20</v>
      </c>
      <c r="E65">
        <v>170062</v>
      </c>
      <c r="F65">
        <v>132059414</v>
      </c>
      <c r="G65">
        <v>44078376</v>
      </c>
    </row>
    <row r="66" spans="1:7" x14ac:dyDescent="0.2">
      <c r="A66">
        <v>2004</v>
      </c>
      <c r="B66" t="s">
        <v>16</v>
      </c>
      <c r="C66" t="s">
        <v>22</v>
      </c>
      <c r="D66" t="s">
        <v>18</v>
      </c>
      <c r="E66">
        <v>915525632</v>
      </c>
      <c r="F66">
        <v>915525632</v>
      </c>
      <c r="G66">
        <v>153602901</v>
      </c>
    </row>
    <row r="67" spans="1:7" x14ac:dyDescent="0.2">
      <c r="A67">
        <v>2004</v>
      </c>
      <c r="B67" t="s">
        <v>16</v>
      </c>
      <c r="C67" t="s">
        <v>22</v>
      </c>
      <c r="D67" t="s">
        <v>19</v>
      </c>
      <c r="E67">
        <v>181545371</v>
      </c>
      <c r="F67">
        <v>175467115</v>
      </c>
      <c r="G67">
        <v>52305384</v>
      </c>
    </row>
    <row r="68" spans="1:7" x14ac:dyDescent="0.2">
      <c r="A68">
        <v>2004</v>
      </c>
      <c r="B68" t="s">
        <v>16</v>
      </c>
      <c r="C68" t="s">
        <v>22</v>
      </c>
      <c r="D68" t="s">
        <v>20</v>
      </c>
      <c r="E68">
        <v>154876</v>
      </c>
      <c r="F68">
        <v>154876</v>
      </c>
      <c r="G68">
        <v>44048</v>
      </c>
    </row>
    <row r="69" spans="1:7" x14ac:dyDescent="0.2">
      <c r="A69">
        <v>2005</v>
      </c>
      <c r="B69" t="s">
        <v>16</v>
      </c>
      <c r="C69" t="s">
        <v>17</v>
      </c>
      <c r="D69" t="s">
        <v>18</v>
      </c>
      <c r="E69">
        <v>8868253933</v>
      </c>
      <c r="F69">
        <v>8875329898</v>
      </c>
      <c r="G69">
        <v>2529766975</v>
      </c>
    </row>
    <row r="70" spans="1:7" x14ac:dyDescent="0.2">
      <c r="A70">
        <v>2005</v>
      </c>
      <c r="B70" t="s">
        <v>16</v>
      </c>
      <c r="C70" t="s">
        <v>17</v>
      </c>
      <c r="D70" t="s">
        <v>19</v>
      </c>
      <c r="E70">
        <v>107563496151</v>
      </c>
      <c r="F70">
        <v>71581986126</v>
      </c>
      <c r="G70">
        <v>68029561213</v>
      </c>
    </row>
    <row r="71" spans="1:7" x14ac:dyDescent="0.2">
      <c r="A71">
        <v>2005</v>
      </c>
      <c r="B71" t="s">
        <v>16</v>
      </c>
      <c r="C71" t="s">
        <v>17</v>
      </c>
      <c r="D71" t="s">
        <v>20</v>
      </c>
      <c r="E71">
        <v>3300396580</v>
      </c>
      <c r="F71">
        <v>8716425984</v>
      </c>
      <c r="G71">
        <v>3267466819</v>
      </c>
    </row>
    <row r="72" spans="1:7" x14ac:dyDescent="0.2">
      <c r="A72">
        <v>2005</v>
      </c>
      <c r="B72" t="s">
        <v>16</v>
      </c>
      <c r="C72" t="s">
        <v>21</v>
      </c>
      <c r="D72" t="s">
        <v>18</v>
      </c>
      <c r="E72">
        <v>2548763721</v>
      </c>
      <c r="F72">
        <v>2548763721</v>
      </c>
      <c r="G72">
        <v>521325927</v>
      </c>
    </row>
    <row r="73" spans="1:7" x14ac:dyDescent="0.2">
      <c r="A73">
        <v>2005</v>
      </c>
      <c r="B73" t="s">
        <v>16</v>
      </c>
      <c r="C73" t="s">
        <v>21</v>
      </c>
      <c r="D73" t="s">
        <v>19</v>
      </c>
      <c r="E73">
        <v>748826722</v>
      </c>
      <c r="F73">
        <v>743039418</v>
      </c>
      <c r="G73">
        <v>172130145</v>
      </c>
    </row>
    <row r="74" spans="1:7" x14ac:dyDescent="0.2">
      <c r="A74">
        <v>2005</v>
      </c>
      <c r="B74" t="s">
        <v>16</v>
      </c>
      <c r="C74" t="s">
        <v>21</v>
      </c>
      <c r="D74" t="s">
        <v>20</v>
      </c>
      <c r="E74">
        <v>9238117</v>
      </c>
      <c r="F74">
        <v>65721601</v>
      </c>
      <c r="G74">
        <v>28635582</v>
      </c>
    </row>
    <row r="75" spans="1:7" x14ac:dyDescent="0.2">
      <c r="A75">
        <v>2005</v>
      </c>
      <c r="B75" t="s">
        <v>16</v>
      </c>
      <c r="C75" t="s">
        <v>22</v>
      </c>
      <c r="D75" t="s">
        <v>18</v>
      </c>
      <c r="E75">
        <v>441896650</v>
      </c>
      <c r="F75">
        <v>441896650</v>
      </c>
      <c r="G75">
        <v>90225040</v>
      </c>
    </row>
    <row r="76" spans="1:7" x14ac:dyDescent="0.2">
      <c r="A76">
        <v>2005</v>
      </c>
      <c r="B76" t="s">
        <v>16</v>
      </c>
      <c r="C76" t="s">
        <v>22</v>
      </c>
      <c r="D76" t="s">
        <v>19</v>
      </c>
      <c r="E76">
        <v>116477667</v>
      </c>
      <c r="F76">
        <v>116629858</v>
      </c>
      <c r="G76">
        <v>53103853</v>
      </c>
    </row>
    <row r="77" spans="1:7" x14ac:dyDescent="0.2">
      <c r="A77">
        <v>2006</v>
      </c>
      <c r="B77" t="s">
        <v>16</v>
      </c>
      <c r="C77" t="s">
        <v>17</v>
      </c>
      <c r="D77" t="s">
        <v>18</v>
      </c>
      <c r="E77">
        <v>9423264065</v>
      </c>
      <c r="F77">
        <v>9441830444</v>
      </c>
      <c r="G77">
        <v>2606102448</v>
      </c>
    </row>
    <row r="78" spans="1:7" x14ac:dyDescent="0.2">
      <c r="A78">
        <v>2006</v>
      </c>
      <c r="B78" t="s">
        <v>16</v>
      </c>
      <c r="C78" t="s">
        <v>17</v>
      </c>
      <c r="D78" t="s">
        <v>19</v>
      </c>
      <c r="E78">
        <v>123054083252</v>
      </c>
      <c r="F78">
        <v>77470100409</v>
      </c>
      <c r="G78">
        <v>83900871833</v>
      </c>
    </row>
    <row r="79" spans="1:7" x14ac:dyDescent="0.2">
      <c r="A79">
        <v>2006</v>
      </c>
      <c r="B79" t="s">
        <v>16</v>
      </c>
      <c r="C79" t="s">
        <v>17</v>
      </c>
      <c r="D79" t="s">
        <v>20</v>
      </c>
      <c r="E79">
        <v>3888526348</v>
      </c>
      <c r="F79">
        <v>10857371373</v>
      </c>
      <c r="G79">
        <v>4930501951</v>
      </c>
    </row>
    <row r="80" spans="1:7" x14ac:dyDescent="0.2">
      <c r="A80">
        <v>2006</v>
      </c>
      <c r="B80" t="s">
        <v>16</v>
      </c>
      <c r="C80" t="s">
        <v>21</v>
      </c>
      <c r="D80" t="s">
        <v>18</v>
      </c>
      <c r="E80">
        <v>3041608371</v>
      </c>
      <c r="F80">
        <v>3041608371</v>
      </c>
      <c r="G80">
        <v>633235056</v>
      </c>
    </row>
    <row r="81" spans="1:7" x14ac:dyDescent="0.2">
      <c r="A81">
        <v>2006</v>
      </c>
      <c r="B81" t="s">
        <v>16</v>
      </c>
      <c r="C81" t="s">
        <v>21</v>
      </c>
      <c r="D81" t="s">
        <v>19</v>
      </c>
      <c r="E81">
        <v>834738360</v>
      </c>
      <c r="F81">
        <v>838107052</v>
      </c>
      <c r="G81">
        <v>300625662</v>
      </c>
    </row>
    <row r="82" spans="1:7" x14ac:dyDescent="0.2">
      <c r="A82">
        <v>2006</v>
      </c>
      <c r="B82" t="s">
        <v>16</v>
      </c>
      <c r="C82" t="s">
        <v>21</v>
      </c>
      <c r="D82" t="s">
        <v>20</v>
      </c>
      <c r="E82">
        <v>10780785</v>
      </c>
      <c r="F82">
        <v>10780785</v>
      </c>
      <c r="G82">
        <v>8660698</v>
      </c>
    </row>
    <row r="83" spans="1:7" x14ac:dyDescent="0.2">
      <c r="A83">
        <v>2006</v>
      </c>
      <c r="B83" t="s">
        <v>16</v>
      </c>
      <c r="C83" t="s">
        <v>22</v>
      </c>
      <c r="D83" t="s">
        <v>18</v>
      </c>
      <c r="E83">
        <v>282316142</v>
      </c>
      <c r="F83">
        <v>282316142</v>
      </c>
      <c r="G83">
        <v>57279058</v>
      </c>
    </row>
    <row r="84" spans="1:7" x14ac:dyDescent="0.2">
      <c r="A84">
        <v>2006</v>
      </c>
      <c r="B84" t="s">
        <v>16</v>
      </c>
      <c r="C84" t="s">
        <v>22</v>
      </c>
      <c r="D84" t="s">
        <v>19</v>
      </c>
      <c r="E84">
        <v>323258186</v>
      </c>
      <c r="F84">
        <v>323529288</v>
      </c>
      <c r="G84">
        <v>93820164</v>
      </c>
    </row>
    <row r="85" spans="1:7" x14ac:dyDescent="0.2">
      <c r="A85">
        <v>2007</v>
      </c>
      <c r="B85" t="s">
        <v>16</v>
      </c>
      <c r="C85" t="s">
        <v>17</v>
      </c>
      <c r="D85" t="s">
        <v>18</v>
      </c>
      <c r="E85">
        <v>12230231021</v>
      </c>
      <c r="F85">
        <v>12237181052</v>
      </c>
      <c r="G85">
        <v>4280867899</v>
      </c>
    </row>
    <row r="86" spans="1:7" x14ac:dyDescent="0.2">
      <c r="A86">
        <v>2007</v>
      </c>
      <c r="B86" t="s">
        <v>16</v>
      </c>
      <c r="C86" t="s">
        <v>17</v>
      </c>
      <c r="D86" t="s">
        <v>19</v>
      </c>
      <c r="E86">
        <v>150041523204</v>
      </c>
      <c r="F86">
        <v>87398998059</v>
      </c>
      <c r="G86">
        <v>109027710750</v>
      </c>
    </row>
    <row r="87" spans="1:7" x14ac:dyDescent="0.2">
      <c r="A87">
        <v>2007</v>
      </c>
      <c r="B87" t="s">
        <v>16</v>
      </c>
      <c r="C87" t="s">
        <v>17</v>
      </c>
      <c r="D87" t="s">
        <v>20</v>
      </c>
      <c r="E87">
        <v>4952725451</v>
      </c>
      <c r="F87">
        <v>12759732000</v>
      </c>
      <c r="G87">
        <v>6645218938</v>
      </c>
    </row>
    <row r="88" spans="1:7" x14ac:dyDescent="0.2">
      <c r="A88">
        <v>2007</v>
      </c>
      <c r="B88" t="s">
        <v>16</v>
      </c>
      <c r="C88" t="s">
        <v>21</v>
      </c>
      <c r="D88" t="s">
        <v>18</v>
      </c>
      <c r="E88">
        <v>4556247653</v>
      </c>
      <c r="F88">
        <v>4556247653</v>
      </c>
      <c r="G88">
        <v>1266583602</v>
      </c>
    </row>
    <row r="89" spans="1:7" x14ac:dyDescent="0.2">
      <c r="A89">
        <v>2007</v>
      </c>
      <c r="B89" t="s">
        <v>16</v>
      </c>
      <c r="C89" t="s">
        <v>21</v>
      </c>
      <c r="D89" t="s">
        <v>19</v>
      </c>
      <c r="E89">
        <v>526095998</v>
      </c>
      <c r="F89">
        <v>527068704</v>
      </c>
      <c r="G89">
        <v>234173755</v>
      </c>
    </row>
    <row r="90" spans="1:7" x14ac:dyDescent="0.2">
      <c r="A90">
        <v>2007</v>
      </c>
      <c r="B90" t="s">
        <v>16</v>
      </c>
      <c r="C90" t="s">
        <v>21</v>
      </c>
      <c r="D90" t="s">
        <v>20</v>
      </c>
      <c r="E90">
        <v>325987</v>
      </c>
      <c r="F90">
        <v>274493974</v>
      </c>
      <c r="G90">
        <v>209084269</v>
      </c>
    </row>
    <row r="91" spans="1:7" x14ac:dyDescent="0.2">
      <c r="A91">
        <v>2007</v>
      </c>
      <c r="B91" t="s">
        <v>16</v>
      </c>
      <c r="C91" t="s">
        <v>22</v>
      </c>
      <c r="D91" t="s">
        <v>18</v>
      </c>
      <c r="E91">
        <v>905379140</v>
      </c>
      <c r="F91">
        <v>905379140</v>
      </c>
      <c r="G91">
        <v>261385409</v>
      </c>
    </row>
    <row r="92" spans="1:7" x14ac:dyDescent="0.2">
      <c r="A92">
        <v>2007</v>
      </c>
      <c r="B92" t="s">
        <v>16</v>
      </c>
      <c r="C92" t="s">
        <v>22</v>
      </c>
      <c r="D92" t="s">
        <v>19</v>
      </c>
      <c r="E92">
        <v>183983978</v>
      </c>
      <c r="F92">
        <v>184508639</v>
      </c>
      <c r="G92">
        <v>116924498</v>
      </c>
    </row>
    <row r="93" spans="1:7" x14ac:dyDescent="0.2">
      <c r="A93">
        <v>2008</v>
      </c>
      <c r="B93" t="s">
        <v>16</v>
      </c>
      <c r="C93" t="s">
        <v>17</v>
      </c>
      <c r="D93" t="s">
        <v>18</v>
      </c>
      <c r="E93">
        <v>11865214720</v>
      </c>
      <c r="F93">
        <v>11884771982</v>
      </c>
      <c r="G93">
        <v>8543952491</v>
      </c>
    </row>
    <row r="94" spans="1:7" x14ac:dyDescent="0.2">
      <c r="A94">
        <v>2008</v>
      </c>
      <c r="B94" t="s">
        <v>16</v>
      </c>
      <c r="C94" t="s">
        <v>17</v>
      </c>
      <c r="D94" t="s">
        <v>19</v>
      </c>
      <c r="E94">
        <v>159839389049</v>
      </c>
      <c r="F94">
        <v>92058448268</v>
      </c>
      <c r="G94">
        <v>151788645031</v>
      </c>
    </row>
    <row r="95" spans="1:7" x14ac:dyDescent="0.2">
      <c r="A95">
        <v>2008</v>
      </c>
      <c r="B95" t="s">
        <v>16</v>
      </c>
      <c r="C95" t="s">
        <v>17</v>
      </c>
      <c r="D95" t="s">
        <v>20</v>
      </c>
      <c r="E95">
        <v>5655298087</v>
      </c>
      <c r="F95">
        <v>14073866058</v>
      </c>
      <c r="G95">
        <v>10331668238</v>
      </c>
    </row>
    <row r="96" spans="1:7" x14ac:dyDescent="0.2">
      <c r="A96">
        <v>2008</v>
      </c>
      <c r="B96" t="s">
        <v>16</v>
      </c>
      <c r="C96" t="s">
        <v>21</v>
      </c>
      <c r="D96" t="s">
        <v>18</v>
      </c>
      <c r="E96">
        <v>3489163463</v>
      </c>
      <c r="F96">
        <v>3489163463</v>
      </c>
      <c r="G96">
        <v>1960888133</v>
      </c>
    </row>
    <row r="97" spans="1:7" x14ac:dyDescent="0.2">
      <c r="A97">
        <v>2008</v>
      </c>
      <c r="B97" t="s">
        <v>16</v>
      </c>
      <c r="C97" t="s">
        <v>21</v>
      </c>
      <c r="D97" t="s">
        <v>19</v>
      </c>
      <c r="E97">
        <v>1032083891</v>
      </c>
      <c r="F97">
        <v>1036466756</v>
      </c>
      <c r="G97">
        <v>565237914</v>
      </c>
    </row>
    <row r="98" spans="1:7" x14ac:dyDescent="0.2">
      <c r="A98">
        <v>2008</v>
      </c>
      <c r="B98" t="s">
        <v>16</v>
      </c>
      <c r="C98" t="s">
        <v>21</v>
      </c>
      <c r="D98" t="s">
        <v>20</v>
      </c>
      <c r="E98">
        <v>5852888</v>
      </c>
      <c r="F98">
        <v>732640389</v>
      </c>
      <c r="G98">
        <v>806197886</v>
      </c>
    </row>
    <row r="99" spans="1:7" x14ac:dyDescent="0.2">
      <c r="A99">
        <v>2008</v>
      </c>
      <c r="B99" t="s">
        <v>16</v>
      </c>
      <c r="C99" t="s">
        <v>22</v>
      </c>
      <c r="D99" t="s">
        <v>18</v>
      </c>
      <c r="E99">
        <v>966880821</v>
      </c>
      <c r="F99">
        <v>966880821</v>
      </c>
      <c r="G99">
        <v>520607142</v>
      </c>
    </row>
    <row r="100" spans="1:7" x14ac:dyDescent="0.2">
      <c r="A100">
        <v>2008</v>
      </c>
      <c r="B100" t="s">
        <v>16</v>
      </c>
      <c r="C100" t="s">
        <v>22</v>
      </c>
      <c r="D100" t="s">
        <v>19</v>
      </c>
      <c r="E100">
        <v>252520714</v>
      </c>
      <c r="F100">
        <v>252852826</v>
      </c>
      <c r="G100">
        <v>189890791</v>
      </c>
    </row>
    <row r="101" spans="1:7" x14ac:dyDescent="0.2">
      <c r="A101">
        <v>2009</v>
      </c>
      <c r="B101" t="s">
        <v>16</v>
      </c>
      <c r="C101" t="s">
        <v>17</v>
      </c>
      <c r="D101" t="s">
        <v>18</v>
      </c>
      <c r="E101">
        <v>8204946376</v>
      </c>
      <c r="F101">
        <v>8213372543</v>
      </c>
      <c r="G101">
        <v>4279277472</v>
      </c>
    </row>
    <row r="102" spans="1:7" x14ac:dyDescent="0.2">
      <c r="A102">
        <v>2009</v>
      </c>
      <c r="B102" t="s">
        <v>16</v>
      </c>
      <c r="C102" t="s">
        <v>17</v>
      </c>
      <c r="D102" t="s">
        <v>19</v>
      </c>
      <c r="E102">
        <v>130814359435</v>
      </c>
      <c r="F102">
        <v>78673935332</v>
      </c>
      <c r="G102">
        <v>118052149950</v>
      </c>
    </row>
    <row r="103" spans="1:7" x14ac:dyDescent="0.2">
      <c r="A103">
        <v>2009</v>
      </c>
      <c r="B103" t="s">
        <v>16</v>
      </c>
      <c r="C103" t="s">
        <v>17</v>
      </c>
      <c r="D103" t="s">
        <v>20</v>
      </c>
      <c r="E103">
        <v>5559397868</v>
      </c>
      <c r="F103">
        <v>12824014493</v>
      </c>
      <c r="G103">
        <v>5497927621</v>
      </c>
    </row>
    <row r="104" spans="1:7" x14ac:dyDescent="0.2">
      <c r="A104">
        <v>2009</v>
      </c>
      <c r="B104" t="s">
        <v>16</v>
      </c>
      <c r="C104" t="s">
        <v>21</v>
      </c>
      <c r="D104" t="s">
        <v>18</v>
      </c>
      <c r="E104">
        <v>2866446176</v>
      </c>
      <c r="F104">
        <v>2866446176</v>
      </c>
      <c r="G104">
        <v>934368016</v>
      </c>
    </row>
    <row r="105" spans="1:7" x14ac:dyDescent="0.2">
      <c r="A105">
        <v>2009</v>
      </c>
      <c r="B105" t="s">
        <v>16</v>
      </c>
      <c r="C105" t="s">
        <v>21</v>
      </c>
      <c r="D105" t="s">
        <v>19</v>
      </c>
      <c r="E105">
        <v>767982699</v>
      </c>
      <c r="F105">
        <v>772348162</v>
      </c>
      <c r="G105">
        <v>426500413</v>
      </c>
    </row>
    <row r="106" spans="1:7" x14ac:dyDescent="0.2">
      <c r="A106">
        <v>2009</v>
      </c>
      <c r="B106" t="s">
        <v>16</v>
      </c>
      <c r="C106" t="s">
        <v>21</v>
      </c>
      <c r="D106" t="s">
        <v>20</v>
      </c>
      <c r="E106">
        <v>629052</v>
      </c>
      <c r="F106">
        <v>96586040</v>
      </c>
      <c r="G106">
        <v>51158869</v>
      </c>
    </row>
    <row r="107" spans="1:7" x14ac:dyDescent="0.2">
      <c r="A107">
        <v>2009</v>
      </c>
      <c r="B107" t="s">
        <v>16</v>
      </c>
      <c r="C107" t="s">
        <v>22</v>
      </c>
      <c r="D107" t="s">
        <v>18</v>
      </c>
      <c r="E107">
        <v>213595356</v>
      </c>
      <c r="F107">
        <v>213595356</v>
      </c>
      <c r="G107">
        <v>52181683</v>
      </c>
    </row>
    <row r="108" spans="1:7" x14ac:dyDescent="0.2">
      <c r="A108">
        <v>2009</v>
      </c>
      <c r="B108" t="s">
        <v>16</v>
      </c>
      <c r="C108" t="s">
        <v>22</v>
      </c>
      <c r="D108" t="s">
        <v>19</v>
      </c>
      <c r="E108">
        <v>254274432</v>
      </c>
      <c r="F108">
        <v>254493379</v>
      </c>
      <c r="G108">
        <v>104047499</v>
      </c>
    </row>
    <row r="109" spans="1:7" x14ac:dyDescent="0.2">
      <c r="A109">
        <v>2010</v>
      </c>
      <c r="B109" t="s">
        <v>16</v>
      </c>
      <c r="C109" t="s">
        <v>17</v>
      </c>
      <c r="D109" t="s">
        <v>18</v>
      </c>
      <c r="E109">
        <v>12264947943</v>
      </c>
      <c r="F109">
        <v>12275891183</v>
      </c>
      <c r="G109">
        <v>5806049343</v>
      </c>
    </row>
    <row r="110" spans="1:7" x14ac:dyDescent="0.2">
      <c r="A110">
        <v>2010</v>
      </c>
      <c r="B110" t="s">
        <v>16</v>
      </c>
      <c r="C110" t="s">
        <v>17</v>
      </c>
      <c r="D110" t="s">
        <v>19</v>
      </c>
      <c r="E110">
        <v>177205184188</v>
      </c>
      <c r="F110">
        <v>97893935400</v>
      </c>
      <c r="G110">
        <v>162401732866</v>
      </c>
    </row>
    <row r="111" spans="1:7" x14ac:dyDescent="0.2">
      <c r="A111">
        <v>2010</v>
      </c>
      <c r="B111" t="s">
        <v>16</v>
      </c>
      <c r="C111" t="s">
        <v>17</v>
      </c>
      <c r="D111" t="s">
        <v>20</v>
      </c>
      <c r="E111">
        <v>7166421096</v>
      </c>
      <c r="F111">
        <v>22064218751</v>
      </c>
      <c r="G111">
        <v>12875112160</v>
      </c>
    </row>
    <row r="112" spans="1:7" x14ac:dyDescent="0.2">
      <c r="A112">
        <v>2010</v>
      </c>
      <c r="B112" t="s">
        <v>16</v>
      </c>
      <c r="C112" t="s">
        <v>21</v>
      </c>
      <c r="D112" t="s">
        <v>18</v>
      </c>
      <c r="E112">
        <v>3028911390</v>
      </c>
      <c r="F112">
        <v>3028911390</v>
      </c>
      <c r="G112">
        <v>824153659</v>
      </c>
    </row>
    <row r="113" spans="1:7" x14ac:dyDescent="0.2">
      <c r="A113">
        <v>2010</v>
      </c>
      <c r="B113" t="s">
        <v>16</v>
      </c>
      <c r="C113" t="s">
        <v>21</v>
      </c>
      <c r="D113" t="s">
        <v>19</v>
      </c>
      <c r="E113">
        <v>1429233980</v>
      </c>
      <c r="F113">
        <v>1621661580</v>
      </c>
      <c r="G113">
        <v>997669388</v>
      </c>
    </row>
    <row r="114" spans="1:7" x14ac:dyDescent="0.2">
      <c r="A114">
        <v>2010</v>
      </c>
      <c r="B114" t="s">
        <v>16</v>
      </c>
      <c r="C114" t="s">
        <v>21</v>
      </c>
      <c r="D114" t="s">
        <v>20</v>
      </c>
      <c r="E114">
        <v>7715407</v>
      </c>
      <c r="F114">
        <v>124252849</v>
      </c>
      <c r="G114">
        <v>88526187</v>
      </c>
    </row>
    <row r="115" spans="1:7" x14ac:dyDescent="0.2">
      <c r="A115">
        <v>2010</v>
      </c>
      <c r="B115" t="s">
        <v>16</v>
      </c>
      <c r="C115" t="s">
        <v>22</v>
      </c>
      <c r="D115" t="s">
        <v>18</v>
      </c>
      <c r="E115">
        <v>697353968</v>
      </c>
      <c r="F115">
        <v>697353968</v>
      </c>
      <c r="G115">
        <v>187492133</v>
      </c>
    </row>
    <row r="116" spans="1:7" x14ac:dyDescent="0.2">
      <c r="A116">
        <v>2010</v>
      </c>
      <c r="B116" t="s">
        <v>16</v>
      </c>
      <c r="C116" t="s">
        <v>22</v>
      </c>
      <c r="D116" t="s">
        <v>19</v>
      </c>
      <c r="E116">
        <v>401840914</v>
      </c>
      <c r="F116">
        <v>405239339</v>
      </c>
      <c r="G116">
        <v>156229110</v>
      </c>
    </row>
    <row r="117" spans="1:7" x14ac:dyDescent="0.2">
      <c r="A117">
        <v>2011</v>
      </c>
      <c r="B117" t="s">
        <v>16</v>
      </c>
      <c r="C117" t="s">
        <v>17</v>
      </c>
      <c r="D117" t="s">
        <v>18</v>
      </c>
      <c r="E117">
        <v>15705906795</v>
      </c>
      <c r="F117">
        <v>15721212837</v>
      </c>
      <c r="G117">
        <v>9096866943</v>
      </c>
    </row>
    <row r="118" spans="1:7" x14ac:dyDescent="0.2">
      <c r="A118">
        <v>2011</v>
      </c>
      <c r="B118" t="s">
        <v>16</v>
      </c>
      <c r="C118" t="s">
        <v>17</v>
      </c>
      <c r="D118" t="s">
        <v>19</v>
      </c>
      <c r="E118">
        <v>186711091286</v>
      </c>
      <c r="F118">
        <v>100232597208</v>
      </c>
      <c r="G118">
        <v>196074676390</v>
      </c>
    </row>
    <row r="119" spans="1:7" x14ac:dyDescent="0.2">
      <c r="A119">
        <v>2011</v>
      </c>
      <c r="B119" t="s">
        <v>16</v>
      </c>
      <c r="C119" t="s">
        <v>17</v>
      </c>
      <c r="D119" t="s">
        <v>20</v>
      </c>
      <c r="E119">
        <v>7745407179</v>
      </c>
      <c r="F119">
        <v>24482490703</v>
      </c>
      <c r="G119">
        <v>19188707374</v>
      </c>
    </row>
    <row r="120" spans="1:7" x14ac:dyDescent="0.2">
      <c r="A120">
        <v>2011</v>
      </c>
      <c r="B120" t="s">
        <v>16</v>
      </c>
      <c r="C120" t="s">
        <v>21</v>
      </c>
      <c r="D120" t="s">
        <v>18</v>
      </c>
      <c r="E120">
        <v>4409947517</v>
      </c>
      <c r="F120">
        <v>4409947517</v>
      </c>
      <c r="G120">
        <v>1879920800</v>
      </c>
    </row>
    <row r="121" spans="1:7" x14ac:dyDescent="0.2">
      <c r="A121">
        <v>2011</v>
      </c>
      <c r="B121" t="s">
        <v>16</v>
      </c>
      <c r="C121" t="s">
        <v>21</v>
      </c>
      <c r="D121" t="s">
        <v>19</v>
      </c>
      <c r="E121">
        <v>2010643554</v>
      </c>
      <c r="F121">
        <v>2007029098</v>
      </c>
      <c r="G121">
        <v>818040917</v>
      </c>
    </row>
    <row r="122" spans="1:7" x14ac:dyDescent="0.2">
      <c r="A122">
        <v>2011</v>
      </c>
      <c r="B122" t="s">
        <v>16</v>
      </c>
      <c r="C122" t="s">
        <v>21</v>
      </c>
      <c r="D122" t="s">
        <v>20</v>
      </c>
      <c r="E122">
        <v>540401</v>
      </c>
      <c r="F122">
        <v>291154359</v>
      </c>
      <c r="G122">
        <v>245814190</v>
      </c>
    </row>
    <row r="123" spans="1:7" x14ac:dyDescent="0.2">
      <c r="A123">
        <v>2011</v>
      </c>
      <c r="B123" t="s">
        <v>16</v>
      </c>
      <c r="C123" t="s">
        <v>22</v>
      </c>
      <c r="D123" t="s">
        <v>18</v>
      </c>
      <c r="E123">
        <v>1197550052</v>
      </c>
      <c r="F123">
        <v>1197550052</v>
      </c>
      <c r="G123">
        <v>486586635</v>
      </c>
    </row>
    <row r="124" spans="1:7" x14ac:dyDescent="0.2">
      <c r="A124">
        <v>2011</v>
      </c>
      <c r="B124" t="s">
        <v>16</v>
      </c>
      <c r="C124" t="s">
        <v>22</v>
      </c>
      <c r="D124" t="s">
        <v>19</v>
      </c>
      <c r="E124">
        <v>356708454</v>
      </c>
      <c r="F124">
        <v>360953728</v>
      </c>
      <c r="G124">
        <v>179143452</v>
      </c>
    </row>
    <row r="125" spans="1:7" x14ac:dyDescent="0.2">
      <c r="A125">
        <v>2012</v>
      </c>
      <c r="B125" t="s">
        <v>16</v>
      </c>
      <c r="C125" t="s">
        <v>17</v>
      </c>
      <c r="D125" t="s">
        <v>18</v>
      </c>
      <c r="E125">
        <v>14938536460</v>
      </c>
      <c r="F125">
        <v>14965995710</v>
      </c>
      <c r="G125">
        <v>9159288412</v>
      </c>
    </row>
    <row r="126" spans="1:7" x14ac:dyDescent="0.2">
      <c r="A126">
        <v>2012</v>
      </c>
      <c r="B126" t="s">
        <v>16</v>
      </c>
      <c r="C126" t="s">
        <v>17</v>
      </c>
      <c r="D126" t="s">
        <v>19</v>
      </c>
      <c r="E126">
        <v>186481502529</v>
      </c>
      <c r="F126">
        <v>97565686958</v>
      </c>
      <c r="G126">
        <v>194858626150</v>
      </c>
    </row>
    <row r="127" spans="1:7" x14ac:dyDescent="0.2">
      <c r="A127">
        <v>2012</v>
      </c>
      <c r="B127" t="s">
        <v>16</v>
      </c>
      <c r="C127" t="s">
        <v>17</v>
      </c>
      <c r="D127" t="s">
        <v>20</v>
      </c>
      <c r="E127">
        <v>6620944497</v>
      </c>
      <c r="F127">
        <v>22134656938</v>
      </c>
      <c r="G127">
        <v>17970068882</v>
      </c>
    </row>
    <row r="128" spans="1:7" x14ac:dyDescent="0.2">
      <c r="A128">
        <v>2012</v>
      </c>
      <c r="B128" t="s">
        <v>16</v>
      </c>
      <c r="C128" t="s">
        <v>21</v>
      </c>
      <c r="D128" t="s">
        <v>18</v>
      </c>
      <c r="E128">
        <v>4004590887</v>
      </c>
      <c r="F128">
        <v>4004590887</v>
      </c>
      <c r="G128">
        <v>1692561419</v>
      </c>
    </row>
    <row r="129" spans="1:7" x14ac:dyDescent="0.2">
      <c r="A129">
        <v>2012</v>
      </c>
      <c r="B129" t="s">
        <v>16</v>
      </c>
      <c r="C129" t="s">
        <v>21</v>
      </c>
      <c r="D129" t="s">
        <v>19</v>
      </c>
      <c r="E129">
        <v>2035820721</v>
      </c>
      <c r="F129">
        <v>2173488355</v>
      </c>
      <c r="G129">
        <v>998179288</v>
      </c>
    </row>
    <row r="130" spans="1:7" x14ac:dyDescent="0.2">
      <c r="A130">
        <v>2012</v>
      </c>
      <c r="B130" t="s">
        <v>16</v>
      </c>
      <c r="C130" t="s">
        <v>21</v>
      </c>
      <c r="D130" t="s">
        <v>20</v>
      </c>
      <c r="E130">
        <v>133024</v>
      </c>
      <c r="F130">
        <v>93691146</v>
      </c>
      <c r="G130">
        <v>99455545</v>
      </c>
    </row>
    <row r="131" spans="1:7" x14ac:dyDescent="0.2">
      <c r="A131">
        <v>2012</v>
      </c>
      <c r="B131" t="s">
        <v>16</v>
      </c>
      <c r="C131" t="s">
        <v>22</v>
      </c>
      <c r="D131" t="s">
        <v>18</v>
      </c>
      <c r="E131">
        <v>570853212</v>
      </c>
      <c r="F131">
        <v>570853212</v>
      </c>
      <c r="G131">
        <v>230378669</v>
      </c>
    </row>
    <row r="132" spans="1:7" x14ac:dyDescent="0.2">
      <c r="A132">
        <v>2012</v>
      </c>
      <c r="B132" t="s">
        <v>16</v>
      </c>
      <c r="C132" t="s">
        <v>22</v>
      </c>
      <c r="D132" t="s">
        <v>19</v>
      </c>
      <c r="E132">
        <v>278832045</v>
      </c>
      <c r="F132">
        <v>279993834</v>
      </c>
      <c r="G132">
        <v>157867704</v>
      </c>
    </row>
    <row r="133" spans="1:7" x14ac:dyDescent="0.2">
      <c r="A133">
        <v>2013</v>
      </c>
      <c r="B133" t="s">
        <v>16</v>
      </c>
      <c r="C133" t="s">
        <v>17</v>
      </c>
      <c r="D133" t="s">
        <v>18</v>
      </c>
      <c r="E133">
        <v>18166803673</v>
      </c>
      <c r="F133">
        <v>18186928689</v>
      </c>
      <c r="G133">
        <v>9656619646</v>
      </c>
    </row>
    <row r="134" spans="1:7" x14ac:dyDescent="0.2">
      <c r="A134">
        <v>2013</v>
      </c>
      <c r="B134" t="s">
        <v>16</v>
      </c>
      <c r="C134" t="s">
        <v>17</v>
      </c>
      <c r="D134" t="s">
        <v>19</v>
      </c>
      <c r="E134">
        <v>204948606640</v>
      </c>
      <c r="F134">
        <v>108755871484</v>
      </c>
      <c r="G134">
        <v>209531148786</v>
      </c>
    </row>
    <row r="135" spans="1:7" x14ac:dyDescent="0.2">
      <c r="A135">
        <v>2013</v>
      </c>
      <c r="B135" t="s">
        <v>16</v>
      </c>
      <c r="C135" t="s">
        <v>17</v>
      </c>
      <c r="D135" t="s">
        <v>20</v>
      </c>
      <c r="E135">
        <v>7362060104</v>
      </c>
      <c r="F135">
        <v>24887389226</v>
      </c>
      <c r="G135">
        <v>19329112675</v>
      </c>
    </row>
    <row r="136" spans="1:7" x14ac:dyDescent="0.2">
      <c r="A136">
        <v>2013</v>
      </c>
      <c r="B136" t="s">
        <v>16</v>
      </c>
      <c r="C136" t="s">
        <v>21</v>
      </c>
      <c r="D136" t="s">
        <v>18</v>
      </c>
      <c r="E136">
        <v>4671600044</v>
      </c>
      <c r="F136">
        <v>4671600044</v>
      </c>
      <c r="G136">
        <v>1741503340</v>
      </c>
    </row>
    <row r="137" spans="1:7" x14ac:dyDescent="0.2">
      <c r="A137">
        <v>2013</v>
      </c>
      <c r="B137" t="s">
        <v>16</v>
      </c>
      <c r="C137" t="s">
        <v>21</v>
      </c>
      <c r="D137" t="s">
        <v>19</v>
      </c>
      <c r="E137">
        <v>2073389921</v>
      </c>
      <c r="F137">
        <v>2081485108</v>
      </c>
      <c r="G137">
        <v>712206870</v>
      </c>
    </row>
    <row r="138" spans="1:7" x14ac:dyDescent="0.2">
      <c r="A138">
        <v>2013</v>
      </c>
      <c r="B138" t="s">
        <v>16</v>
      </c>
      <c r="C138" t="s">
        <v>21</v>
      </c>
      <c r="D138" t="s">
        <v>20</v>
      </c>
      <c r="E138">
        <v>404522</v>
      </c>
      <c r="F138">
        <v>253099306</v>
      </c>
      <c r="G138">
        <v>222262023</v>
      </c>
    </row>
    <row r="139" spans="1:7" x14ac:dyDescent="0.2">
      <c r="A139">
        <v>2013</v>
      </c>
      <c r="B139" t="s">
        <v>16</v>
      </c>
      <c r="C139" t="s">
        <v>22</v>
      </c>
      <c r="D139" t="s">
        <v>18</v>
      </c>
      <c r="E139">
        <v>508749619</v>
      </c>
      <c r="F139">
        <v>508749619</v>
      </c>
      <c r="G139">
        <v>183340830</v>
      </c>
    </row>
    <row r="140" spans="1:7" x14ac:dyDescent="0.2">
      <c r="A140">
        <v>2013</v>
      </c>
      <c r="B140" t="s">
        <v>16</v>
      </c>
      <c r="C140" t="s">
        <v>22</v>
      </c>
      <c r="D140" t="s">
        <v>19</v>
      </c>
      <c r="E140">
        <v>208016181</v>
      </c>
      <c r="F140">
        <v>211713395</v>
      </c>
      <c r="G140">
        <v>116245783</v>
      </c>
    </row>
    <row r="141" spans="1:7" x14ac:dyDescent="0.2">
      <c r="A141">
        <v>2013</v>
      </c>
      <c r="B141" t="s">
        <v>16</v>
      </c>
      <c r="C141" t="s">
        <v>22</v>
      </c>
      <c r="D141" t="s">
        <v>20</v>
      </c>
      <c r="E141">
        <v>12732</v>
      </c>
      <c r="F141">
        <v>9041238</v>
      </c>
      <c r="G141">
        <v>8446506</v>
      </c>
    </row>
    <row r="142" spans="1:7" x14ac:dyDescent="0.2">
      <c r="A142">
        <v>2014</v>
      </c>
      <c r="B142" t="s">
        <v>16</v>
      </c>
      <c r="C142" t="s">
        <v>17</v>
      </c>
      <c r="D142" t="s">
        <v>18</v>
      </c>
      <c r="E142">
        <v>20301317341</v>
      </c>
      <c r="F142">
        <v>20318122104</v>
      </c>
      <c r="G142">
        <v>9266144108</v>
      </c>
    </row>
    <row r="143" spans="1:7" x14ac:dyDescent="0.2">
      <c r="A143">
        <v>2014</v>
      </c>
      <c r="B143" t="s">
        <v>16</v>
      </c>
      <c r="C143" t="s">
        <v>17</v>
      </c>
      <c r="D143" t="s">
        <v>19</v>
      </c>
      <c r="E143">
        <v>208735883334</v>
      </c>
      <c r="F143">
        <v>111374349051</v>
      </c>
      <c r="G143">
        <v>199069225893</v>
      </c>
    </row>
    <row r="144" spans="1:7" x14ac:dyDescent="0.2">
      <c r="A144">
        <v>2014</v>
      </c>
      <c r="B144" t="s">
        <v>16</v>
      </c>
      <c r="C144" t="s">
        <v>17</v>
      </c>
      <c r="D144" t="s">
        <v>20</v>
      </c>
      <c r="E144">
        <v>7860585013</v>
      </c>
      <c r="F144">
        <v>25956092045</v>
      </c>
      <c r="G144">
        <v>19331887478</v>
      </c>
    </row>
    <row r="145" spans="1:7" x14ac:dyDescent="0.2">
      <c r="A145">
        <v>2014</v>
      </c>
      <c r="B145" t="s">
        <v>16</v>
      </c>
      <c r="C145" t="s">
        <v>21</v>
      </c>
      <c r="D145" t="s">
        <v>18</v>
      </c>
      <c r="E145">
        <v>5107923916</v>
      </c>
      <c r="F145">
        <v>5107923916</v>
      </c>
      <c r="G145">
        <v>1725625390</v>
      </c>
    </row>
    <row r="146" spans="1:7" x14ac:dyDescent="0.2">
      <c r="A146">
        <v>2014</v>
      </c>
      <c r="B146" t="s">
        <v>16</v>
      </c>
      <c r="C146" t="s">
        <v>21</v>
      </c>
      <c r="D146" t="s">
        <v>19</v>
      </c>
      <c r="E146">
        <v>1731637563</v>
      </c>
      <c r="F146">
        <v>1857959535</v>
      </c>
      <c r="G146">
        <v>991041522</v>
      </c>
    </row>
    <row r="147" spans="1:7" x14ac:dyDescent="0.2">
      <c r="A147">
        <v>2014</v>
      </c>
      <c r="B147" t="s">
        <v>16</v>
      </c>
      <c r="C147" t="s">
        <v>21</v>
      </c>
      <c r="D147" t="s">
        <v>20</v>
      </c>
      <c r="E147">
        <v>410270</v>
      </c>
      <c r="F147">
        <v>328595197</v>
      </c>
      <c r="G147">
        <v>296767815</v>
      </c>
    </row>
    <row r="148" spans="1:7" x14ac:dyDescent="0.2">
      <c r="A148">
        <v>2014</v>
      </c>
      <c r="B148" t="s">
        <v>16</v>
      </c>
      <c r="C148" t="s">
        <v>22</v>
      </c>
      <c r="D148" t="s">
        <v>18</v>
      </c>
      <c r="E148">
        <v>109350445</v>
      </c>
      <c r="F148">
        <v>109350445</v>
      </c>
      <c r="G148">
        <v>34832259</v>
      </c>
    </row>
    <row r="149" spans="1:7" x14ac:dyDescent="0.2">
      <c r="A149">
        <v>2014</v>
      </c>
      <c r="B149" t="s">
        <v>16</v>
      </c>
      <c r="C149" t="s">
        <v>22</v>
      </c>
      <c r="D149" t="s">
        <v>19</v>
      </c>
      <c r="E149">
        <v>232446265</v>
      </c>
      <c r="F149">
        <v>232507866</v>
      </c>
      <c r="G149">
        <v>107494331</v>
      </c>
    </row>
    <row r="150" spans="1:7" x14ac:dyDescent="0.2">
      <c r="A150">
        <v>2015</v>
      </c>
      <c r="B150" t="s">
        <v>16</v>
      </c>
      <c r="C150" t="s">
        <v>17</v>
      </c>
      <c r="D150" t="s">
        <v>18</v>
      </c>
      <c r="E150">
        <v>16551544635</v>
      </c>
      <c r="F150">
        <v>16564068865</v>
      </c>
      <c r="G150">
        <v>7441063722</v>
      </c>
    </row>
    <row r="151" spans="1:7" x14ac:dyDescent="0.2">
      <c r="A151">
        <v>2015</v>
      </c>
      <c r="B151" t="s">
        <v>16</v>
      </c>
      <c r="C151" t="s">
        <v>17</v>
      </c>
      <c r="D151" t="s">
        <v>19</v>
      </c>
      <c r="E151">
        <v>178512532565</v>
      </c>
      <c r="F151">
        <v>102698873013</v>
      </c>
      <c r="G151">
        <v>153889039589</v>
      </c>
    </row>
    <row r="152" spans="1:7" x14ac:dyDescent="0.2">
      <c r="A152">
        <v>2015</v>
      </c>
      <c r="B152" t="s">
        <v>16</v>
      </c>
      <c r="C152" t="s">
        <v>17</v>
      </c>
      <c r="D152" t="s">
        <v>20</v>
      </c>
      <c r="E152">
        <v>6300789063</v>
      </c>
      <c r="F152">
        <v>20700355346</v>
      </c>
      <c r="G152">
        <v>9489955106</v>
      </c>
    </row>
    <row r="153" spans="1:7" x14ac:dyDescent="0.2">
      <c r="A153">
        <v>2015</v>
      </c>
      <c r="B153" t="s">
        <v>16</v>
      </c>
      <c r="C153" t="s">
        <v>21</v>
      </c>
      <c r="D153" t="s">
        <v>18</v>
      </c>
      <c r="E153">
        <v>3743548134</v>
      </c>
      <c r="F153">
        <v>3743548134</v>
      </c>
      <c r="G153">
        <v>1227371263</v>
      </c>
    </row>
    <row r="154" spans="1:7" x14ac:dyDescent="0.2">
      <c r="A154">
        <v>2015</v>
      </c>
      <c r="B154" t="s">
        <v>16</v>
      </c>
      <c r="C154" t="s">
        <v>21</v>
      </c>
      <c r="D154" t="s">
        <v>19</v>
      </c>
      <c r="E154">
        <v>2369720562</v>
      </c>
      <c r="F154">
        <v>2548246721</v>
      </c>
      <c r="G154">
        <v>928965180</v>
      </c>
    </row>
    <row r="155" spans="1:7" x14ac:dyDescent="0.2">
      <c r="A155">
        <v>2015</v>
      </c>
      <c r="B155" t="s">
        <v>16</v>
      </c>
      <c r="C155" t="s">
        <v>21</v>
      </c>
      <c r="D155" t="s">
        <v>20</v>
      </c>
      <c r="E155">
        <v>184345</v>
      </c>
      <c r="F155">
        <v>116560680</v>
      </c>
      <c r="G155">
        <v>64506449</v>
      </c>
    </row>
    <row r="156" spans="1:7" x14ac:dyDescent="0.2">
      <c r="A156">
        <v>2015</v>
      </c>
      <c r="B156" t="s">
        <v>16</v>
      </c>
      <c r="C156" t="s">
        <v>22</v>
      </c>
      <c r="D156" t="s">
        <v>18</v>
      </c>
      <c r="E156">
        <v>73380885</v>
      </c>
      <c r="F156">
        <v>73380885</v>
      </c>
      <c r="G156">
        <v>20822512</v>
      </c>
    </row>
    <row r="157" spans="1:7" x14ac:dyDescent="0.2">
      <c r="A157">
        <v>2015</v>
      </c>
      <c r="B157" t="s">
        <v>16</v>
      </c>
      <c r="C157" t="s">
        <v>22</v>
      </c>
      <c r="D157" t="s">
        <v>19</v>
      </c>
      <c r="E157">
        <v>27280274</v>
      </c>
      <c r="F157">
        <v>25868438</v>
      </c>
      <c r="G157">
        <v>42535256</v>
      </c>
    </row>
    <row r="158" spans="1:7" x14ac:dyDescent="0.2">
      <c r="A158">
        <v>2016</v>
      </c>
      <c r="B158" t="s">
        <v>16</v>
      </c>
      <c r="C158" t="s">
        <v>17</v>
      </c>
      <c r="D158" t="s">
        <v>18</v>
      </c>
      <c r="E158">
        <v>20184707917</v>
      </c>
      <c r="F158">
        <v>20193010971</v>
      </c>
      <c r="G158">
        <v>6853760635</v>
      </c>
    </row>
    <row r="159" spans="1:7" x14ac:dyDescent="0.2">
      <c r="A159">
        <v>2016</v>
      </c>
      <c r="B159" t="s">
        <v>16</v>
      </c>
      <c r="C159" t="s">
        <v>17</v>
      </c>
      <c r="D159" t="s">
        <v>19</v>
      </c>
      <c r="E159">
        <v>165339477801</v>
      </c>
      <c r="F159">
        <v>89527493268</v>
      </c>
      <c r="G159">
        <v>122533747492</v>
      </c>
    </row>
    <row r="160" spans="1:7" x14ac:dyDescent="0.2">
      <c r="A160">
        <v>2016</v>
      </c>
      <c r="B160" t="s">
        <v>16</v>
      </c>
      <c r="C160" t="s">
        <v>17</v>
      </c>
      <c r="D160" t="s">
        <v>20</v>
      </c>
      <c r="E160">
        <v>5192382298</v>
      </c>
      <c r="F160">
        <v>21078778718</v>
      </c>
      <c r="G160">
        <v>7881759466</v>
      </c>
    </row>
    <row r="161" spans="1:7" x14ac:dyDescent="0.2">
      <c r="A161">
        <v>2016</v>
      </c>
      <c r="B161" t="s">
        <v>16</v>
      </c>
      <c r="C161" t="s">
        <v>21</v>
      </c>
      <c r="D161" t="s">
        <v>18</v>
      </c>
      <c r="E161">
        <v>4190111678</v>
      </c>
      <c r="F161">
        <v>4190111678</v>
      </c>
      <c r="G161">
        <v>984926408</v>
      </c>
    </row>
    <row r="162" spans="1:7" x14ac:dyDescent="0.2">
      <c r="A162">
        <v>2016</v>
      </c>
      <c r="B162" t="s">
        <v>16</v>
      </c>
      <c r="C162" t="s">
        <v>21</v>
      </c>
      <c r="D162" t="s">
        <v>19</v>
      </c>
      <c r="E162">
        <v>2607141762</v>
      </c>
      <c r="F162">
        <v>2773807994</v>
      </c>
      <c r="G162">
        <v>789872447</v>
      </c>
    </row>
    <row r="163" spans="1:7" x14ac:dyDescent="0.2">
      <c r="A163">
        <v>2016</v>
      </c>
      <c r="B163" t="s">
        <v>16</v>
      </c>
      <c r="C163" t="s">
        <v>21</v>
      </c>
      <c r="D163" t="s">
        <v>20</v>
      </c>
      <c r="E163">
        <v>858265</v>
      </c>
      <c r="F163">
        <v>583713885</v>
      </c>
      <c r="G163">
        <v>245835689</v>
      </c>
    </row>
    <row r="164" spans="1:7" x14ac:dyDescent="0.2">
      <c r="A164">
        <v>2016</v>
      </c>
      <c r="B164" t="s">
        <v>16</v>
      </c>
      <c r="C164" t="s">
        <v>22</v>
      </c>
      <c r="D164" t="s">
        <v>18</v>
      </c>
      <c r="E164">
        <v>4</v>
      </c>
      <c r="F164">
        <v>4</v>
      </c>
      <c r="G164">
        <v>42</v>
      </c>
    </row>
    <row r="165" spans="1:7" x14ac:dyDescent="0.2">
      <c r="A165">
        <v>2016</v>
      </c>
      <c r="B165" t="s">
        <v>16</v>
      </c>
      <c r="C165" t="s">
        <v>22</v>
      </c>
      <c r="D165" t="s">
        <v>19</v>
      </c>
      <c r="E165">
        <v>66190410</v>
      </c>
      <c r="F165">
        <v>65424666</v>
      </c>
      <c r="G165">
        <v>31455474</v>
      </c>
    </row>
    <row r="166" spans="1:7" x14ac:dyDescent="0.2">
      <c r="A166">
        <v>2017</v>
      </c>
      <c r="B166" t="s">
        <v>16</v>
      </c>
      <c r="C166" t="s">
        <v>17</v>
      </c>
      <c r="D166" t="s">
        <v>18</v>
      </c>
      <c r="E166">
        <v>23607428405</v>
      </c>
      <c r="F166">
        <v>23619952588</v>
      </c>
      <c r="G166">
        <v>8056572514</v>
      </c>
    </row>
    <row r="167" spans="1:7" x14ac:dyDescent="0.2">
      <c r="A167">
        <v>2017</v>
      </c>
      <c r="B167" t="s">
        <v>16</v>
      </c>
      <c r="C167" t="s">
        <v>17</v>
      </c>
      <c r="D167" t="s">
        <v>19</v>
      </c>
      <c r="E167">
        <v>187041798869</v>
      </c>
      <c r="F167">
        <v>87287093949</v>
      </c>
      <c r="G167">
        <v>135740489164</v>
      </c>
    </row>
    <row r="168" spans="1:7" x14ac:dyDescent="0.2">
      <c r="A168">
        <v>2017</v>
      </c>
      <c r="B168" t="s">
        <v>16</v>
      </c>
      <c r="C168" t="s">
        <v>17</v>
      </c>
      <c r="D168" t="s">
        <v>20</v>
      </c>
      <c r="E168">
        <v>4864435702</v>
      </c>
      <c r="F168">
        <v>27004304157</v>
      </c>
      <c r="G168">
        <v>12462699545</v>
      </c>
    </row>
    <row r="169" spans="1:7" x14ac:dyDescent="0.2">
      <c r="A169">
        <v>2017</v>
      </c>
      <c r="B169" t="s">
        <v>16</v>
      </c>
      <c r="C169" t="s">
        <v>21</v>
      </c>
      <c r="D169" t="s">
        <v>18</v>
      </c>
      <c r="E169">
        <v>5601910094</v>
      </c>
      <c r="F169">
        <v>5601910094</v>
      </c>
      <c r="G169">
        <v>1372398639</v>
      </c>
    </row>
    <row r="170" spans="1:7" x14ac:dyDescent="0.2">
      <c r="A170">
        <v>2017</v>
      </c>
      <c r="B170" t="s">
        <v>16</v>
      </c>
      <c r="C170" t="s">
        <v>21</v>
      </c>
      <c r="D170" t="s">
        <v>19</v>
      </c>
      <c r="E170">
        <v>2980215993</v>
      </c>
      <c r="F170">
        <v>3101776702</v>
      </c>
      <c r="G170">
        <v>959559581</v>
      </c>
    </row>
    <row r="171" spans="1:7" x14ac:dyDescent="0.2">
      <c r="A171">
        <v>2017</v>
      </c>
      <c r="B171" t="s">
        <v>16</v>
      </c>
      <c r="C171" t="s">
        <v>21</v>
      </c>
      <c r="D171" t="s">
        <v>20</v>
      </c>
      <c r="E171">
        <v>2193053</v>
      </c>
      <c r="F171">
        <v>722208795</v>
      </c>
      <c r="G171">
        <v>333859632</v>
      </c>
    </row>
    <row r="172" spans="1:7" x14ac:dyDescent="0.2">
      <c r="A172">
        <v>2017</v>
      </c>
      <c r="B172" t="s">
        <v>16</v>
      </c>
      <c r="C172" t="s">
        <v>22</v>
      </c>
      <c r="D172" t="s">
        <v>18</v>
      </c>
      <c r="E172">
        <v>29514261</v>
      </c>
      <c r="F172">
        <v>29514261</v>
      </c>
      <c r="G172">
        <v>2871218</v>
      </c>
    </row>
    <row r="173" spans="1:7" x14ac:dyDescent="0.2">
      <c r="A173">
        <v>2017</v>
      </c>
      <c r="B173" t="s">
        <v>16</v>
      </c>
      <c r="C173" t="s">
        <v>22</v>
      </c>
      <c r="D173" t="s">
        <v>19</v>
      </c>
      <c r="E173">
        <v>10862111</v>
      </c>
      <c r="F173">
        <v>10643846</v>
      </c>
      <c r="G173">
        <v>22993710</v>
      </c>
    </row>
    <row r="174" spans="1:7" x14ac:dyDescent="0.2">
      <c r="A174">
        <v>2018</v>
      </c>
      <c r="B174" t="s">
        <v>16</v>
      </c>
      <c r="C174" t="s">
        <v>17</v>
      </c>
      <c r="D174" t="s">
        <v>18</v>
      </c>
      <c r="E174">
        <v>23628262430</v>
      </c>
      <c r="F174">
        <v>23648223825</v>
      </c>
      <c r="G174">
        <v>9050409080</v>
      </c>
    </row>
    <row r="175" spans="1:7" x14ac:dyDescent="0.2">
      <c r="A175">
        <v>2018</v>
      </c>
      <c r="B175" t="s">
        <v>16</v>
      </c>
      <c r="C175" t="s">
        <v>17</v>
      </c>
      <c r="D175" t="s">
        <v>19</v>
      </c>
      <c r="E175">
        <v>202644853247</v>
      </c>
      <c r="F175">
        <v>92171668805</v>
      </c>
      <c r="G175">
        <v>158679143405</v>
      </c>
    </row>
    <row r="176" spans="1:7" x14ac:dyDescent="0.2">
      <c r="A176">
        <v>2018</v>
      </c>
      <c r="B176" t="s">
        <v>16</v>
      </c>
      <c r="C176" t="s">
        <v>17</v>
      </c>
      <c r="D176" t="s">
        <v>20</v>
      </c>
      <c r="E176">
        <v>6130162398</v>
      </c>
      <c r="F176">
        <v>24747137129</v>
      </c>
      <c r="G176">
        <v>14127479131</v>
      </c>
    </row>
    <row r="177" spans="1:7" x14ac:dyDescent="0.2">
      <c r="A177">
        <v>2018</v>
      </c>
      <c r="B177" t="s">
        <v>16</v>
      </c>
      <c r="C177" t="s">
        <v>21</v>
      </c>
      <c r="D177" t="s">
        <v>18</v>
      </c>
      <c r="E177">
        <v>6582010045</v>
      </c>
      <c r="F177">
        <v>6582010045</v>
      </c>
      <c r="G177">
        <v>1896690627</v>
      </c>
    </row>
    <row r="178" spans="1:7" x14ac:dyDescent="0.2">
      <c r="A178">
        <v>2018</v>
      </c>
      <c r="B178" t="s">
        <v>16</v>
      </c>
      <c r="C178" t="s">
        <v>21</v>
      </c>
      <c r="D178" t="s">
        <v>19</v>
      </c>
      <c r="E178">
        <v>3569579549</v>
      </c>
      <c r="F178">
        <v>3699418466</v>
      </c>
      <c r="G178">
        <v>1177584863</v>
      </c>
    </row>
    <row r="179" spans="1:7" x14ac:dyDescent="0.2">
      <c r="A179">
        <v>2018</v>
      </c>
      <c r="B179" t="s">
        <v>16</v>
      </c>
      <c r="C179" t="s">
        <v>21</v>
      </c>
      <c r="D179" t="s">
        <v>20</v>
      </c>
      <c r="E179">
        <v>2507286</v>
      </c>
      <c r="F179">
        <v>501211856</v>
      </c>
      <c r="G179">
        <v>328979634</v>
      </c>
    </row>
    <row r="180" spans="1:7" x14ac:dyDescent="0.2">
      <c r="A180">
        <v>2018</v>
      </c>
      <c r="B180" t="s">
        <v>16</v>
      </c>
      <c r="C180" t="s">
        <v>22</v>
      </c>
      <c r="D180" t="s">
        <v>18</v>
      </c>
      <c r="E180">
        <v>3179102</v>
      </c>
      <c r="F180">
        <v>3179102</v>
      </c>
      <c r="G180">
        <v>824752</v>
      </c>
    </row>
    <row r="181" spans="1:7" x14ac:dyDescent="0.2">
      <c r="A181">
        <v>2018</v>
      </c>
      <c r="B181" t="s">
        <v>16</v>
      </c>
      <c r="C181" t="s">
        <v>22</v>
      </c>
      <c r="D181" t="s">
        <v>19</v>
      </c>
      <c r="E181">
        <v>39900968</v>
      </c>
      <c r="F181">
        <v>39619039</v>
      </c>
      <c r="G181">
        <v>60872010</v>
      </c>
    </row>
    <row r="182" spans="1:7" x14ac:dyDescent="0.2">
      <c r="A182">
        <v>2019</v>
      </c>
      <c r="B182" t="s">
        <v>16</v>
      </c>
      <c r="C182" t="s">
        <v>17</v>
      </c>
      <c r="D182" t="s">
        <v>18</v>
      </c>
      <c r="E182">
        <v>24600331687</v>
      </c>
      <c r="F182">
        <v>24620067274</v>
      </c>
      <c r="G182">
        <v>9334803300</v>
      </c>
    </row>
    <row r="183" spans="1:7" x14ac:dyDescent="0.2">
      <c r="A183">
        <v>2019</v>
      </c>
      <c r="B183" t="s">
        <v>16</v>
      </c>
      <c r="C183" t="s">
        <v>17</v>
      </c>
      <c r="D183" t="s">
        <v>19</v>
      </c>
      <c r="E183">
        <v>197142880863</v>
      </c>
      <c r="F183">
        <v>90970160679</v>
      </c>
      <c r="G183">
        <v>159024289903</v>
      </c>
    </row>
    <row r="184" spans="1:7" x14ac:dyDescent="0.2">
      <c r="A184">
        <v>2019</v>
      </c>
      <c r="B184" t="s">
        <v>16</v>
      </c>
      <c r="C184" t="s">
        <v>17</v>
      </c>
      <c r="D184" t="s">
        <v>20</v>
      </c>
      <c r="E184">
        <v>5483754259</v>
      </c>
      <c r="F184">
        <v>26368428507</v>
      </c>
      <c r="G184">
        <v>13746381806</v>
      </c>
    </row>
    <row r="185" spans="1:7" x14ac:dyDescent="0.2">
      <c r="A185">
        <v>2019</v>
      </c>
      <c r="B185" t="s">
        <v>16</v>
      </c>
      <c r="C185" t="s">
        <v>21</v>
      </c>
      <c r="D185" t="s">
        <v>18</v>
      </c>
      <c r="E185">
        <v>7252039177</v>
      </c>
      <c r="F185">
        <v>7252049071</v>
      </c>
      <c r="G185">
        <v>2157811749</v>
      </c>
    </row>
    <row r="186" spans="1:7" x14ac:dyDescent="0.2">
      <c r="A186">
        <v>2019</v>
      </c>
      <c r="B186" t="s">
        <v>16</v>
      </c>
      <c r="C186" t="s">
        <v>21</v>
      </c>
      <c r="D186" t="s">
        <v>19</v>
      </c>
      <c r="E186">
        <v>3678846117</v>
      </c>
      <c r="F186">
        <v>3823469682</v>
      </c>
      <c r="G186">
        <v>1394547126</v>
      </c>
    </row>
    <row r="187" spans="1:7" x14ac:dyDescent="0.2">
      <c r="A187">
        <v>2019</v>
      </c>
      <c r="B187" t="s">
        <v>16</v>
      </c>
      <c r="C187" t="s">
        <v>21</v>
      </c>
      <c r="D187" t="s">
        <v>20</v>
      </c>
      <c r="E187">
        <v>2107177</v>
      </c>
      <c r="F187">
        <v>296239316</v>
      </c>
      <c r="G187">
        <v>163447989</v>
      </c>
    </row>
    <row r="188" spans="1:7" x14ac:dyDescent="0.2">
      <c r="A188">
        <v>2019</v>
      </c>
      <c r="B188" t="s">
        <v>16</v>
      </c>
      <c r="C188" t="s">
        <v>22</v>
      </c>
      <c r="D188" t="s">
        <v>18</v>
      </c>
      <c r="E188">
        <v>5748</v>
      </c>
      <c r="F188">
        <v>5748</v>
      </c>
      <c r="G188">
        <v>88241</v>
      </c>
    </row>
    <row r="189" spans="1:7" x14ac:dyDescent="0.2">
      <c r="A189">
        <v>2019</v>
      </c>
      <c r="B189" t="s">
        <v>16</v>
      </c>
      <c r="C189" t="s">
        <v>22</v>
      </c>
      <c r="D189" t="s">
        <v>19</v>
      </c>
      <c r="E189">
        <v>74110975</v>
      </c>
      <c r="F189">
        <v>74301576</v>
      </c>
      <c r="G189">
        <v>106588428</v>
      </c>
    </row>
    <row r="190" spans="1:7" x14ac:dyDescent="0.2">
      <c r="A190">
        <v>2019</v>
      </c>
      <c r="B190" t="s">
        <v>16</v>
      </c>
      <c r="C190" t="s">
        <v>22</v>
      </c>
      <c r="D190" t="s">
        <v>20</v>
      </c>
      <c r="E190">
        <v>542</v>
      </c>
      <c r="F190">
        <v>542</v>
      </c>
      <c r="G190">
        <v>9038</v>
      </c>
    </row>
    <row r="191" spans="1:7" x14ac:dyDescent="0.2">
      <c r="A191">
        <v>2020</v>
      </c>
      <c r="B191" t="s">
        <v>16</v>
      </c>
      <c r="C191" t="s">
        <v>17</v>
      </c>
      <c r="D191" t="s">
        <v>18</v>
      </c>
      <c r="E191">
        <v>27339268015</v>
      </c>
      <c r="F191">
        <v>27354887984</v>
      </c>
      <c r="G191">
        <v>8384773620</v>
      </c>
    </row>
    <row r="192" spans="1:7" x14ac:dyDescent="0.2">
      <c r="A192">
        <v>2020</v>
      </c>
      <c r="B192" t="s">
        <v>16</v>
      </c>
      <c r="C192" t="s">
        <v>17</v>
      </c>
      <c r="D192" t="s">
        <v>19</v>
      </c>
      <c r="E192">
        <v>188546473549</v>
      </c>
      <c r="F192">
        <v>82854311066</v>
      </c>
      <c r="G192">
        <v>139461497368</v>
      </c>
    </row>
    <row r="193" spans="1:7" x14ac:dyDescent="0.2">
      <c r="A193">
        <v>2020</v>
      </c>
      <c r="B193" t="s">
        <v>16</v>
      </c>
      <c r="C193" t="s">
        <v>17</v>
      </c>
      <c r="D193" t="s">
        <v>20</v>
      </c>
      <c r="E193">
        <v>5466621229</v>
      </c>
      <c r="F193">
        <v>21936808889</v>
      </c>
      <c r="G193">
        <v>8121801834</v>
      </c>
    </row>
    <row r="194" spans="1:7" x14ac:dyDescent="0.2">
      <c r="A194">
        <v>2020</v>
      </c>
      <c r="B194" t="s">
        <v>16</v>
      </c>
      <c r="C194" t="s">
        <v>21</v>
      </c>
      <c r="D194" t="s">
        <v>18</v>
      </c>
      <c r="E194">
        <v>7585777444</v>
      </c>
      <c r="F194">
        <v>7585777444</v>
      </c>
      <c r="G194">
        <v>1787635159</v>
      </c>
    </row>
    <row r="195" spans="1:7" x14ac:dyDescent="0.2">
      <c r="A195">
        <v>2020</v>
      </c>
      <c r="B195" t="s">
        <v>16</v>
      </c>
      <c r="C195" t="s">
        <v>21</v>
      </c>
      <c r="D195" t="s">
        <v>19</v>
      </c>
      <c r="E195">
        <v>3966641388</v>
      </c>
      <c r="F195">
        <v>4058330771</v>
      </c>
      <c r="G195">
        <v>905893323</v>
      </c>
    </row>
    <row r="196" spans="1:7" x14ac:dyDescent="0.2">
      <c r="A196">
        <v>2020</v>
      </c>
      <c r="B196" t="s">
        <v>16</v>
      </c>
      <c r="C196" t="s">
        <v>21</v>
      </c>
      <c r="D196" t="s">
        <v>20</v>
      </c>
      <c r="E196">
        <v>1408134</v>
      </c>
      <c r="F196">
        <v>126231446</v>
      </c>
      <c r="G196">
        <v>53722851</v>
      </c>
    </row>
    <row r="197" spans="1:7" x14ac:dyDescent="0.2">
      <c r="A197">
        <v>2020</v>
      </c>
      <c r="B197" t="s">
        <v>16</v>
      </c>
      <c r="C197" t="s">
        <v>22</v>
      </c>
      <c r="D197" t="s">
        <v>18</v>
      </c>
      <c r="E197">
        <v>4439</v>
      </c>
      <c r="F197">
        <v>4439</v>
      </c>
      <c r="G197">
        <v>34354</v>
      </c>
    </row>
    <row r="198" spans="1:7" x14ac:dyDescent="0.2">
      <c r="A198">
        <v>2020</v>
      </c>
      <c r="B198" t="s">
        <v>16</v>
      </c>
      <c r="C198" t="s">
        <v>22</v>
      </c>
      <c r="D198" t="s">
        <v>19</v>
      </c>
      <c r="E198">
        <v>63179439</v>
      </c>
      <c r="F198">
        <v>63516005</v>
      </c>
      <c r="G198">
        <v>71466370</v>
      </c>
    </row>
    <row r="199" spans="1:7" x14ac:dyDescent="0.2">
      <c r="A199">
        <v>2021</v>
      </c>
      <c r="B199" t="s">
        <v>16</v>
      </c>
      <c r="C199" t="s">
        <v>17</v>
      </c>
      <c r="D199" t="s">
        <v>18</v>
      </c>
      <c r="E199">
        <v>32982817721</v>
      </c>
      <c r="F199">
        <v>33004120111</v>
      </c>
      <c r="G199">
        <v>14381353870</v>
      </c>
    </row>
    <row r="200" spans="1:7" x14ac:dyDescent="0.2">
      <c r="A200">
        <v>2021</v>
      </c>
      <c r="B200" t="s">
        <v>16</v>
      </c>
      <c r="C200" t="s">
        <v>17</v>
      </c>
      <c r="D200" t="s">
        <v>19</v>
      </c>
      <c r="E200">
        <v>221364512764</v>
      </c>
      <c r="F200">
        <v>101978696215</v>
      </c>
      <c r="G200">
        <v>184352065329</v>
      </c>
    </row>
    <row r="201" spans="1:7" x14ac:dyDescent="0.2">
      <c r="A201">
        <v>2021</v>
      </c>
      <c r="B201" t="s">
        <v>16</v>
      </c>
      <c r="C201" t="s">
        <v>17</v>
      </c>
      <c r="D201" t="s">
        <v>20</v>
      </c>
      <c r="E201">
        <v>7043199994</v>
      </c>
      <c r="F201">
        <v>27498363049</v>
      </c>
      <c r="G201">
        <v>14764440711</v>
      </c>
    </row>
    <row r="202" spans="1:7" x14ac:dyDescent="0.2">
      <c r="A202">
        <v>2021</v>
      </c>
      <c r="B202" t="s">
        <v>16</v>
      </c>
      <c r="C202" t="s">
        <v>21</v>
      </c>
      <c r="D202" t="s">
        <v>18</v>
      </c>
      <c r="E202">
        <v>9276466906</v>
      </c>
      <c r="F202">
        <v>9276476800</v>
      </c>
      <c r="G202">
        <v>3533847794</v>
      </c>
    </row>
    <row r="203" spans="1:7" x14ac:dyDescent="0.2">
      <c r="A203">
        <v>2021</v>
      </c>
      <c r="B203" t="s">
        <v>16</v>
      </c>
      <c r="C203" t="s">
        <v>21</v>
      </c>
      <c r="D203" t="s">
        <v>19</v>
      </c>
      <c r="E203">
        <v>5588075440</v>
      </c>
      <c r="F203">
        <v>5683807073</v>
      </c>
      <c r="G203">
        <v>1732221616</v>
      </c>
    </row>
    <row r="204" spans="1:7" x14ac:dyDescent="0.2">
      <c r="A204">
        <v>2021</v>
      </c>
      <c r="B204" t="s">
        <v>16</v>
      </c>
      <c r="C204" t="s">
        <v>21</v>
      </c>
      <c r="D204" t="s">
        <v>20</v>
      </c>
      <c r="E204">
        <v>20183867</v>
      </c>
      <c r="F204">
        <v>749129185</v>
      </c>
      <c r="G204">
        <v>432689943</v>
      </c>
    </row>
    <row r="205" spans="1:7" x14ac:dyDescent="0.2">
      <c r="A205">
        <v>2021</v>
      </c>
      <c r="B205" t="s">
        <v>16</v>
      </c>
      <c r="C205" t="s">
        <v>22</v>
      </c>
      <c r="D205" t="s">
        <v>18</v>
      </c>
      <c r="E205">
        <v>141</v>
      </c>
      <c r="F205">
        <v>141</v>
      </c>
      <c r="G205">
        <v>2227</v>
      </c>
    </row>
    <row r="206" spans="1:7" x14ac:dyDescent="0.2">
      <c r="A206">
        <v>2021</v>
      </c>
      <c r="B206" t="s">
        <v>16</v>
      </c>
      <c r="C206" t="s">
        <v>22</v>
      </c>
      <c r="D206" t="s">
        <v>19</v>
      </c>
      <c r="E206">
        <v>219314655</v>
      </c>
      <c r="F206">
        <v>220133966</v>
      </c>
      <c r="G206">
        <v>211427690</v>
      </c>
    </row>
    <row r="207" spans="1:7" x14ac:dyDescent="0.2">
      <c r="A207">
        <v>2022</v>
      </c>
      <c r="B207" t="s">
        <v>16</v>
      </c>
      <c r="C207" t="s">
        <v>17</v>
      </c>
      <c r="D207" t="s">
        <v>18</v>
      </c>
      <c r="E207">
        <v>1769307441</v>
      </c>
      <c r="F207">
        <v>1770659773</v>
      </c>
      <c r="G207">
        <v>1034115569</v>
      </c>
    </row>
    <row r="208" spans="1:7" x14ac:dyDescent="0.2">
      <c r="A208">
        <v>2022</v>
      </c>
      <c r="B208" t="s">
        <v>16</v>
      </c>
      <c r="C208" t="s">
        <v>17</v>
      </c>
      <c r="D208" t="s">
        <v>19</v>
      </c>
      <c r="E208">
        <v>17997382746</v>
      </c>
      <c r="F208">
        <v>8823366254</v>
      </c>
      <c r="G208">
        <v>16726670009</v>
      </c>
    </row>
    <row r="209" spans="1:7" x14ac:dyDescent="0.2">
      <c r="A209">
        <v>2022</v>
      </c>
      <c r="B209" t="s">
        <v>16</v>
      </c>
      <c r="C209" t="s">
        <v>17</v>
      </c>
      <c r="D209" t="s">
        <v>20</v>
      </c>
      <c r="E209">
        <v>304590747</v>
      </c>
      <c r="F209">
        <v>2255996507</v>
      </c>
      <c r="G209">
        <v>1551258207</v>
      </c>
    </row>
    <row r="210" spans="1:7" x14ac:dyDescent="0.2">
      <c r="A210">
        <v>2022</v>
      </c>
      <c r="B210" t="s">
        <v>16</v>
      </c>
      <c r="C210" t="s">
        <v>21</v>
      </c>
      <c r="D210" t="s">
        <v>18</v>
      </c>
      <c r="E210">
        <v>588992661</v>
      </c>
      <c r="F210">
        <v>588992661</v>
      </c>
      <c r="G210">
        <v>345211270</v>
      </c>
    </row>
    <row r="211" spans="1:7" x14ac:dyDescent="0.2">
      <c r="A211">
        <v>2022</v>
      </c>
      <c r="B211" t="s">
        <v>16</v>
      </c>
      <c r="C211" t="s">
        <v>21</v>
      </c>
      <c r="D211" t="s">
        <v>19</v>
      </c>
      <c r="E211">
        <v>519348198</v>
      </c>
      <c r="F211">
        <v>520884483</v>
      </c>
      <c r="G211">
        <v>177739555</v>
      </c>
    </row>
    <row r="212" spans="1:7" x14ac:dyDescent="0.2">
      <c r="A212">
        <v>2022</v>
      </c>
      <c r="B212" t="s">
        <v>16</v>
      </c>
      <c r="C212" t="s">
        <v>21</v>
      </c>
      <c r="D212" t="s">
        <v>20</v>
      </c>
      <c r="E212">
        <v>2672826</v>
      </c>
      <c r="F212">
        <v>6378142</v>
      </c>
      <c r="G212">
        <v>7025853</v>
      </c>
    </row>
    <row r="213" spans="1:7" x14ac:dyDescent="0.2">
      <c r="A213">
        <v>2022</v>
      </c>
      <c r="B213" t="s">
        <v>16</v>
      </c>
      <c r="C213" t="s">
        <v>22</v>
      </c>
      <c r="D213" t="s">
        <v>18</v>
      </c>
      <c r="E213">
        <v>7</v>
      </c>
      <c r="F213">
        <v>7</v>
      </c>
      <c r="G213">
        <v>142</v>
      </c>
    </row>
    <row r="214" spans="1:7" x14ac:dyDescent="0.2">
      <c r="A214">
        <v>2022</v>
      </c>
      <c r="B214" t="s">
        <v>16</v>
      </c>
      <c r="C214" t="s">
        <v>22</v>
      </c>
      <c r="D214" t="s">
        <v>19</v>
      </c>
      <c r="E214">
        <v>795816</v>
      </c>
      <c r="F214">
        <v>904807</v>
      </c>
      <c r="G214">
        <v>7372496</v>
      </c>
    </row>
    <row r="215" spans="1:7" x14ac:dyDescent="0.2">
      <c r="A215">
        <v>1997</v>
      </c>
      <c r="B215" t="s">
        <v>23</v>
      </c>
      <c r="C215" t="s">
        <v>17</v>
      </c>
      <c r="D215" t="s">
        <v>19</v>
      </c>
      <c r="E215">
        <v>8530522341</v>
      </c>
      <c r="F215">
        <v>202609501900</v>
      </c>
      <c r="G215">
        <v>50774446868</v>
      </c>
    </row>
    <row r="216" spans="1:7" x14ac:dyDescent="0.2">
      <c r="A216">
        <v>1997</v>
      </c>
      <c r="B216" t="s">
        <v>23</v>
      </c>
      <c r="C216" t="s">
        <v>17</v>
      </c>
      <c r="D216" t="s">
        <v>24</v>
      </c>
      <c r="E216">
        <v>4076742682</v>
      </c>
      <c r="F216">
        <v>4152498987</v>
      </c>
      <c r="G216">
        <v>1342779376</v>
      </c>
    </row>
    <row r="217" spans="1:7" x14ac:dyDescent="0.2">
      <c r="A217">
        <v>1997</v>
      </c>
      <c r="B217" t="s">
        <v>23</v>
      </c>
      <c r="C217" t="s">
        <v>21</v>
      </c>
      <c r="D217" t="s">
        <v>19</v>
      </c>
      <c r="E217">
        <v>20360193</v>
      </c>
      <c r="F217">
        <v>1744161828</v>
      </c>
      <c r="G217">
        <v>754604907</v>
      </c>
    </row>
    <row r="218" spans="1:7" x14ac:dyDescent="0.2">
      <c r="A218">
        <v>1997</v>
      </c>
      <c r="B218" t="s">
        <v>23</v>
      </c>
      <c r="C218" t="s">
        <v>21</v>
      </c>
      <c r="D218" t="s">
        <v>24</v>
      </c>
      <c r="E218">
        <v>16</v>
      </c>
      <c r="F218">
        <v>10252125</v>
      </c>
      <c r="G218">
        <v>1635793</v>
      </c>
    </row>
    <row r="219" spans="1:7" x14ac:dyDescent="0.2">
      <c r="A219">
        <v>1997</v>
      </c>
      <c r="B219" t="s">
        <v>23</v>
      </c>
      <c r="C219" t="s">
        <v>22</v>
      </c>
      <c r="D219" t="s">
        <v>19</v>
      </c>
      <c r="E219">
        <v>348624</v>
      </c>
      <c r="F219">
        <v>301412100</v>
      </c>
      <c r="G219">
        <v>74028588</v>
      </c>
    </row>
    <row r="220" spans="1:7" x14ac:dyDescent="0.2">
      <c r="A220">
        <v>1998</v>
      </c>
      <c r="B220" t="s">
        <v>23</v>
      </c>
      <c r="C220" t="s">
        <v>17</v>
      </c>
      <c r="D220" t="s">
        <v>19</v>
      </c>
      <c r="E220">
        <v>44713274424</v>
      </c>
      <c r="F220">
        <v>224883508728</v>
      </c>
      <c r="G220">
        <v>49145700157</v>
      </c>
    </row>
    <row r="221" spans="1:7" x14ac:dyDescent="0.2">
      <c r="A221">
        <v>1998</v>
      </c>
      <c r="B221" t="s">
        <v>23</v>
      </c>
      <c r="C221" t="s">
        <v>17</v>
      </c>
      <c r="D221" t="s">
        <v>24</v>
      </c>
      <c r="E221">
        <v>1558790762</v>
      </c>
      <c r="F221">
        <v>2808930344</v>
      </c>
      <c r="G221">
        <v>1238631364</v>
      </c>
    </row>
    <row r="222" spans="1:7" x14ac:dyDescent="0.2">
      <c r="A222">
        <v>1998</v>
      </c>
      <c r="B222" t="s">
        <v>23</v>
      </c>
      <c r="C222" t="s">
        <v>21</v>
      </c>
      <c r="D222" t="s">
        <v>19</v>
      </c>
      <c r="E222">
        <v>19149511</v>
      </c>
      <c r="F222">
        <v>1874347834</v>
      </c>
      <c r="G222">
        <v>646400108</v>
      </c>
    </row>
    <row r="223" spans="1:7" x14ac:dyDescent="0.2">
      <c r="A223">
        <v>1998</v>
      </c>
      <c r="B223" t="s">
        <v>23</v>
      </c>
      <c r="C223" t="s">
        <v>21</v>
      </c>
      <c r="D223" t="s">
        <v>24</v>
      </c>
      <c r="E223">
        <v>76</v>
      </c>
      <c r="F223">
        <v>333700</v>
      </c>
      <c r="G223">
        <v>736596</v>
      </c>
    </row>
    <row r="224" spans="1:7" x14ac:dyDescent="0.2">
      <c r="A224">
        <v>1998</v>
      </c>
      <c r="B224" t="s">
        <v>23</v>
      </c>
      <c r="C224" t="s">
        <v>22</v>
      </c>
      <c r="D224" t="s">
        <v>19</v>
      </c>
      <c r="E224">
        <v>1032112</v>
      </c>
      <c r="F224">
        <v>585921940</v>
      </c>
      <c r="G224">
        <v>45135324</v>
      </c>
    </row>
    <row r="225" spans="1:7" x14ac:dyDescent="0.2">
      <c r="A225">
        <v>1999</v>
      </c>
      <c r="B225" t="s">
        <v>23</v>
      </c>
      <c r="C225" t="s">
        <v>17</v>
      </c>
      <c r="D225" t="s">
        <v>19</v>
      </c>
      <c r="E225">
        <v>180517465958</v>
      </c>
      <c r="F225">
        <v>219591762949</v>
      </c>
      <c r="G225">
        <v>45840802804</v>
      </c>
    </row>
    <row r="226" spans="1:7" x14ac:dyDescent="0.2">
      <c r="A226">
        <v>1999</v>
      </c>
      <c r="B226" t="s">
        <v>23</v>
      </c>
      <c r="C226" t="s">
        <v>17</v>
      </c>
      <c r="D226" t="s">
        <v>24</v>
      </c>
      <c r="E226">
        <v>785061100</v>
      </c>
      <c r="F226">
        <v>3922232467</v>
      </c>
      <c r="G226">
        <v>1320459583</v>
      </c>
    </row>
    <row r="227" spans="1:7" x14ac:dyDescent="0.2">
      <c r="A227">
        <v>1999</v>
      </c>
      <c r="B227" t="s">
        <v>23</v>
      </c>
      <c r="C227" t="s">
        <v>21</v>
      </c>
      <c r="D227" t="s">
        <v>19</v>
      </c>
      <c r="E227">
        <v>5361668</v>
      </c>
      <c r="F227">
        <v>4433072496</v>
      </c>
      <c r="G227">
        <v>745520909</v>
      </c>
    </row>
    <row r="228" spans="1:7" x14ac:dyDescent="0.2">
      <c r="A228">
        <v>1999</v>
      </c>
      <c r="B228" t="s">
        <v>23</v>
      </c>
      <c r="C228" t="s">
        <v>21</v>
      </c>
      <c r="D228" t="s">
        <v>24</v>
      </c>
      <c r="E228">
        <v>1334</v>
      </c>
      <c r="F228">
        <v>104925</v>
      </c>
      <c r="G228">
        <v>164348</v>
      </c>
    </row>
    <row r="229" spans="1:7" x14ac:dyDescent="0.2">
      <c r="A229">
        <v>1999</v>
      </c>
      <c r="B229" t="s">
        <v>23</v>
      </c>
      <c r="C229" t="s">
        <v>22</v>
      </c>
      <c r="D229" t="s">
        <v>19</v>
      </c>
      <c r="E229">
        <v>866493</v>
      </c>
      <c r="F229">
        <v>596374006</v>
      </c>
      <c r="G229">
        <v>38958996</v>
      </c>
    </row>
    <row r="230" spans="1:7" x14ac:dyDescent="0.2">
      <c r="A230">
        <v>1999</v>
      </c>
      <c r="B230" t="s">
        <v>23</v>
      </c>
      <c r="C230" t="s">
        <v>22</v>
      </c>
      <c r="D230" t="s">
        <v>24</v>
      </c>
      <c r="E230">
        <v>0</v>
      </c>
      <c r="F230">
        <v>540</v>
      </c>
      <c r="G230">
        <v>2670</v>
      </c>
    </row>
    <row r="231" spans="1:7" x14ac:dyDescent="0.2">
      <c r="A231">
        <v>2000</v>
      </c>
      <c r="B231" t="s">
        <v>23</v>
      </c>
      <c r="C231" t="s">
        <v>17</v>
      </c>
      <c r="D231" t="s">
        <v>19</v>
      </c>
      <c r="E231">
        <v>70600365108</v>
      </c>
      <c r="F231">
        <v>237695580098</v>
      </c>
      <c r="G231">
        <v>52966565392</v>
      </c>
    </row>
    <row r="232" spans="1:7" x14ac:dyDescent="0.2">
      <c r="A232">
        <v>2000</v>
      </c>
      <c r="B232" t="s">
        <v>23</v>
      </c>
      <c r="C232" t="s">
        <v>17</v>
      </c>
      <c r="D232" t="s">
        <v>24</v>
      </c>
      <c r="E232">
        <v>964387468</v>
      </c>
      <c r="F232">
        <v>4337619699</v>
      </c>
      <c r="G232">
        <v>1546002747</v>
      </c>
    </row>
    <row r="233" spans="1:7" x14ac:dyDescent="0.2">
      <c r="A233">
        <v>2000</v>
      </c>
      <c r="B233" t="s">
        <v>23</v>
      </c>
      <c r="C233" t="s">
        <v>21</v>
      </c>
      <c r="D233" t="s">
        <v>19</v>
      </c>
      <c r="E233">
        <v>5947421</v>
      </c>
      <c r="F233">
        <v>1932430826</v>
      </c>
      <c r="G233">
        <v>421931612</v>
      </c>
    </row>
    <row r="234" spans="1:7" x14ac:dyDescent="0.2">
      <c r="A234">
        <v>2000</v>
      </c>
      <c r="B234" t="s">
        <v>23</v>
      </c>
      <c r="C234" t="s">
        <v>21</v>
      </c>
      <c r="D234" t="s">
        <v>24</v>
      </c>
      <c r="E234">
        <v>11350</v>
      </c>
      <c r="F234">
        <v>454356</v>
      </c>
      <c r="G234">
        <v>883792</v>
      </c>
    </row>
    <row r="235" spans="1:7" x14ac:dyDescent="0.2">
      <c r="A235">
        <v>2000</v>
      </c>
      <c r="B235" t="s">
        <v>23</v>
      </c>
      <c r="C235" t="s">
        <v>22</v>
      </c>
      <c r="D235" t="s">
        <v>19</v>
      </c>
      <c r="E235">
        <v>600956</v>
      </c>
      <c r="F235">
        <v>571292298</v>
      </c>
      <c r="G235">
        <v>57693131</v>
      </c>
    </row>
    <row r="236" spans="1:7" x14ac:dyDescent="0.2">
      <c r="A236">
        <v>2000</v>
      </c>
      <c r="B236" t="s">
        <v>23</v>
      </c>
      <c r="C236" t="s">
        <v>22</v>
      </c>
      <c r="D236" t="s">
        <v>24</v>
      </c>
      <c r="E236">
        <v>24</v>
      </c>
      <c r="F236">
        <v>24000</v>
      </c>
      <c r="G236">
        <v>82974</v>
      </c>
    </row>
    <row r="237" spans="1:7" x14ac:dyDescent="0.2">
      <c r="A237">
        <v>2001</v>
      </c>
      <c r="B237" t="s">
        <v>23</v>
      </c>
      <c r="C237" t="s">
        <v>17</v>
      </c>
      <c r="D237" t="s">
        <v>19</v>
      </c>
      <c r="E237">
        <v>779245544552</v>
      </c>
      <c r="F237">
        <v>257204172065</v>
      </c>
      <c r="G237">
        <v>54898743811</v>
      </c>
    </row>
    <row r="238" spans="1:7" x14ac:dyDescent="0.2">
      <c r="A238">
        <v>2001</v>
      </c>
      <c r="B238" t="s">
        <v>23</v>
      </c>
      <c r="C238" t="s">
        <v>17</v>
      </c>
      <c r="D238" t="s">
        <v>24</v>
      </c>
      <c r="E238">
        <v>48116147191</v>
      </c>
      <c r="F238">
        <v>11176013062</v>
      </c>
      <c r="G238">
        <v>1998408651</v>
      </c>
    </row>
    <row r="239" spans="1:7" x14ac:dyDescent="0.2">
      <c r="A239">
        <v>2001</v>
      </c>
      <c r="B239" t="s">
        <v>23</v>
      </c>
      <c r="C239" t="s">
        <v>21</v>
      </c>
      <c r="D239" t="s">
        <v>19</v>
      </c>
      <c r="E239">
        <v>12641208</v>
      </c>
      <c r="F239">
        <v>4004699197</v>
      </c>
      <c r="G239">
        <v>1097364365</v>
      </c>
    </row>
    <row r="240" spans="1:7" x14ac:dyDescent="0.2">
      <c r="A240">
        <v>2001</v>
      </c>
      <c r="B240" t="s">
        <v>23</v>
      </c>
      <c r="C240" t="s">
        <v>21</v>
      </c>
      <c r="D240" t="s">
        <v>24</v>
      </c>
      <c r="E240">
        <v>3034</v>
      </c>
      <c r="F240">
        <v>4786153</v>
      </c>
      <c r="G240">
        <v>3583121</v>
      </c>
    </row>
    <row r="241" spans="1:7" x14ac:dyDescent="0.2">
      <c r="A241">
        <v>2001</v>
      </c>
      <c r="B241" t="s">
        <v>23</v>
      </c>
      <c r="C241" t="s">
        <v>22</v>
      </c>
      <c r="D241" t="s">
        <v>19</v>
      </c>
      <c r="E241">
        <v>250790</v>
      </c>
      <c r="F241">
        <v>155821408</v>
      </c>
      <c r="G241">
        <v>33904244</v>
      </c>
    </row>
    <row r="242" spans="1:7" x14ac:dyDescent="0.2">
      <c r="A242">
        <v>2001</v>
      </c>
      <c r="B242" t="s">
        <v>23</v>
      </c>
      <c r="C242" t="s">
        <v>22</v>
      </c>
      <c r="D242" t="s">
        <v>24</v>
      </c>
      <c r="E242">
        <v>205</v>
      </c>
      <c r="F242">
        <v>259000</v>
      </c>
      <c r="G242">
        <v>290051</v>
      </c>
    </row>
    <row r="243" spans="1:7" x14ac:dyDescent="0.2">
      <c r="A243">
        <v>2002</v>
      </c>
      <c r="B243" t="s">
        <v>23</v>
      </c>
      <c r="C243" t="s">
        <v>17</v>
      </c>
      <c r="D243" t="s">
        <v>19</v>
      </c>
      <c r="E243">
        <v>252636989264</v>
      </c>
      <c r="F243">
        <v>282827470848</v>
      </c>
      <c r="G243">
        <v>57194158841</v>
      </c>
    </row>
    <row r="244" spans="1:7" x14ac:dyDescent="0.2">
      <c r="A244">
        <v>2002</v>
      </c>
      <c r="B244" t="s">
        <v>23</v>
      </c>
      <c r="C244" t="s">
        <v>17</v>
      </c>
      <c r="D244" t="s">
        <v>24</v>
      </c>
      <c r="E244">
        <v>3519654574</v>
      </c>
      <c r="F244">
        <v>7719465523</v>
      </c>
      <c r="G244">
        <v>1639622040</v>
      </c>
    </row>
    <row r="245" spans="1:7" x14ac:dyDescent="0.2">
      <c r="A245">
        <v>2002</v>
      </c>
      <c r="B245" t="s">
        <v>23</v>
      </c>
      <c r="C245" t="s">
        <v>21</v>
      </c>
      <c r="D245" t="s">
        <v>19</v>
      </c>
      <c r="E245">
        <v>464851865</v>
      </c>
      <c r="F245">
        <v>4500824715</v>
      </c>
      <c r="G245">
        <v>1248522602</v>
      </c>
    </row>
    <row r="246" spans="1:7" x14ac:dyDescent="0.2">
      <c r="A246">
        <v>2002</v>
      </c>
      <c r="B246" t="s">
        <v>23</v>
      </c>
      <c r="C246" t="s">
        <v>21</v>
      </c>
      <c r="D246" t="s">
        <v>24</v>
      </c>
      <c r="E246">
        <v>634457</v>
      </c>
      <c r="F246">
        <v>4798287</v>
      </c>
      <c r="G246">
        <v>2968325</v>
      </c>
    </row>
    <row r="247" spans="1:7" x14ac:dyDescent="0.2">
      <c r="A247">
        <v>2002</v>
      </c>
      <c r="B247" t="s">
        <v>23</v>
      </c>
      <c r="C247" t="s">
        <v>22</v>
      </c>
      <c r="D247" t="s">
        <v>19</v>
      </c>
      <c r="E247">
        <v>45474578355</v>
      </c>
      <c r="F247">
        <v>407707560</v>
      </c>
      <c r="G247">
        <v>60523270</v>
      </c>
    </row>
    <row r="248" spans="1:7" x14ac:dyDescent="0.2">
      <c r="A248">
        <v>2002</v>
      </c>
      <c r="B248" t="s">
        <v>23</v>
      </c>
      <c r="C248" t="s">
        <v>22</v>
      </c>
      <c r="D248" t="s">
        <v>24</v>
      </c>
      <c r="E248">
        <v>87027</v>
      </c>
      <c r="F248">
        <v>1539000</v>
      </c>
      <c r="G248">
        <v>1363025</v>
      </c>
    </row>
    <row r="249" spans="1:7" x14ac:dyDescent="0.2">
      <c r="A249">
        <v>2003</v>
      </c>
      <c r="B249" t="s">
        <v>23</v>
      </c>
      <c r="C249" t="s">
        <v>17</v>
      </c>
      <c r="D249" t="s">
        <v>19</v>
      </c>
      <c r="E249">
        <v>2210626902776</v>
      </c>
      <c r="F249">
        <v>305217924149</v>
      </c>
      <c r="G249">
        <v>69169988680</v>
      </c>
    </row>
    <row r="250" spans="1:7" x14ac:dyDescent="0.2">
      <c r="A250">
        <v>2003</v>
      </c>
      <c r="B250" t="s">
        <v>23</v>
      </c>
      <c r="C250" t="s">
        <v>17</v>
      </c>
      <c r="D250" t="s">
        <v>24</v>
      </c>
      <c r="E250">
        <v>4648240260</v>
      </c>
      <c r="F250">
        <v>9805378897</v>
      </c>
      <c r="G250">
        <v>2015071798</v>
      </c>
    </row>
    <row r="251" spans="1:7" x14ac:dyDescent="0.2">
      <c r="A251">
        <v>2003</v>
      </c>
      <c r="B251" t="s">
        <v>23</v>
      </c>
      <c r="C251" t="s">
        <v>21</v>
      </c>
      <c r="D251" t="s">
        <v>19</v>
      </c>
      <c r="E251">
        <v>386433467</v>
      </c>
      <c r="F251">
        <v>5207200848</v>
      </c>
      <c r="G251">
        <v>1493903056</v>
      </c>
    </row>
    <row r="252" spans="1:7" x14ac:dyDescent="0.2">
      <c r="A252">
        <v>2003</v>
      </c>
      <c r="B252" t="s">
        <v>23</v>
      </c>
      <c r="C252" t="s">
        <v>21</v>
      </c>
      <c r="D252" t="s">
        <v>24</v>
      </c>
      <c r="E252">
        <v>3754696</v>
      </c>
      <c r="F252">
        <v>5843704</v>
      </c>
      <c r="G252">
        <v>4404754</v>
      </c>
    </row>
    <row r="253" spans="1:7" x14ac:dyDescent="0.2">
      <c r="A253">
        <v>2003</v>
      </c>
      <c r="B253" t="s">
        <v>23</v>
      </c>
      <c r="C253" t="s">
        <v>22</v>
      </c>
      <c r="D253" t="s">
        <v>19</v>
      </c>
      <c r="E253">
        <v>27574740</v>
      </c>
      <c r="F253">
        <v>763377635</v>
      </c>
      <c r="G253">
        <v>92083417</v>
      </c>
    </row>
    <row r="254" spans="1:7" x14ac:dyDescent="0.2">
      <c r="A254">
        <v>2003</v>
      </c>
      <c r="B254" t="s">
        <v>23</v>
      </c>
      <c r="C254" t="s">
        <v>22</v>
      </c>
      <c r="D254" t="s">
        <v>24</v>
      </c>
      <c r="E254">
        <v>718759</v>
      </c>
      <c r="F254">
        <v>1577400</v>
      </c>
      <c r="G254">
        <v>1294985</v>
      </c>
    </row>
    <row r="255" spans="1:7" x14ac:dyDescent="0.2">
      <c r="A255">
        <v>2004</v>
      </c>
      <c r="B255" t="s">
        <v>23</v>
      </c>
      <c r="C255" t="s">
        <v>17</v>
      </c>
      <c r="D255" t="s">
        <v>19</v>
      </c>
      <c r="E255">
        <v>248467842273</v>
      </c>
      <c r="F255">
        <v>357722378591</v>
      </c>
      <c r="G255">
        <v>90469627016</v>
      </c>
    </row>
    <row r="256" spans="1:7" x14ac:dyDescent="0.2">
      <c r="A256">
        <v>2004</v>
      </c>
      <c r="B256" t="s">
        <v>23</v>
      </c>
      <c r="C256" t="s">
        <v>17</v>
      </c>
      <c r="D256" t="s">
        <v>24</v>
      </c>
      <c r="E256">
        <v>7160958586</v>
      </c>
      <c r="F256">
        <v>12875066893</v>
      </c>
      <c r="G256">
        <v>2816346242</v>
      </c>
    </row>
    <row r="257" spans="1:7" x14ac:dyDescent="0.2">
      <c r="A257">
        <v>2004</v>
      </c>
      <c r="B257" t="s">
        <v>23</v>
      </c>
      <c r="C257" t="s">
        <v>21</v>
      </c>
      <c r="D257" t="s">
        <v>19</v>
      </c>
      <c r="E257">
        <v>498977373</v>
      </c>
      <c r="F257">
        <v>4059852912</v>
      </c>
      <c r="G257">
        <v>1637422115</v>
      </c>
    </row>
    <row r="258" spans="1:7" x14ac:dyDescent="0.2">
      <c r="A258">
        <v>2004</v>
      </c>
      <c r="B258" t="s">
        <v>23</v>
      </c>
      <c r="C258" t="s">
        <v>21</v>
      </c>
      <c r="D258" t="s">
        <v>24</v>
      </c>
      <c r="E258">
        <v>4842358</v>
      </c>
      <c r="F258">
        <v>10751927</v>
      </c>
      <c r="G258">
        <v>15053435</v>
      </c>
    </row>
    <row r="259" spans="1:7" x14ac:dyDescent="0.2">
      <c r="A259">
        <v>2004</v>
      </c>
      <c r="B259" t="s">
        <v>23</v>
      </c>
      <c r="C259" t="s">
        <v>22</v>
      </c>
      <c r="D259" t="s">
        <v>19</v>
      </c>
      <c r="E259">
        <v>75680805</v>
      </c>
      <c r="F259">
        <v>966814889</v>
      </c>
      <c r="G259">
        <v>181968650</v>
      </c>
    </row>
    <row r="260" spans="1:7" x14ac:dyDescent="0.2">
      <c r="A260">
        <v>2004</v>
      </c>
      <c r="B260" t="s">
        <v>23</v>
      </c>
      <c r="C260" t="s">
        <v>22</v>
      </c>
      <c r="D260" t="s">
        <v>24</v>
      </c>
      <c r="E260">
        <v>1116178</v>
      </c>
      <c r="F260">
        <v>1659290</v>
      </c>
      <c r="G260">
        <v>1254911</v>
      </c>
    </row>
    <row r="261" spans="1:7" x14ac:dyDescent="0.2">
      <c r="A261">
        <v>2005</v>
      </c>
      <c r="B261" t="s">
        <v>23</v>
      </c>
      <c r="C261" t="s">
        <v>17</v>
      </c>
      <c r="D261" t="s">
        <v>19</v>
      </c>
      <c r="E261">
        <v>100779537983</v>
      </c>
      <c r="F261">
        <v>382355165002</v>
      </c>
      <c r="G261">
        <v>113028958296</v>
      </c>
    </row>
    <row r="262" spans="1:7" x14ac:dyDescent="0.2">
      <c r="A262">
        <v>2005</v>
      </c>
      <c r="B262" t="s">
        <v>23</v>
      </c>
      <c r="C262" t="s">
        <v>17</v>
      </c>
      <c r="D262" t="s">
        <v>24</v>
      </c>
      <c r="E262">
        <v>3265903265</v>
      </c>
      <c r="F262">
        <v>8321528919</v>
      </c>
      <c r="G262">
        <v>2434690083</v>
      </c>
    </row>
    <row r="263" spans="1:7" x14ac:dyDescent="0.2">
      <c r="A263">
        <v>2005</v>
      </c>
      <c r="B263" t="s">
        <v>23</v>
      </c>
      <c r="C263" t="s">
        <v>21</v>
      </c>
      <c r="D263" t="s">
        <v>19</v>
      </c>
      <c r="E263">
        <v>593110179</v>
      </c>
      <c r="F263">
        <v>5185448094</v>
      </c>
      <c r="G263">
        <v>2892152331</v>
      </c>
    </row>
    <row r="264" spans="1:7" x14ac:dyDescent="0.2">
      <c r="A264">
        <v>2005</v>
      </c>
      <c r="B264" t="s">
        <v>23</v>
      </c>
      <c r="C264" t="s">
        <v>21</v>
      </c>
      <c r="D264" t="s">
        <v>24</v>
      </c>
      <c r="E264">
        <v>4119570</v>
      </c>
      <c r="F264">
        <v>17863376</v>
      </c>
      <c r="G264">
        <v>21873656</v>
      </c>
    </row>
    <row r="265" spans="1:7" x14ac:dyDescent="0.2">
      <c r="A265">
        <v>2005</v>
      </c>
      <c r="B265" t="s">
        <v>23</v>
      </c>
      <c r="C265" t="s">
        <v>22</v>
      </c>
      <c r="D265" t="s">
        <v>19</v>
      </c>
      <c r="E265">
        <v>30495729</v>
      </c>
      <c r="F265">
        <v>941061206</v>
      </c>
      <c r="G265">
        <v>217737521</v>
      </c>
    </row>
    <row r="266" spans="1:7" x14ac:dyDescent="0.2">
      <c r="A266">
        <v>2005</v>
      </c>
      <c r="B266" t="s">
        <v>23</v>
      </c>
      <c r="C266" t="s">
        <v>22</v>
      </c>
      <c r="D266" t="s">
        <v>24</v>
      </c>
      <c r="E266">
        <v>462534</v>
      </c>
      <c r="F266">
        <v>3322558</v>
      </c>
      <c r="G266">
        <v>2423520</v>
      </c>
    </row>
    <row r="267" spans="1:7" x14ac:dyDescent="0.2">
      <c r="A267">
        <v>2006</v>
      </c>
      <c r="B267" t="s">
        <v>23</v>
      </c>
      <c r="C267" t="s">
        <v>17</v>
      </c>
      <c r="D267" t="s">
        <v>19</v>
      </c>
      <c r="E267">
        <v>267758024149</v>
      </c>
      <c r="F267">
        <v>406119657159</v>
      </c>
      <c r="G267">
        <v>130743287005</v>
      </c>
    </row>
    <row r="268" spans="1:7" x14ac:dyDescent="0.2">
      <c r="A268">
        <v>2006</v>
      </c>
      <c r="B268" t="s">
        <v>23</v>
      </c>
      <c r="C268" t="s">
        <v>17</v>
      </c>
      <c r="D268" t="s">
        <v>24</v>
      </c>
      <c r="E268">
        <v>10008171443</v>
      </c>
      <c r="F268">
        <v>12214295402</v>
      </c>
      <c r="G268">
        <v>3181670651</v>
      </c>
    </row>
    <row r="269" spans="1:7" x14ac:dyDescent="0.2">
      <c r="A269">
        <v>2006</v>
      </c>
      <c r="B269" t="s">
        <v>23</v>
      </c>
      <c r="C269" t="s">
        <v>21</v>
      </c>
      <c r="D269" t="s">
        <v>19</v>
      </c>
      <c r="E269">
        <v>311152414</v>
      </c>
      <c r="F269">
        <v>5357318865</v>
      </c>
      <c r="G269">
        <v>3410887543</v>
      </c>
    </row>
    <row r="270" spans="1:7" x14ac:dyDescent="0.2">
      <c r="A270">
        <v>2006</v>
      </c>
      <c r="B270" t="s">
        <v>23</v>
      </c>
      <c r="C270" t="s">
        <v>21</v>
      </c>
      <c r="D270" t="s">
        <v>24</v>
      </c>
      <c r="E270">
        <v>18682272</v>
      </c>
      <c r="F270">
        <v>45081025</v>
      </c>
      <c r="G270">
        <v>24902668</v>
      </c>
    </row>
    <row r="271" spans="1:7" x14ac:dyDescent="0.2">
      <c r="A271">
        <v>2006</v>
      </c>
      <c r="B271" t="s">
        <v>23</v>
      </c>
      <c r="C271" t="s">
        <v>22</v>
      </c>
      <c r="D271" t="s">
        <v>19</v>
      </c>
      <c r="E271">
        <v>51893456</v>
      </c>
      <c r="F271">
        <v>517905697</v>
      </c>
      <c r="G271">
        <v>215083400</v>
      </c>
    </row>
    <row r="272" spans="1:7" x14ac:dyDescent="0.2">
      <c r="A272">
        <v>2006</v>
      </c>
      <c r="B272" t="s">
        <v>23</v>
      </c>
      <c r="C272" t="s">
        <v>22</v>
      </c>
      <c r="D272" t="s">
        <v>24</v>
      </c>
      <c r="E272">
        <v>565973</v>
      </c>
      <c r="F272">
        <v>3707668</v>
      </c>
      <c r="G272">
        <v>5319942</v>
      </c>
    </row>
    <row r="273" spans="1:7" x14ac:dyDescent="0.2">
      <c r="A273">
        <v>2007</v>
      </c>
      <c r="B273" t="s">
        <v>23</v>
      </c>
      <c r="C273" t="s">
        <v>17</v>
      </c>
      <c r="D273" t="s">
        <v>19</v>
      </c>
      <c r="E273">
        <v>1858290038382</v>
      </c>
      <c r="F273">
        <v>436528634275</v>
      </c>
      <c r="G273">
        <v>150407718989</v>
      </c>
    </row>
    <row r="274" spans="1:7" x14ac:dyDescent="0.2">
      <c r="A274">
        <v>2007</v>
      </c>
      <c r="B274" t="s">
        <v>23</v>
      </c>
      <c r="C274" t="s">
        <v>17</v>
      </c>
      <c r="D274" t="s">
        <v>24</v>
      </c>
      <c r="E274">
        <v>999350338680</v>
      </c>
      <c r="F274">
        <v>19032916619</v>
      </c>
      <c r="G274">
        <v>5410414397</v>
      </c>
    </row>
    <row r="275" spans="1:7" x14ac:dyDescent="0.2">
      <c r="A275">
        <v>2007</v>
      </c>
      <c r="B275" t="s">
        <v>23</v>
      </c>
      <c r="C275" t="s">
        <v>21</v>
      </c>
      <c r="D275" t="s">
        <v>19</v>
      </c>
      <c r="E275">
        <v>279819253</v>
      </c>
      <c r="F275">
        <v>5585929543</v>
      </c>
      <c r="G275">
        <v>3680186713</v>
      </c>
    </row>
    <row r="276" spans="1:7" x14ac:dyDescent="0.2">
      <c r="A276">
        <v>2007</v>
      </c>
      <c r="B276" t="s">
        <v>23</v>
      </c>
      <c r="C276" t="s">
        <v>21</v>
      </c>
      <c r="D276" t="s">
        <v>24</v>
      </c>
      <c r="E276">
        <v>5605885</v>
      </c>
      <c r="F276">
        <v>21088315</v>
      </c>
      <c r="G276">
        <v>44922639</v>
      </c>
    </row>
    <row r="277" spans="1:7" x14ac:dyDescent="0.2">
      <c r="A277">
        <v>2007</v>
      </c>
      <c r="B277" t="s">
        <v>23</v>
      </c>
      <c r="C277" t="s">
        <v>22</v>
      </c>
      <c r="D277" t="s">
        <v>19</v>
      </c>
      <c r="E277">
        <v>50470556</v>
      </c>
      <c r="F277">
        <v>291396952</v>
      </c>
      <c r="G277">
        <v>261196559</v>
      </c>
    </row>
    <row r="278" spans="1:7" x14ac:dyDescent="0.2">
      <c r="A278">
        <v>2007</v>
      </c>
      <c r="B278" t="s">
        <v>23</v>
      </c>
      <c r="C278" t="s">
        <v>22</v>
      </c>
      <c r="D278" t="s">
        <v>24</v>
      </c>
      <c r="E278">
        <v>651493</v>
      </c>
      <c r="F278">
        <v>5498014</v>
      </c>
      <c r="G278">
        <v>11944536</v>
      </c>
    </row>
    <row r="279" spans="1:7" x14ac:dyDescent="0.2">
      <c r="A279">
        <v>2008</v>
      </c>
      <c r="B279" t="s">
        <v>23</v>
      </c>
      <c r="C279" t="s">
        <v>17</v>
      </c>
      <c r="D279" t="s">
        <v>19</v>
      </c>
      <c r="E279">
        <v>1220568591459</v>
      </c>
      <c r="F279">
        <v>448133847358</v>
      </c>
      <c r="G279">
        <v>184521783958</v>
      </c>
    </row>
    <row r="280" spans="1:7" x14ac:dyDescent="0.2">
      <c r="A280">
        <v>2008</v>
      </c>
      <c r="B280" t="s">
        <v>23</v>
      </c>
      <c r="C280" t="s">
        <v>17</v>
      </c>
      <c r="D280" t="s">
        <v>24</v>
      </c>
      <c r="E280">
        <v>5829648337</v>
      </c>
      <c r="F280">
        <v>14753085618</v>
      </c>
      <c r="G280">
        <v>6152139009</v>
      </c>
    </row>
    <row r="281" spans="1:7" x14ac:dyDescent="0.2">
      <c r="A281">
        <v>2008</v>
      </c>
      <c r="B281" t="s">
        <v>23</v>
      </c>
      <c r="C281" t="s">
        <v>21</v>
      </c>
      <c r="D281" t="s">
        <v>19</v>
      </c>
      <c r="E281">
        <v>344305515</v>
      </c>
      <c r="F281">
        <v>5572849138</v>
      </c>
      <c r="G281">
        <v>4557273376</v>
      </c>
    </row>
    <row r="282" spans="1:7" x14ac:dyDescent="0.2">
      <c r="A282">
        <v>2008</v>
      </c>
      <c r="B282" t="s">
        <v>23</v>
      </c>
      <c r="C282" t="s">
        <v>21</v>
      </c>
      <c r="D282" t="s">
        <v>24</v>
      </c>
      <c r="E282">
        <v>15478358</v>
      </c>
      <c r="F282">
        <v>25853971</v>
      </c>
      <c r="G282">
        <v>74165469</v>
      </c>
    </row>
    <row r="283" spans="1:7" x14ac:dyDescent="0.2">
      <c r="A283">
        <v>2008</v>
      </c>
      <c r="B283" t="s">
        <v>23</v>
      </c>
      <c r="C283" t="s">
        <v>22</v>
      </c>
      <c r="D283" t="s">
        <v>19</v>
      </c>
      <c r="E283">
        <v>53908422</v>
      </c>
      <c r="F283">
        <v>271125001</v>
      </c>
      <c r="G283">
        <v>439462591</v>
      </c>
    </row>
    <row r="284" spans="1:7" x14ac:dyDescent="0.2">
      <c r="A284">
        <v>2008</v>
      </c>
      <c r="B284" t="s">
        <v>23</v>
      </c>
      <c r="C284" t="s">
        <v>22</v>
      </c>
      <c r="D284" t="s">
        <v>24</v>
      </c>
      <c r="E284">
        <v>1478376</v>
      </c>
      <c r="F284">
        <v>4650221</v>
      </c>
      <c r="G284">
        <v>19799774</v>
      </c>
    </row>
    <row r="285" spans="1:7" x14ac:dyDescent="0.2">
      <c r="A285">
        <v>2009</v>
      </c>
      <c r="B285" t="s">
        <v>23</v>
      </c>
      <c r="C285" t="s">
        <v>17</v>
      </c>
      <c r="D285" t="s">
        <v>19</v>
      </c>
      <c r="E285">
        <v>534353927690</v>
      </c>
      <c r="F285">
        <v>435662988716</v>
      </c>
      <c r="G285">
        <v>142275623400</v>
      </c>
    </row>
    <row r="286" spans="1:7" x14ac:dyDescent="0.2">
      <c r="A286">
        <v>2009</v>
      </c>
      <c r="B286" t="s">
        <v>23</v>
      </c>
      <c r="C286" t="s">
        <v>17</v>
      </c>
      <c r="D286" t="s">
        <v>24</v>
      </c>
      <c r="E286">
        <v>4160503080</v>
      </c>
      <c r="F286">
        <v>15881872495</v>
      </c>
      <c r="G286">
        <v>6409162299</v>
      </c>
    </row>
    <row r="287" spans="1:7" x14ac:dyDescent="0.2">
      <c r="A287">
        <v>2009</v>
      </c>
      <c r="B287" t="s">
        <v>23</v>
      </c>
      <c r="C287" t="s">
        <v>21</v>
      </c>
      <c r="D287" t="s">
        <v>19</v>
      </c>
      <c r="E287">
        <v>164506162</v>
      </c>
      <c r="F287">
        <v>3473942840</v>
      </c>
      <c r="G287">
        <v>2798827377</v>
      </c>
    </row>
    <row r="288" spans="1:7" x14ac:dyDescent="0.2">
      <c r="A288">
        <v>2009</v>
      </c>
      <c r="B288" t="s">
        <v>23</v>
      </c>
      <c r="C288" t="s">
        <v>21</v>
      </c>
      <c r="D288" t="s">
        <v>24</v>
      </c>
      <c r="E288">
        <v>34817086</v>
      </c>
      <c r="F288">
        <v>50262816</v>
      </c>
      <c r="G288">
        <v>66172361</v>
      </c>
    </row>
    <row r="289" spans="1:7" x14ac:dyDescent="0.2">
      <c r="A289">
        <v>2009</v>
      </c>
      <c r="B289" t="s">
        <v>23</v>
      </c>
      <c r="C289" t="s">
        <v>22</v>
      </c>
      <c r="D289" t="s">
        <v>19</v>
      </c>
      <c r="E289">
        <v>11990872</v>
      </c>
      <c r="F289">
        <v>181504609</v>
      </c>
      <c r="G289">
        <v>220479243</v>
      </c>
    </row>
    <row r="290" spans="1:7" x14ac:dyDescent="0.2">
      <c r="A290">
        <v>2009</v>
      </c>
      <c r="B290" t="s">
        <v>23</v>
      </c>
      <c r="C290" t="s">
        <v>22</v>
      </c>
      <c r="D290" t="s">
        <v>24</v>
      </c>
      <c r="E290">
        <v>918139</v>
      </c>
      <c r="F290">
        <v>4995938</v>
      </c>
      <c r="G290">
        <v>21409506</v>
      </c>
    </row>
    <row r="291" spans="1:7" x14ac:dyDescent="0.2">
      <c r="A291">
        <v>2010</v>
      </c>
      <c r="B291" t="s">
        <v>23</v>
      </c>
      <c r="C291" t="s">
        <v>17</v>
      </c>
      <c r="D291" t="s">
        <v>19</v>
      </c>
      <c r="E291">
        <v>173147755666</v>
      </c>
      <c r="F291">
        <v>494033402328</v>
      </c>
      <c r="G291">
        <v>188691866271</v>
      </c>
    </row>
    <row r="292" spans="1:7" x14ac:dyDescent="0.2">
      <c r="A292">
        <v>2010</v>
      </c>
      <c r="B292" t="s">
        <v>23</v>
      </c>
      <c r="C292" t="s">
        <v>17</v>
      </c>
      <c r="D292" t="s">
        <v>24</v>
      </c>
      <c r="E292">
        <v>25661786016</v>
      </c>
      <c r="F292">
        <v>20284618245</v>
      </c>
      <c r="G292">
        <v>7300487549</v>
      </c>
    </row>
    <row r="293" spans="1:7" x14ac:dyDescent="0.2">
      <c r="A293">
        <v>2010</v>
      </c>
      <c r="B293" t="s">
        <v>23</v>
      </c>
      <c r="C293" t="s">
        <v>21</v>
      </c>
      <c r="D293" t="s">
        <v>19</v>
      </c>
      <c r="E293">
        <v>127503083</v>
      </c>
      <c r="F293">
        <v>4664541798</v>
      </c>
      <c r="G293">
        <v>4081717930</v>
      </c>
    </row>
    <row r="294" spans="1:7" x14ac:dyDescent="0.2">
      <c r="A294">
        <v>2010</v>
      </c>
      <c r="B294" t="s">
        <v>23</v>
      </c>
      <c r="C294" t="s">
        <v>21</v>
      </c>
      <c r="D294" t="s">
        <v>24</v>
      </c>
      <c r="E294">
        <v>16752103</v>
      </c>
      <c r="F294">
        <v>29388250</v>
      </c>
      <c r="G294">
        <v>65972703</v>
      </c>
    </row>
    <row r="295" spans="1:7" x14ac:dyDescent="0.2">
      <c r="A295">
        <v>2010</v>
      </c>
      <c r="B295" t="s">
        <v>23</v>
      </c>
      <c r="C295" t="s">
        <v>22</v>
      </c>
      <c r="D295" t="s">
        <v>19</v>
      </c>
      <c r="E295">
        <v>46512998982</v>
      </c>
      <c r="F295">
        <v>721918089</v>
      </c>
      <c r="G295">
        <v>266927688</v>
      </c>
    </row>
    <row r="296" spans="1:7" x14ac:dyDescent="0.2">
      <c r="A296">
        <v>2010</v>
      </c>
      <c r="B296" t="s">
        <v>23</v>
      </c>
      <c r="C296" t="s">
        <v>22</v>
      </c>
      <c r="D296" t="s">
        <v>24</v>
      </c>
      <c r="E296">
        <v>3087982</v>
      </c>
      <c r="F296">
        <v>7559200</v>
      </c>
      <c r="G296">
        <v>27162685</v>
      </c>
    </row>
    <row r="297" spans="1:7" x14ac:dyDescent="0.2">
      <c r="A297">
        <v>2011</v>
      </c>
      <c r="B297" t="s">
        <v>23</v>
      </c>
      <c r="C297" t="s">
        <v>17</v>
      </c>
      <c r="D297" t="s">
        <v>19</v>
      </c>
      <c r="E297">
        <v>90461215298</v>
      </c>
      <c r="F297">
        <v>519646437125</v>
      </c>
      <c r="G297">
        <v>239773890969</v>
      </c>
    </row>
    <row r="298" spans="1:7" x14ac:dyDescent="0.2">
      <c r="A298">
        <v>2011</v>
      </c>
      <c r="B298" t="s">
        <v>23</v>
      </c>
      <c r="C298" t="s">
        <v>17</v>
      </c>
      <c r="D298" t="s">
        <v>24</v>
      </c>
      <c r="E298">
        <v>9602676246</v>
      </c>
      <c r="F298">
        <v>19792105787</v>
      </c>
      <c r="G298">
        <v>9256477100</v>
      </c>
    </row>
    <row r="299" spans="1:7" x14ac:dyDescent="0.2">
      <c r="A299">
        <v>2011</v>
      </c>
      <c r="B299" t="s">
        <v>23</v>
      </c>
      <c r="C299" t="s">
        <v>21</v>
      </c>
      <c r="D299" t="s">
        <v>19</v>
      </c>
      <c r="E299">
        <v>203221399</v>
      </c>
      <c r="F299">
        <v>4078738762</v>
      </c>
      <c r="G299">
        <v>4139184596</v>
      </c>
    </row>
    <row r="300" spans="1:7" x14ac:dyDescent="0.2">
      <c r="A300">
        <v>2011</v>
      </c>
      <c r="B300" t="s">
        <v>23</v>
      </c>
      <c r="C300" t="s">
        <v>21</v>
      </c>
      <c r="D300" t="s">
        <v>24</v>
      </c>
      <c r="E300">
        <v>17361607</v>
      </c>
      <c r="F300">
        <v>26640959</v>
      </c>
      <c r="G300">
        <v>71717420</v>
      </c>
    </row>
    <row r="301" spans="1:7" x14ac:dyDescent="0.2">
      <c r="A301">
        <v>2011</v>
      </c>
      <c r="B301" t="s">
        <v>23</v>
      </c>
      <c r="C301" t="s">
        <v>22</v>
      </c>
      <c r="D301" t="s">
        <v>19</v>
      </c>
      <c r="E301">
        <v>308291848</v>
      </c>
      <c r="F301">
        <v>535385387</v>
      </c>
      <c r="G301">
        <v>402277129</v>
      </c>
    </row>
    <row r="302" spans="1:7" x14ac:dyDescent="0.2">
      <c r="A302">
        <v>2011</v>
      </c>
      <c r="B302" t="s">
        <v>23</v>
      </c>
      <c r="C302" t="s">
        <v>22</v>
      </c>
      <c r="D302" t="s">
        <v>24</v>
      </c>
      <c r="E302">
        <v>4201594</v>
      </c>
      <c r="F302">
        <v>6343695</v>
      </c>
      <c r="G302">
        <v>22762293</v>
      </c>
    </row>
    <row r="303" spans="1:7" x14ac:dyDescent="0.2">
      <c r="A303">
        <v>2012</v>
      </c>
      <c r="B303" t="s">
        <v>23</v>
      </c>
      <c r="C303" t="s">
        <v>17</v>
      </c>
      <c r="D303" t="s">
        <v>19</v>
      </c>
      <c r="E303">
        <v>483482510058</v>
      </c>
      <c r="F303">
        <v>513967296253</v>
      </c>
      <c r="G303">
        <v>224320126208</v>
      </c>
    </row>
    <row r="304" spans="1:7" x14ac:dyDescent="0.2">
      <c r="A304">
        <v>2012</v>
      </c>
      <c r="B304" t="s">
        <v>23</v>
      </c>
      <c r="C304" t="s">
        <v>17</v>
      </c>
      <c r="D304" t="s">
        <v>24</v>
      </c>
      <c r="E304">
        <v>27470524211</v>
      </c>
      <c r="F304">
        <v>29521563146</v>
      </c>
      <c r="G304">
        <v>11870435113</v>
      </c>
    </row>
    <row r="305" spans="1:7" x14ac:dyDescent="0.2">
      <c r="A305">
        <v>2012</v>
      </c>
      <c r="B305" t="s">
        <v>23</v>
      </c>
      <c r="C305" t="s">
        <v>21</v>
      </c>
      <c r="D305" t="s">
        <v>19</v>
      </c>
      <c r="E305">
        <v>626196168</v>
      </c>
      <c r="F305">
        <v>2151438863</v>
      </c>
      <c r="G305">
        <v>3065995149</v>
      </c>
    </row>
    <row r="306" spans="1:7" x14ac:dyDescent="0.2">
      <c r="A306">
        <v>2012</v>
      </c>
      <c r="B306" t="s">
        <v>23</v>
      </c>
      <c r="C306" t="s">
        <v>21</v>
      </c>
      <c r="D306" t="s">
        <v>24</v>
      </c>
      <c r="E306">
        <v>30041473</v>
      </c>
      <c r="F306">
        <v>30378343</v>
      </c>
      <c r="G306">
        <v>73769417</v>
      </c>
    </row>
    <row r="307" spans="1:7" x14ac:dyDescent="0.2">
      <c r="A307">
        <v>2012</v>
      </c>
      <c r="B307" t="s">
        <v>23</v>
      </c>
      <c r="C307" t="s">
        <v>22</v>
      </c>
      <c r="D307" t="s">
        <v>19</v>
      </c>
      <c r="E307">
        <v>238939504</v>
      </c>
      <c r="F307">
        <v>255565548</v>
      </c>
      <c r="G307">
        <v>597454571</v>
      </c>
    </row>
    <row r="308" spans="1:7" x14ac:dyDescent="0.2">
      <c r="A308">
        <v>2012</v>
      </c>
      <c r="B308" t="s">
        <v>23</v>
      </c>
      <c r="C308" t="s">
        <v>22</v>
      </c>
      <c r="D308" t="s">
        <v>24</v>
      </c>
      <c r="E308">
        <v>5972967</v>
      </c>
      <c r="F308">
        <v>6097089</v>
      </c>
      <c r="G308">
        <v>24757700</v>
      </c>
    </row>
    <row r="309" spans="1:7" x14ac:dyDescent="0.2">
      <c r="A309">
        <v>2013</v>
      </c>
      <c r="B309" t="s">
        <v>23</v>
      </c>
      <c r="C309" t="s">
        <v>17</v>
      </c>
      <c r="D309" t="s">
        <v>19</v>
      </c>
      <c r="E309">
        <v>444926929799</v>
      </c>
      <c r="F309">
        <v>520073508198</v>
      </c>
      <c r="G309">
        <v>216654302190</v>
      </c>
    </row>
    <row r="310" spans="1:7" x14ac:dyDescent="0.2">
      <c r="A310">
        <v>2013</v>
      </c>
      <c r="B310" t="s">
        <v>23</v>
      </c>
      <c r="C310" t="s">
        <v>17</v>
      </c>
      <c r="D310" t="s">
        <v>24</v>
      </c>
      <c r="E310">
        <v>134311093160</v>
      </c>
      <c r="F310">
        <v>35599586639</v>
      </c>
      <c r="G310">
        <v>12434556946</v>
      </c>
    </row>
    <row r="311" spans="1:7" x14ac:dyDescent="0.2">
      <c r="A311">
        <v>2013</v>
      </c>
      <c r="B311" t="s">
        <v>23</v>
      </c>
      <c r="C311" t="s">
        <v>21</v>
      </c>
      <c r="D311" t="s">
        <v>19</v>
      </c>
      <c r="E311">
        <v>781131979</v>
      </c>
      <c r="F311">
        <v>2092805090</v>
      </c>
      <c r="G311">
        <v>2931138047</v>
      </c>
    </row>
    <row r="312" spans="1:7" x14ac:dyDescent="0.2">
      <c r="A312">
        <v>2013</v>
      </c>
      <c r="B312" t="s">
        <v>23</v>
      </c>
      <c r="C312" t="s">
        <v>21</v>
      </c>
      <c r="D312" t="s">
        <v>24</v>
      </c>
      <c r="E312">
        <v>31566725</v>
      </c>
      <c r="F312">
        <v>31530784</v>
      </c>
      <c r="G312">
        <v>41513434</v>
      </c>
    </row>
    <row r="313" spans="1:7" x14ac:dyDescent="0.2">
      <c r="A313">
        <v>2013</v>
      </c>
      <c r="B313" t="s">
        <v>23</v>
      </c>
      <c r="C313" t="s">
        <v>22</v>
      </c>
      <c r="D313" t="s">
        <v>19</v>
      </c>
      <c r="E313">
        <v>133627040</v>
      </c>
      <c r="F313">
        <v>146179371</v>
      </c>
      <c r="G313">
        <v>445539273</v>
      </c>
    </row>
    <row r="314" spans="1:7" x14ac:dyDescent="0.2">
      <c r="A314">
        <v>2013</v>
      </c>
      <c r="B314" t="s">
        <v>23</v>
      </c>
      <c r="C314" t="s">
        <v>22</v>
      </c>
      <c r="D314" t="s">
        <v>24</v>
      </c>
      <c r="E314">
        <v>8762356</v>
      </c>
      <c r="F314">
        <v>8760701</v>
      </c>
      <c r="G314">
        <v>37205716</v>
      </c>
    </row>
    <row r="315" spans="1:7" x14ac:dyDescent="0.2">
      <c r="A315">
        <v>2014</v>
      </c>
      <c r="B315" t="s">
        <v>23</v>
      </c>
      <c r="C315" t="s">
        <v>17</v>
      </c>
      <c r="D315" t="s">
        <v>19</v>
      </c>
      <c r="E315">
        <v>456651393800</v>
      </c>
      <c r="F315">
        <v>544348928893</v>
      </c>
      <c r="G315">
        <v>206989196262</v>
      </c>
    </row>
    <row r="316" spans="1:7" x14ac:dyDescent="0.2">
      <c r="A316">
        <v>2014</v>
      </c>
      <c r="B316" t="s">
        <v>23</v>
      </c>
      <c r="C316" t="s">
        <v>17</v>
      </c>
      <c r="D316" t="s">
        <v>24</v>
      </c>
      <c r="E316">
        <v>28045017803</v>
      </c>
      <c r="F316">
        <v>29093635489</v>
      </c>
      <c r="G316">
        <v>9962524647</v>
      </c>
    </row>
    <row r="317" spans="1:7" x14ac:dyDescent="0.2">
      <c r="A317">
        <v>2014</v>
      </c>
      <c r="B317" t="s">
        <v>23</v>
      </c>
      <c r="C317" t="s">
        <v>21</v>
      </c>
      <c r="D317" t="s">
        <v>19</v>
      </c>
      <c r="E317">
        <v>745797548</v>
      </c>
      <c r="F317">
        <v>2812742644</v>
      </c>
      <c r="G317">
        <v>3784656857</v>
      </c>
    </row>
    <row r="318" spans="1:7" x14ac:dyDescent="0.2">
      <c r="A318">
        <v>2014</v>
      </c>
      <c r="B318" t="s">
        <v>23</v>
      </c>
      <c r="C318" t="s">
        <v>21</v>
      </c>
      <c r="D318" t="s">
        <v>24</v>
      </c>
      <c r="E318">
        <v>18022111</v>
      </c>
      <c r="F318">
        <v>18128540</v>
      </c>
      <c r="G318">
        <v>36354490</v>
      </c>
    </row>
    <row r="319" spans="1:7" x14ac:dyDescent="0.2">
      <c r="A319">
        <v>2014</v>
      </c>
      <c r="B319" t="s">
        <v>23</v>
      </c>
      <c r="C319" t="s">
        <v>22</v>
      </c>
      <c r="D319" t="s">
        <v>19</v>
      </c>
      <c r="E319">
        <v>110288363</v>
      </c>
      <c r="F319">
        <v>116092534</v>
      </c>
      <c r="G319">
        <v>127391937</v>
      </c>
    </row>
    <row r="320" spans="1:7" x14ac:dyDescent="0.2">
      <c r="A320">
        <v>2014</v>
      </c>
      <c r="B320" t="s">
        <v>23</v>
      </c>
      <c r="C320" t="s">
        <v>22</v>
      </c>
      <c r="D320" t="s">
        <v>24</v>
      </c>
      <c r="E320">
        <v>6106135</v>
      </c>
      <c r="F320">
        <v>6106112</v>
      </c>
      <c r="G320">
        <v>23112645</v>
      </c>
    </row>
    <row r="321" spans="1:7" x14ac:dyDescent="0.2">
      <c r="A321">
        <v>2015</v>
      </c>
      <c r="B321" t="s">
        <v>23</v>
      </c>
      <c r="C321" t="s">
        <v>17</v>
      </c>
      <c r="D321" t="s">
        <v>19</v>
      </c>
      <c r="E321">
        <v>481943902846</v>
      </c>
      <c r="F321">
        <v>594397259853</v>
      </c>
      <c r="G321">
        <v>173721576290</v>
      </c>
    </row>
    <row r="322" spans="1:7" x14ac:dyDescent="0.2">
      <c r="A322">
        <v>2015</v>
      </c>
      <c r="B322" t="s">
        <v>23</v>
      </c>
      <c r="C322" t="s">
        <v>17</v>
      </c>
      <c r="D322" t="s">
        <v>24</v>
      </c>
      <c r="E322">
        <v>38308050018</v>
      </c>
      <c r="F322">
        <v>38828562986</v>
      </c>
      <c r="G322">
        <v>10513084933</v>
      </c>
    </row>
    <row r="323" spans="1:7" x14ac:dyDescent="0.2">
      <c r="A323">
        <v>2015</v>
      </c>
      <c r="B323" t="s">
        <v>23</v>
      </c>
      <c r="C323" t="s">
        <v>21</v>
      </c>
      <c r="D323" t="s">
        <v>19</v>
      </c>
      <c r="E323">
        <v>996426460</v>
      </c>
      <c r="F323">
        <v>2569196975</v>
      </c>
      <c r="G323">
        <v>2419246436</v>
      </c>
    </row>
    <row r="324" spans="1:7" x14ac:dyDescent="0.2">
      <c r="A324">
        <v>2015</v>
      </c>
      <c r="B324" t="s">
        <v>23</v>
      </c>
      <c r="C324" t="s">
        <v>21</v>
      </c>
      <c r="D324" t="s">
        <v>24</v>
      </c>
      <c r="E324">
        <v>27649660</v>
      </c>
      <c r="F324">
        <v>27650428</v>
      </c>
      <c r="G324">
        <v>43996478</v>
      </c>
    </row>
    <row r="325" spans="1:7" x14ac:dyDescent="0.2">
      <c r="A325">
        <v>2015</v>
      </c>
      <c r="B325" t="s">
        <v>23</v>
      </c>
      <c r="C325" t="s">
        <v>22</v>
      </c>
      <c r="D325" t="s">
        <v>19</v>
      </c>
      <c r="E325">
        <v>192161622</v>
      </c>
      <c r="F325">
        <v>202514069</v>
      </c>
      <c r="G325">
        <v>75868837</v>
      </c>
    </row>
    <row r="326" spans="1:7" x14ac:dyDescent="0.2">
      <c r="A326">
        <v>2015</v>
      </c>
      <c r="B326" t="s">
        <v>23</v>
      </c>
      <c r="C326" t="s">
        <v>22</v>
      </c>
      <c r="D326" t="s">
        <v>24</v>
      </c>
      <c r="E326">
        <v>4153341</v>
      </c>
      <c r="F326">
        <v>4153881</v>
      </c>
      <c r="G326">
        <v>8582089</v>
      </c>
    </row>
    <row r="327" spans="1:7" x14ac:dyDescent="0.2">
      <c r="A327">
        <v>2016</v>
      </c>
      <c r="B327" t="s">
        <v>23</v>
      </c>
      <c r="C327" t="s">
        <v>17</v>
      </c>
      <c r="D327" t="s">
        <v>19</v>
      </c>
      <c r="E327">
        <v>496320716521</v>
      </c>
      <c r="F327">
        <v>611674059426</v>
      </c>
      <c r="G327">
        <v>168498119687</v>
      </c>
    </row>
    <row r="328" spans="1:7" x14ac:dyDescent="0.2">
      <c r="A328">
        <v>2016</v>
      </c>
      <c r="B328" t="s">
        <v>23</v>
      </c>
      <c r="C328" t="s">
        <v>17</v>
      </c>
      <c r="D328" t="s">
        <v>24</v>
      </c>
      <c r="E328">
        <v>29510139981</v>
      </c>
      <c r="F328">
        <v>30286296919</v>
      </c>
      <c r="G328">
        <v>8627057253</v>
      </c>
    </row>
    <row r="329" spans="1:7" x14ac:dyDescent="0.2">
      <c r="A329">
        <v>2016</v>
      </c>
      <c r="B329" t="s">
        <v>23</v>
      </c>
      <c r="C329" t="s">
        <v>21</v>
      </c>
      <c r="D329" t="s">
        <v>19</v>
      </c>
      <c r="E329">
        <v>910708650</v>
      </c>
      <c r="F329">
        <v>2801499180</v>
      </c>
      <c r="G329">
        <v>2231070837</v>
      </c>
    </row>
    <row r="330" spans="1:7" x14ac:dyDescent="0.2">
      <c r="A330">
        <v>2016</v>
      </c>
      <c r="B330" t="s">
        <v>23</v>
      </c>
      <c r="C330" t="s">
        <v>21</v>
      </c>
      <c r="D330" t="s">
        <v>24</v>
      </c>
      <c r="E330">
        <v>45062818</v>
      </c>
      <c r="F330">
        <v>45135621</v>
      </c>
      <c r="G330">
        <v>68823776</v>
      </c>
    </row>
    <row r="331" spans="1:7" x14ac:dyDescent="0.2">
      <c r="A331">
        <v>2016</v>
      </c>
      <c r="B331" t="s">
        <v>23</v>
      </c>
      <c r="C331" t="s">
        <v>22</v>
      </c>
      <c r="D331" t="s">
        <v>19</v>
      </c>
      <c r="E331">
        <v>48462645</v>
      </c>
      <c r="F331">
        <v>79424312</v>
      </c>
      <c r="G331">
        <v>91142858</v>
      </c>
    </row>
    <row r="332" spans="1:7" x14ac:dyDescent="0.2">
      <c r="A332">
        <v>2016</v>
      </c>
      <c r="B332" t="s">
        <v>23</v>
      </c>
      <c r="C332" t="s">
        <v>22</v>
      </c>
      <c r="D332" t="s">
        <v>24</v>
      </c>
      <c r="E332">
        <v>5499442</v>
      </c>
      <c r="F332">
        <v>5499459</v>
      </c>
      <c r="G332">
        <v>9914803</v>
      </c>
    </row>
    <row r="333" spans="1:7" x14ac:dyDescent="0.2">
      <c r="A333">
        <v>2017</v>
      </c>
      <c r="B333" t="s">
        <v>23</v>
      </c>
      <c r="C333" t="s">
        <v>17</v>
      </c>
      <c r="D333" t="s">
        <v>19</v>
      </c>
      <c r="E333">
        <v>522025253855</v>
      </c>
      <c r="F333">
        <v>650933133554</v>
      </c>
      <c r="G333">
        <v>202054351895</v>
      </c>
    </row>
    <row r="334" spans="1:7" x14ac:dyDescent="0.2">
      <c r="A334">
        <v>2017</v>
      </c>
      <c r="B334" t="s">
        <v>23</v>
      </c>
      <c r="C334" t="s">
        <v>17</v>
      </c>
      <c r="D334" t="s">
        <v>24</v>
      </c>
      <c r="E334">
        <v>37008000383</v>
      </c>
      <c r="F334">
        <v>37838241098</v>
      </c>
      <c r="G334">
        <v>10067761985</v>
      </c>
    </row>
    <row r="335" spans="1:7" x14ac:dyDescent="0.2">
      <c r="A335">
        <v>2017</v>
      </c>
      <c r="B335" t="s">
        <v>23</v>
      </c>
      <c r="C335" t="s">
        <v>21</v>
      </c>
      <c r="D335" t="s">
        <v>19</v>
      </c>
      <c r="E335">
        <v>788546575</v>
      </c>
      <c r="F335">
        <v>2309377906</v>
      </c>
      <c r="G335">
        <v>2637244450</v>
      </c>
    </row>
    <row r="336" spans="1:7" x14ac:dyDescent="0.2">
      <c r="A336">
        <v>2017</v>
      </c>
      <c r="B336" t="s">
        <v>23</v>
      </c>
      <c r="C336" t="s">
        <v>21</v>
      </c>
      <c r="D336" t="s">
        <v>24</v>
      </c>
      <c r="E336">
        <v>70549439</v>
      </c>
      <c r="F336">
        <v>70579052</v>
      </c>
      <c r="G336">
        <v>99287403</v>
      </c>
    </row>
    <row r="337" spans="1:7" x14ac:dyDescent="0.2">
      <c r="A337">
        <v>2017</v>
      </c>
      <c r="B337" t="s">
        <v>23</v>
      </c>
      <c r="C337" t="s">
        <v>22</v>
      </c>
      <c r="D337" t="s">
        <v>19</v>
      </c>
      <c r="E337">
        <v>580778318</v>
      </c>
      <c r="F337">
        <v>584994082</v>
      </c>
      <c r="G337">
        <v>112750105</v>
      </c>
    </row>
    <row r="338" spans="1:7" x14ac:dyDescent="0.2">
      <c r="A338">
        <v>2017</v>
      </c>
      <c r="B338" t="s">
        <v>23</v>
      </c>
      <c r="C338" t="s">
        <v>22</v>
      </c>
      <c r="D338" t="s">
        <v>24</v>
      </c>
      <c r="E338">
        <v>6971738</v>
      </c>
      <c r="F338">
        <v>6971523</v>
      </c>
      <c r="G338">
        <v>16712515</v>
      </c>
    </row>
    <row r="339" spans="1:7" x14ac:dyDescent="0.2">
      <c r="A339">
        <v>2018</v>
      </c>
      <c r="B339" t="s">
        <v>23</v>
      </c>
      <c r="C339" t="s">
        <v>17</v>
      </c>
      <c r="D339" t="s">
        <v>19</v>
      </c>
      <c r="E339">
        <v>548508411220</v>
      </c>
      <c r="F339">
        <v>671623283669</v>
      </c>
      <c r="G339">
        <v>220154502711</v>
      </c>
    </row>
    <row r="340" spans="1:7" x14ac:dyDescent="0.2">
      <c r="A340">
        <v>2018</v>
      </c>
      <c r="B340" t="s">
        <v>23</v>
      </c>
      <c r="C340" t="s">
        <v>17</v>
      </c>
      <c r="D340" t="s">
        <v>24</v>
      </c>
      <c r="E340">
        <v>35037092364</v>
      </c>
      <c r="F340">
        <v>31847024417</v>
      </c>
      <c r="G340">
        <v>9961622764</v>
      </c>
    </row>
    <row r="341" spans="1:7" x14ac:dyDescent="0.2">
      <c r="A341">
        <v>2018</v>
      </c>
      <c r="B341" t="s">
        <v>23</v>
      </c>
      <c r="C341" t="s">
        <v>21</v>
      </c>
      <c r="D341" t="s">
        <v>19</v>
      </c>
      <c r="E341">
        <v>426743691</v>
      </c>
      <c r="F341">
        <v>1810896630</v>
      </c>
      <c r="G341">
        <v>1529729952</v>
      </c>
    </row>
    <row r="342" spans="1:7" x14ac:dyDescent="0.2">
      <c r="A342">
        <v>2018</v>
      </c>
      <c r="B342" t="s">
        <v>23</v>
      </c>
      <c r="C342" t="s">
        <v>21</v>
      </c>
      <c r="D342" t="s">
        <v>24</v>
      </c>
      <c r="E342">
        <v>102925688</v>
      </c>
      <c r="F342">
        <v>102917739</v>
      </c>
      <c r="G342">
        <v>125117069</v>
      </c>
    </row>
    <row r="343" spans="1:7" x14ac:dyDescent="0.2">
      <c r="A343">
        <v>2018</v>
      </c>
      <c r="B343" t="s">
        <v>23</v>
      </c>
      <c r="C343" t="s">
        <v>22</v>
      </c>
      <c r="D343" t="s">
        <v>19</v>
      </c>
      <c r="E343">
        <v>148780508</v>
      </c>
      <c r="F343">
        <v>155507972</v>
      </c>
      <c r="G343">
        <v>95243840</v>
      </c>
    </row>
    <row r="344" spans="1:7" x14ac:dyDescent="0.2">
      <c r="A344">
        <v>2018</v>
      </c>
      <c r="B344" t="s">
        <v>23</v>
      </c>
      <c r="C344" t="s">
        <v>22</v>
      </c>
      <c r="D344" t="s">
        <v>24</v>
      </c>
      <c r="E344">
        <v>10337778</v>
      </c>
      <c r="F344">
        <v>10354085</v>
      </c>
      <c r="G344">
        <v>23307063</v>
      </c>
    </row>
    <row r="345" spans="1:7" x14ac:dyDescent="0.2">
      <c r="A345">
        <v>2019</v>
      </c>
      <c r="B345" t="s">
        <v>23</v>
      </c>
      <c r="C345" t="s">
        <v>17</v>
      </c>
      <c r="D345" t="s">
        <v>19</v>
      </c>
      <c r="E345">
        <v>474821616001</v>
      </c>
      <c r="F345">
        <v>624643753615</v>
      </c>
      <c r="G345">
        <v>206277157139</v>
      </c>
    </row>
    <row r="346" spans="1:7" x14ac:dyDescent="0.2">
      <c r="A346">
        <v>2019</v>
      </c>
      <c r="B346" t="s">
        <v>23</v>
      </c>
      <c r="C346" t="s">
        <v>17</v>
      </c>
      <c r="D346" t="s">
        <v>24</v>
      </c>
      <c r="E346">
        <v>50455342056</v>
      </c>
      <c r="F346">
        <v>51292476767</v>
      </c>
      <c r="G346">
        <v>13119888807</v>
      </c>
    </row>
    <row r="347" spans="1:7" x14ac:dyDescent="0.2">
      <c r="A347">
        <v>2019</v>
      </c>
      <c r="B347" t="s">
        <v>23</v>
      </c>
      <c r="C347" t="s">
        <v>21</v>
      </c>
      <c r="D347" t="s">
        <v>19</v>
      </c>
      <c r="E347">
        <v>672700213</v>
      </c>
      <c r="F347">
        <v>2008360861</v>
      </c>
      <c r="G347">
        <v>1489983889</v>
      </c>
    </row>
    <row r="348" spans="1:7" x14ac:dyDescent="0.2">
      <c r="A348">
        <v>2019</v>
      </c>
      <c r="B348" t="s">
        <v>23</v>
      </c>
      <c r="C348" t="s">
        <v>21</v>
      </c>
      <c r="D348" t="s">
        <v>24</v>
      </c>
      <c r="E348">
        <v>104566530</v>
      </c>
      <c r="F348">
        <v>104580985</v>
      </c>
      <c r="G348">
        <v>128735387</v>
      </c>
    </row>
    <row r="349" spans="1:7" x14ac:dyDescent="0.2">
      <c r="A349">
        <v>2019</v>
      </c>
      <c r="B349" t="s">
        <v>23</v>
      </c>
      <c r="C349" t="s">
        <v>22</v>
      </c>
      <c r="D349" t="s">
        <v>19</v>
      </c>
      <c r="E349">
        <v>15408685</v>
      </c>
      <c r="F349">
        <v>44876459</v>
      </c>
      <c r="G349">
        <v>87673229</v>
      </c>
    </row>
    <row r="350" spans="1:7" x14ac:dyDescent="0.2">
      <c r="A350">
        <v>2019</v>
      </c>
      <c r="B350" t="s">
        <v>23</v>
      </c>
      <c r="C350" t="s">
        <v>22</v>
      </c>
      <c r="D350" t="s">
        <v>24</v>
      </c>
      <c r="E350">
        <v>14011192</v>
      </c>
      <c r="F350">
        <v>14003230</v>
      </c>
      <c r="G350">
        <v>23369196</v>
      </c>
    </row>
    <row r="351" spans="1:7" x14ac:dyDescent="0.2">
      <c r="A351">
        <v>2020</v>
      </c>
      <c r="B351" t="s">
        <v>23</v>
      </c>
      <c r="C351" t="s">
        <v>17</v>
      </c>
      <c r="D351" t="s">
        <v>19</v>
      </c>
      <c r="E351">
        <v>458794687587</v>
      </c>
      <c r="F351">
        <v>650571542095</v>
      </c>
      <c r="G351">
        <v>195808509490</v>
      </c>
    </row>
    <row r="352" spans="1:7" x14ac:dyDescent="0.2">
      <c r="A352">
        <v>2020</v>
      </c>
      <c r="B352" t="s">
        <v>23</v>
      </c>
      <c r="C352" t="s">
        <v>17</v>
      </c>
      <c r="D352" t="s">
        <v>24</v>
      </c>
      <c r="E352">
        <v>43836996208</v>
      </c>
      <c r="F352">
        <v>44356255907</v>
      </c>
      <c r="G352">
        <v>11710806474</v>
      </c>
    </row>
    <row r="353" spans="1:7" x14ac:dyDescent="0.2">
      <c r="A353">
        <v>2020</v>
      </c>
      <c r="B353" t="s">
        <v>23</v>
      </c>
      <c r="C353" t="s">
        <v>21</v>
      </c>
      <c r="D353" t="s">
        <v>19</v>
      </c>
      <c r="E353">
        <v>515551022</v>
      </c>
      <c r="F353">
        <v>1802874637</v>
      </c>
      <c r="G353">
        <v>1371442246</v>
      </c>
    </row>
    <row r="354" spans="1:7" x14ac:dyDescent="0.2">
      <c r="A354">
        <v>2020</v>
      </c>
      <c r="B354" t="s">
        <v>23</v>
      </c>
      <c r="C354" t="s">
        <v>21</v>
      </c>
      <c r="D354" t="s">
        <v>24</v>
      </c>
      <c r="E354">
        <v>123601283</v>
      </c>
      <c r="F354">
        <v>123493261</v>
      </c>
      <c r="G354">
        <v>152287644</v>
      </c>
    </row>
    <row r="355" spans="1:7" x14ac:dyDescent="0.2">
      <c r="A355">
        <v>2020</v>
      </c>
      <c r="B355" t="s">
        <v>23</v>
      </c>
      <c r="C355" t="s">
        <v>22</v>
      </c>
      <c r="D355" t="s">
        <v>19</v>
      </c>
      <c r="E355">
        <v>552300095</v>
      </c>
      <c r="F355">
        <v>571709846</v>
      </c>
      <c r="G355">
        <v>104198132</v>
      </c>
    </row>
    <row r="356" spans="1:7" x14ac:dyDescent="0.2">
      <c r="A356">
        <v>2020</v>
      </c>
      <c r="B356" t="s">
        <v>23</v>
      </c>
      <c r="C356" t="s">
        <v>22</v>
      </c>
      <c r="D356" t="s">
        <v>24</v>
      </c>
      <c r="E356">
        <v>20726256</v>
      </c>
      <c r="F356">
        <v>20722927</v>
      </c>
      <c r="G356">
        <v>32997669</v>
      </c>
    </row>
    <row r="357" spans="1:7" x14ac:dyDescent="0.2">
      <c r="A357">
        <v>2021</v>
      </c>
      <c r="B357" t="s">
        <v>23</v>
      </c>
      <c r="C357" t="s">
        <v>17</v>
      </c>
      <c r="D357" t="s">
        <v>19</v>
      </c>
      <c r="E357">
        <v>493893589837</v>
      </c>
      <c r="F357">
        <v>667981890304</v>
      </c>
      <c r="G357">
        <v>267873969401</v>
      </c>
    </row>
    <row r="358" spans="1:7" x14ac:dyDescent="0.2">
      <c r="A358">
        <v>2021</v>
      </c>
      <c r="B358" t="s">
        <v>23</v>
      </c>
      <c r="C358" t="s">
        <v>17</v>
      </c>
      <c r="D358" t="s">
        <v>24</v>
      </c>
      <c r="E358">
        <v>29240921267</v>
      </c>
      <c r="F358">
        <v>29643025035</v>
      </c>
      <c r="G358">
        <v>11126572018</v>
      </c>
    </row>
    <row r="359" spans="1:7" x14ac:dyDescent="0.2">
      <c r="A359">
        <v>2021</v>
      </c>
      <c r="B359" t="s">
        <v>23</v>
      </c>
      <c r="C359" t="s">
        <v>21</v>
      </c>
      <c r="D359" t="s">
        <v>19</v>
      </c>
      <c r="E359">
        <v>431365259</v>
      </c>
      <c r="F359">
        <v>1567290014</v>
      </c>
      <c r="G359">
        <v>1419780379</v>
      </c>
    </row>
    <row r="360" spans="1:7" x14ac:dyDescent="0.2">
      <c r="A360">
        <v>2021</v>
      </c>
      <c r="B360" t="s">
        <v>23</v>
      </c>
      <c r="C360" t="s">
        <v>21</v>
      </c>
      <c r="D360" t="s">
        <v>24</v>
      </c>
      <c r="E360">
        <v>126274142</v>
      </c>
      <c r="F360">
        <v>126301442</v>
      </c>
      <c r="G360">
        <v>167425044</v>
      </c>
    </row>
    <row r="361" spans="1:7" x14ac:dyDescent="0.2">
      <c r="A361">
        <v>2021</v>
      </c>
      <c r="B361" t="s">
        <v>23</v>
      </c>
      <c r="C361" t="s">
        <v>22</v>
      </c>
      <c r="D361" t="s">
        <v>19</v>
      </c>
      <c r="E361">
        <v>906692591</v>
      </c>
      <c r="F361">
        <v>1040796422</v>
      </c>
      <c r="G361">
        <v>180011202</v>
      </c>
    </row>
    <row r="362" spans="1:7" x14ac:dyDescent="0.2">
      <c r="A362">
        <v>2021</v>
      </c>
      <c r="B362" t="s">
        <v>23</v>
      </c>
      <c r="C362" t="s">
        <v>22</v>
      </c>
      <c r="D362" t="s">
        <v>24</v>
      </c>
      <c r="E362">
        <v>27868304</v>
      </c>
      <c r="F362">
        <v>27862579</v>
      </c>
      <c r="G362">
        <v>46819416</v>
      </c>
    </row>
    <row r="363" spans="1:7" x14ac:dyDescent="0.2">
      <c r="A363">
        <v>2022</v>
      </c>
      <c r="B363" t="s">
        <v>23</v>
      </c>
      <c r="C363" t="s">
        <v>17</v>
      </c>
      <c r="D363" t="s">
        <v>19</v>
      </c>
      <c r="E363">
        <v>35601153274</v>
      </c>
      <c r="F363">
        <v>44947851501</v>
      </c>
      <c r="G363">
        <v>17986963420</v>
      </c>
    </row>
    <row r="364" spans="1:7" x14ac:dyDescent="0.2">
      <c r="A364">
        <v>2022</v>
      </c>
      <c r="B364" t="s">
        <v>23</v>
      </c>
      <c r="C364" t="s">
        <v>17</v>
      </c>
      <c r="D364" t="s">
        <v>24</v>
      </c>
      <c r="E364">
        <v>4212296228</v>
      </c>
      <c r="F364">
        <v>4013165507</v>
      </c>
      <c r="G364">
        <v>1390835342</v>
      </c>
    </row>
    <row r="365" spans="1:7" x14ac:dyDescent="0.2">
      <c r="A365">
        <v>2022</v>
      </c>
      <c r="B365" t="s">
        <v>23</v>
      </c>
      <c r="C365" t="s">
        <v>21</v>
      </c>
      <c r="D365" t="s">
        <v>19</v>
      </c>
      <c r="E365">
        <v>64523495</v>
      </c>
      <c r="F365">
        <v>210387415</v>
      </c>
      <c r="G365">
        <v>217550747</v>
      </c>
    </row>
    <row r="366" spans="1:7" x14ac:dyDescent="0.2">
      <c r="A366">
        <v>2022</v>
      </c>
      <c r="B366" t="s">
        <v>23</v>
      </c>
      <c r="C366" t="s">
        <v>21</v>
      </c>
      <c r="D366" t="s">
        <v>24</v>
      </c>
      <c r="E366">
        <v>11937300</v>
      </c>
      <c r="F366">
        <v>11935915</v>
      </c>
      <c r="G366">
        <v>14973022</v>
      </c>
    </row>
    <row r="367" spans="1:7" x14ac:dyDescent="0.2">
      <c r="A367">
        <v>2022</v>
      </c>
      <c r="B367" t="s">
        <v>23</v>
      </c>
      <c r="C367" t="s">
        <v>22</v>
      </c>
      <c r="D367" t="s">
        <v>19</v>
      </c>
      <c r="E367">
        <v>2877552</v>
      </c>
      <c r="F367">
        <v>4587399</v>
      </c>
      <c r="G367">
        <v>22274509</v>
      </c>
    </row>
    <row r="368" spans="1:7" x14ac:dyDescent="0.2">
      <c r="A368">
        <v>2022</v>
      </c>
      <c r="B368" t="s">
        <v>23</v>
      </c>
      <c r="C368" t="s">
        <v>22</v>
      </c>
      <c r="D368" t="s">
        <v>24</v>
      </c>
      <c r="E368">
        <v>1535560</v>
      </c>
      <c r="F368">
        <v>1535560</v>
      </c>
      <c r="G368">
        <v>2397259</v>
      </c>
    </row>
  </sheetData>
  <pageMargins left="0.511811024" right="0.511811024" top="0.78740157499999996" bottom="0.78740157499999996" header="0.31496062000000002" footer="0.31496062000000002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Erros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Lewin</dc:creator>
  <cp:lastModifiedBy>Carolina Lewin</cp:lastModifiedBy>
  <dcterms:created xsi:type="dcterms:W3CDTF">2022-04-30T16:54:12Z</dcterms:created>
  <dcterms:modified xsi:type="dcterms:W3CDTF">2022-05-02T02:29:34Z</dcterms:modified>
</cp:coreProperties>
</file>