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e-teste\Downloads\"/>
    </mc:Choice>
  </mc:AlternateContent>
  <xr:revisionPtr revIDLastSave="0" documentId="13_ncr:1_{FB06A02E-C0C9-4F4F-B5D8-9381A57DF344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Dados_18.06.25" sheetId="1" r:id="rId1"/>
    <sheet name="One-Hot Encoding" sheetId="3" r:id="rId2"/>
    <sheet name="Feriado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3" l="1" a="1"/>
  <c r="N1" i="3" s="1"/>
  <c r="F1" i="3" a="1"/>
  <c r="F1" i="3" s="1"/>
  <c r="G1" i="3" a="1"/>
  <c r="G1" i="3" s="1"/>
  <c r="H1" i="3" a="1"/>
  <c r="H1" i="3" s="1"/>
  <c r="I1" i="3" a="1"/>
  <c r="I1" i="3" s="1"/>
  <c r="J1" i="3" a="1"/>
  <c r="J1" i="3" s="1"/>
  <c r="K1" i="3" a="1"/>
  <c r="K1" i="3" s="1"/>
  <c r="L1" i="3" a="1"/>
  <c r="L1" i="3" s="1"/>
  <c r="M1" i="3" a="1"/>
  <c r="M1" i="3" s="1"/>
  <c r="E1" i="3" a="1"/>
  <c r="E1" i="3" s="1"/>
  <c r="D1" i="3" a="1"/>
  <c r="D1" i="3" s="1"/>
  <c r="C1" i="3" a="1"/>
  <c r="C1" i="3" s="1"/>
  <c r="B1" i="3" a="1"/>
  <c r="B1" i="3" s="1"/>
  <c r="A1" i="3" a="1"/>
  <c r="A1" i="3" s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3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4" i="1"/>
  <c r="K5" i="1"/>
  <c r="K6" i="1"/>
  <c r="K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E4" i="1"/>
  <c r="P4" i="1" s="1"/>
  <c r="E5" i="1"/>
  <c r="P5" i="1" s="1"/>
  <c r="E6" i="1"/>
  <c r="P6" i="1" s="1"/>
  <c r="E7" i="1"/>
  <c r="P7" i="1" s="1"/>
  <c r="E8" i="1"/>
  <c r="P8" i="1" s="1"/>
  <c r="E9" i="1"/>
  <c r="P9" i="1" s="1"/>
  <c r="E10" i="1"/>
  <c r="P10" i="1" s="1"/>
  <c r="E11" i="1"/>
  <c r="P11" i="1" s="1"/>
  <c r="E12" i="1"/>
  <c r="P12" i="1" s="1"/>
  <c r="E13" i="1"/>
  <c r="P13" i="1" s="1"/>
  <c r="E14" i="1"/>
  <c r="P14" i="1" s="1"/>
  <c r="E15" i="1"/>
  <c r="P15" i="1" s="1"/>
  <c r="E16" i="1"/>
  <c r="P16" i="1" s="1"/>
  <c r="E17" i="1"/>
  <c r="P17" i="1" s="1"/>
  <c r="E18" i="1"/>
  <c r="P18" i="1" s="1"/>
  <c r="E19" i="1"/>
  <c r="P19" i="1" s="1"/>
  <c r="E20" i="1"/>
  <c r="P20" i="1" s="1"/>
  <c r="E21" i="1"/>
  <c r="P21" i="1" s="1"/>
  <c r="E22" i="1"/>
  <c r="P22" i="1" s="1"/>
  <c r="E23" i="1"/>
  <c r="P23" i="1" s="1"/>
  <c r="E24" i="1"/>
  <c r="P24" i="1" s="1"/>
  <c r="E25" i="1"/>
  <c r="P25" i="1" s="1"/>
  <c r="E26" i="1"/>
  <c r="P26" i="1" s="1"/>
  <c r="E27" i="1"/>
  <c r="P27" i="1" s="1"/>
  <c r="E28" i="1"/>
  <c r="P28" i="1" s="1"/>
  <c r="E29" i="1"/>
  <c r="P29" i="1" s="1"/>
  <c r="E30" i="1"/>
  <c r="P30" i="1" s="1"/>
  <c r="E31" i="1"/>
  <c r="P31" i="1" s="1"/>
  <c r="E32" i="1"/>
  <c r="P32" i="1" s="1"/>
  <c r="E33" i="1"/>
  <c r="P33" i="1" s="1"/>
  <c r="E34" i="1"/>
  <c r="P34" i="1" s="1"/>
  <c r="E35" i="1"/>
  <c r="P35" i="1" s="1"/>
  <c r="E36" i="1"/>
  <c r="P36" i="1" s="1"/>
  <c r="E37" i="1"/>
  <c r="P37" i="1" s="1"/>
  <c r="E38" i="1"/>
  <c r="P38" i="1" s="1"/>
  <c r="E39" i="1"/>
  <c r="P39" i="1" s="1"/>
  <c r="E40" i="1"/>
  <c r="P40" i="1" s="1"/>
  <c r="E41" i="1"/>
  <c r="P41" i="1" s="1"/>
  <c r="E42" i="1"/>
  <c r="P42" i="1" s="1"/>
  <c r="E43" i="1"/>
  <c r="P43" i="1" s="1"/>
  <c r="E44" i="1"/>
  <c r="P44" i="1" s="1"/>
  <c r="E45" i="1"/>
  <c r="P45" i="1" s="1"/>
  <c r="E46" i="1"/>
  <c r="P46" i="1" s="1"/>
  <c r="E47" i="1"/>
  <c r="P47" i="1" s="1"/>
  <c r="E48" i="1"/>
  <c r="P48" i="1" s="1"/>
  <c r="E49" i="1"/>
  <c r="P49" i="1" s="1"/>
  <c r="E50" i="1"/>
  <c r="P50" i="1" s="1"/>
  <c r="E51" i="1"/>
  <c r="P51" i="1" s="1"/>
  <c r="E52" i="1"/>
  <c r="P52" i="1" s="1"/>
  <c r="E53" i="1"/>
  <c r="P53" i="1" s="1"/>
  <c r="E54" i="1"/>
  <c r="P54" i="1" s="1"/>
  <c r="E55" i="1"/>
  <c r="P55" i="1" s="1"/>
  <c r="E56" i="1"/>
  <c r="P56" i="1" s="1"/>
  <c r="E57" i="1"/>
  <c r="P57" i="1" s="1"/>
  <c r="E58" i="1"/>
  <c r="P58" i="1" s="1"/>
  <c r="E59" i="1"/>
  <c r="P59" i="1" s="1"/>
  <c r="E60" i="1"/>
  <c r="P60" i="1" s="1"/>
  <c r="E61" i="1"/>
  <c r="P61" i="1" s="1"/>
  <c r="E62" i="1"/>
  <c r="P62" i="1" s="1"/>
  <c r="E63" i="1"/>
  <c r="P63" i="1" s="1"/>
  <c r="E64" i="1"/>
  <c r="P64" i="1" s="1"/>
  <c r="E65" i="1"/>
  <c r="P65" i="1" s="1"/>
  <c r="E66" i="1"/>
  <c r="P66" i="1" s="1"/>
  <c r="E67" i="1"/>
  <c r="P67" i="1" s="1"/>
  <c r="E68" i="1"/>
  <c r="P68" i="1" s="1"/>
  <c r="E69" i="1"/>
  <c r="P69" i="1" s="1"/>
  <c r="E70" i="1"/>
  <c r="P70" i="1" s="1"/>
  <c r="E71" i="1"/>
  <c r="P71" i="1" s="1"/>
  <c r="E72" i="1"/>
  <c r="P72" i="1" s="1"/>
  <c r="E73" i="1"/>
  <c r="P73" i="1" s="1"/>
  <c r="E74" i="1"/>
  <c r="P74" i="1" s="1"/>
  <c r="E75" i="1"/>
  <c r="P75" i="1" s="1"/>
  <c r="E76" i="1"/>
  <c r="P76" i="1" s="1"/>
  <c r="E77" i="1"/>
  <c r="P77" i="1" s="1"/>
  <c r="E78" i="1"/>
  <c r="P78" i="1" s="1"/>
  <c r="E79" i="1"/>
  <c r="P79" i="1" s="1"/>
  <c r="E80" i="1"/>
  <c r="P80" i="1" s="1"/>
  <c r="E81" i="1"/>
  <c r="P81" i="1" s="1"/>
  <c r="E82" i="1"/>
  <c r="P82" i="1" s="1"/>
  <c r="E83" i="1"/>
  <c r="P83" i="1" s="1"/>
  <c r="E84" i="1"/>
  <c r="P84" i="1" s="1"/>
  <c r="E85" i="1"/>
  <c r="P85" i="1" s="1"/>
  <c r="E86" i="1"/>
  <c r="P86" i="1" s="1"/>
  <c r="E87" i="1"/>
  <c r="P87" i="1" s="1"/>
  <c r="E88" i="1"/>
  <c r="P88" i="1" s="1"/>
  <c r="E89" i="1"/>
  <c r="P89" i="1" s="1"/>
  <c r="E90" i="1"/>
  <c r="P90" i="1" s="1"/>
  <c r="E91" i="1"/>
  <c r="P91" i="1" s="1"/>
  <c r="E92" i="1"/>
  <c r="P92" i="1" s="1"/>
  <c r="E93" i="1"/>
  <c r="P93" i="1" s="1"/>
  <c r="E94" i="1"/>
  <c r="P94" i="1" s="1"/>
  <c r="E95" i="1"/>
  <c r="P95" i="1" s="1"/>
  <c r="E96" i="1"/>
  <c r="P96" i="1" s="1"/>
  <c r="E97" i="1"/>
  <c r="P97" i="1" s="1"/>
  <c r="E98" i="1"/>
  <c r="P98" i="1" s="1"/>
  <c r="E99" i="1"/>
  <c r="P99" i="1" s="1"/>
  <c r="E100" i="1"/>
  <c r="P100" i="1" s="1"/>
  <c r="E101" i="1"/>
  <c r="P101" i="1" s="1"/>
  <c r="E102" i="1"/>
  <c r="P102" i="1" s="1"/>
  <c r="E103" i="1"/>
  <c r="P103" i="1" s="1"/>
  <c r="E104" i="1"/>
  <c r="P104" i="1" s="1"/>
  <c r="E105" i="1"/>
  <c r="P105" i="1" s="1"/>
  <c r="E106" i="1"/>
  <c r="P106" i="1" s="1"/>
  <c r="E107" i="1"/>
  <c r="P107" i="1" s="1"/>
  <c r="E108" i="1"/>
  <c r="P108" i="1" s="1"/>
  <c r="E109" i="1"/>
  <c r="P109" i="1" s="1"/>
  <c r="E110" i="1"/>
  <c r="P110" i="1" s="1"/>
  <c r="E111" i="1"/>
  <c r="P111" i="1" s="1"/>
  <c r="E112" i="1"/>
  <c r="P112" i="1" s="1"/>
  <c r="E113" i="1"/>
  <c r="P113" i="1" s="1"/>
  <c r="E114" i="1"/>
  <c r="P114" i="1" s="1"/>
  <c r="E115" i="1"/>
  <c r="P115" i="1" s="1"/>
  <c r="E116" i="1"/>
  <c r="P116" i="1" s="1"/>
  <c r="E117" i="1"/>
  <c r="P117" i="1" s="1"/>
  <c r="E118" i="1"/>
  <c r="P118" i="1" s="1"/>
  <c r="E119" i="1"/>
  <c r="P119" i="1" s="1"/>
  <c r="E120" i="1"/>
  <c r="P120" i="1" s="1"/>
  <c r="E121" i="1"/>
  <c r="P121" i="1" s="1"/>
  <c r="E122" i="1"/>
  <c r="P122" i="1" s="1"/>
  <c r="E123" i="1"/>
  <c r="P123" i="1" s="1"/>
  <c r="E124" i="1"/>
  <c r="P124" i="1" s="1"/>
  <c r="E125" i="1"/>
  <c r="P125" i="1" s="1"/>
  <c r="E126" i="1"/>
  <c r="P126" i="1" s="1"/>
  <c r="E127" i="1"/>
  <c r="P127" i="1" s="1"/>
  <c r="E128" i="1"/>
  <c r="P128" i="1" s="1"/>
  <c r="E129" i="1"/>
  <c r="P129" i="1" s="1"/>
  <c r="E130" i="1"/>
  <c r="P130" i="1" s="1"/>
  <c r="E131" i="1"/>
  <c r="P131" i="1" s="1"/>
  <c r="E132" i="1"/>
  <c r="P132" i="1" s="1"/>
  <c r="E133" i="1"/>
  <c r="P133" i="1" s="1"/>
  <c r="E134" i="1"/>
  <c r="P134" i="1" s="1"/>
  <c r="E135" i="1"/>
  <c r="P135" i="1" s="1"/>
  <c r="E136" i="1"/>
  <c r="P136" i="1" s="1"/>
  <c r="E137" i="1"/>
  <c r="P137" i="1" s="1"/>
  <c r="E138" i="1"/>
  <c r="P138" i="1" s="1"/>
  <c r="E139" i="1"/>
  <c r="P139" i="1" s="1"/>
  <c r="E140" i="1"/>
  <c r="P140" i="1" s="1"/>
  <c r="E141" i="1"/>
  <c r="P141" i="1" s="1"/>
  <c r="E142" i="1"/>
  <c r="P142" i="1" s="1"/>
  <c r="E143" i="1"/>
  <c r="P143" i="1" s="1"/>
  <c r="E144" i="1"/>
  <c r="P144" i="1" s="1"/>
  <c r="E145" i="1"/>
  <c r="P145" i="1" s="1"/>
  <c r="E146" i="1"/>
  <c r="P146" i="1" s="1"/>
  <c r="E147" i="1"/>
  <c r="P147" i="1" s="1"/>
  <c r="E148" i="1"/>
  <c r="P148" i="1" s="1"/>
  <c r="E149" i="1"/>
  <c r="P149" i="1" s="1"/>
  <c r="E150" i="1"/>
  <c r="P150" i="1" s="1"/>
  <c r="E151" i="1"/>
  <c r="P151" i="1" s="1"/>
  <c r="E152" i="1"/>
  <c r="P152" i="1" s="1"/>
  <c r="E153" i="1"/>
  <c r="P153" i="1" s="1"/>
  <c r="E154" i="1"/>
  <c r="P154" i="1" s="1"/>
  <c r="E155" i="1"/>
  <c r="P155" i="1" s="1"/>
  <c r="E156" i="1"/>
  <c r="P156" i="1" s="1"/>
  <c r="E157" i="1"/>
  <c r="P157" i="1" s="1"/>
  <c r="E158" i="1"/>
  <c r="P158" i="1" s="1"/>
  <c r="E159" i="1"/>
  <c r="P159" i="1" s="1"/>
  <c r="E160" i="1"/>
  <c r="P160" i="1" s="1"/>
  <c r="E161" i="1"/>
  <c r="P161" i="1" s="1"/>
  <c r="E162" i="1"/>
  <c r="P162" i="1" s="1"/>
  <c r="E163" i="1"/>
  <c r="P163" i="1" s="1"/>
  <c r="E164" i="1"/>
  <c r="P164" i="1" s="1"/>
  <c r="E165" i="1"/>
  <c r="P165" i="1" s="1"/>
  <c r="E166" i="1"/>
  <c r="P166" i="1" s="1"/>
  <c r="E167" i="1"/>
  <c r="P167" i="1" s="1"/>
  <c r="E168" i="1"/>
  <c r="P168" i="1" s="1"/>
  <c r="E169" i="1"/>
  <c r="P169" i="1" s="1"/>
  <c r="E170" i="1"/>
  <c r="P170" i="1" s="1"/>
  <c r="E171" i="1"/>
  <c r="P171" i="1" s="1"/>
  <c r="E172" i="1"/>
  <c r="P172" i="1" s="1"/>
  <c r="E173" i="1"/>
  <c r="P173" i="1" s="1"/>
  <c r="E174" i="1"/>
  <c r="P174" i="1" s="1"/>
  <c r="E175" i="1"/>
  <c r="P175" i="1" s="1"/>
  <c r="E176" i="1"/>
  <c r="P176" i="1" s="1"/>
  <c r="E177" i="1"/>
  <c r="P177" i="1" s="1"/>
  <c r="E178" i="1"/>
  <c r="P178" i="1" s="1"/>
  <c r="E179" i="1"/>
  <c r="P179" i="1" s="1"/>
  <c r="E180" i="1"/>
  <c r="P180" i="1" s="1"/>
  <c r="E181" i="1"/>
  <c r="P181" i="1" s="1"/>
  <c r="E182" i="1"/>
  <c r="P182" i="1" s="1"/>
  <c r="E183" i="1"/>
  <c r="P183" i="1" s="1"/>
  <c r="E184" i="1"/>
  <c r="P184" i="1" s="1"/>
  <c r="E185" i="1"/>
  <c r="P185" i="1" s="1"/>
  <c r="E186" i="1"/>
  <c r="P186" i="1" s="1"/>
  <c r="E187" i="1"/>
  <c r="P187" i="1" s="1"/>
  <c r="E188" i="1"/>
  <c r="P188" i="1" s="1"/>
  <c r="E189" i="1"/>
  <c r="P189" i="1" s="1"/>
  <c r="E190" i="1"/>
  <c r="P190" i="1" s="1"/>
  <c r="E191" i="1"/>
  <c r="P191" i="1" s="1"/>
  <c r="E192" i="1"/>
  <c r="P192" i="1" s="1"/>
  <c r="E193" i="1"/>
  <c r="P193" i="1" s="1"/>
  <c r="E194" i="1"/>
  <c r="P194" i="1" s="1"/>
  <c r="E195" i="1"/>
  <c r="P195" i="1" s="1"/>
  <c r="E196" i="1"/>
  <c r="P196" i="1" s="1"/>
  <c r="E197" i="1"/>
  <c r="P197" i="1" s="1"/>
  <c r="E198" i="1"/>
  <c r="P198" i="1" s="1"/>
  <c r="E199" i="1"/>
  <c r="P199" i="1" s="1"/>
  <c r="E200" i="1"/>
  <c r="P200" i="1" s="1"/>
  <c r="E201" i="1"/>
  <c r="P201" i="1" s="1"/>
  <c r="E202" i="1"/>
  <c r="P202" i="1" s="1"/>
  <c r="E203" i="1"/>
  <c r="P203" i="1" s="1"/>
  <c r="E204" i="1"/>
  <c r="P204" i="1" s="1"/>
  <c r="E205" i="1"/>
  <c r="P205" i="1" s="1"/>
  <c r="E206" i="1"/>
  <c r="P206" i="1" s="1"/>
  <c r="E207" i="1"/>
  <c r="P207" i="1" s="1"/>
  <c r="E208" i="1"/>
  <c r="P208" i="1" s="1"/>
  <c r="E209" i="1"/>
  <c r="P209" i="1" s="1"/>
  <c r="E210" i="1"/>
  <c r="P210" i="1" s="1"/>
  <c r="E211" i="1"/>
  <c r="P211" i="1" s="1"/>
  <c r="E212" i="1"/>
  <c r="P212" i="1" s="1"/>
  <c r="E213" i="1"/>
  <c r="P213" i="1" s="1"/>
  <c r="E214" i="1"/>
  <c r="P214" i="1" s="1"/>
  <c r="E215" i="1"/>
  <c r="P215" i="1" s="1"/>
  <c r="E216" i="1"/>
  <c r="P216" i="1" s="1"/>
  <c r="E217" i="1"/>
  <c r="P217" i="1" s="1"/>
  <c r="E218" i="1"/>
  <c r="P218" i="1" s="1"/>
  <c r="E219" i="1"/>
  <c r="P219" i="1" s="1"/>
  <c r="E220" i="1"/>
  <c r="P220" i="1" s="1"/>
  <c r="E221" i="1"/>
  <c r="P221" i="1" s="1"/>
  <c r="E222" i="1"/>
  <c r="P222" i="1" s="1"/>
  <c r="E223" i="1"/>
  <c r="P223" i="1" s="1"/>
  <c r="E224" i="1"/>
  <c r="P224" i="1" s="1"/>
  <c r="E225" i="1"/>
  <c r="P225" i="1" s="1"/>
  <c r="E226" i="1"/>
  <c r="P226" i="1" s="1"/>
  <c r="E227" i="1"/>
  <c r="P227" i="1" s="1"/>
  <c r="E228" i="1"/>
  <c r="P228" i="1" s="1"/>
  <c r="E229" i="1"/>
  <c r="P229" i="1" s="1"/>
  <c r="E230" i="1"/>
  <c r="P230" i="1" s="1"/>
  <c r="E231" i="1"/>
  <c r="P231" i="1" s="1"/>
  <c r="E232" i="1"/>
  <c r="P232" i="1" s="1"/>
  <c r="E233" i="1"/>
  <c r="P233" i="1" s="1"/>
  <c r="E234" i="1"/>
  <c r="P234" i="1" s="1"/>
  <c r="E235" i="1"/>
  <c r="P235" i="1" s="1"/>
  <c r="E236" i="1"/>
  <c r="P236" i="1" s="1"/>
  <c r="E237" i="1"/>
  <c r="P237" i="1" s="1"/>
  <c r="E238" i="1"/>
  <c r="P238" i="1" s="1"/>
  <c r="E239" i="1"/>
  <c r="P239" i="1" s="1"/>
  <c r="E240" i="1"/>
  <c r="P240" i="1" s="1"/>
  <c r="E241" i="1"/>
  <c r="P241" i="1" s="1"/>
  <c r="E242" i="1"/>
  <c r="P242" i="1" s="1"/>
  <c r="E243" i="1"/>
  <c r="P243" i="1" s="1"/>
  <c r="E244" i="1"/>
  <c r="P244" i="1" s="1"/>
  <c r="E245" i="1"/>
  <c r="P245" i="1" s="1"/>
  <c r="E246" i="1"/>
  <c r="P246" i="1" s="1"/>
  <c r="E247" i="1"/>
  <c r="P247" i="1" s="1"/>
  <c r="E248" i="1"/>
  <c r="P248" i="1" s="1"/>
  <c r="E249" i="1"/>
  <c r="P249" i="1" s="1"/>
  <c r="E250" i="1"/>
  <c r="P250" i="1" s="1"/>
  <c r="E251" i="1"/>
  <c r="P251" i="1" s="1"/>
  <c r="E252" i="1"/>
  <c r="P252" i="1" s="1"/>
  <c r="E253" i="1"/>
  <c r="P253" i="1" s="1"/>
  <c r="E254" i="1"/>
  <c r="P254" i="1" s="1"/>
  <c r="E255" i="1"/>
  <c r="P255" i="1" s="1"/>
  <c r="E256" i="1"/>
  <c r="P256" i="1" s="1"/>
  <c r="E257" i="1"/>
  <c r="P257" i="1" s="1"/>
  <c r="E258" i="1"/>
  <c r="P258" i="1" s="1"/>
  <c r="E259" i="1"/>
  <c r="P259" i="1" s="1"/>
  <c r="E260" i="1"/>
  <c r="P260" i="1" s="1"/>
  <c r="E261" i="1"/>
  <c r="P261" i="1" s="1"/>
  <c r="E262" i="1"/>
  <c r="P262" i="1" s="1"/>
  <c r="E263" i="1"/>
  <c r="P263" i="1" s="1"/>
  <c r="E264" i="1"/>
  <c r="P264" i="1" s="1"/>
  <c r="E265" i="1"/>
  <c r="P265" i="1" s="1"/>
  <c r="E266" i="1"/>
  <c r="P266" i="1" s="1"/>
  <c r="E267" i="1"/>
  <c r="P267" i="1" s="1"/>
  <c r="E268" i="1"/>
  <c r="P268" i="1" s="1"/>
  <c r="E269" i="1"/>
  <c r="P269" i="1" s="1"/>
  <c r="E270" i="1"/>
  <c r="P270" i="1" s="1"/>
  <c r="E271" i="1"/>
  <c r="P271" i="1" s="1"/>
  <c r="E272" i="1"/>
  <c r="P272" i="1" s="1"/>
  <c r="E273" i="1"/>
  <c r="P273" i="1" s="1"/>
  <c r="E274" i="1"/>
  <c r="P274" i="1" s="1"/>
  <c r="E275" i="1"/>
  <c r="P275" i="1" s="1"/>
  <c r="E276" i="1"/>
  <c r="P276" i="1" s="1"/>
  <c r="E277" i="1"/>
  <c r="P277" i="1" s="1"/>
  <c r="E278" i="1"/>
  <c r="P278" i="1" s="1"/>
  <c r="E279" i="1"/>
  <c r="P279" i="1" s="1"/>
  <c r="E280" i="1"/>
  <c r="P280" i="1" s="1"/>
  <c r="E281" i="1"/>
  <c r="P281" i="1" s="1"/>
  <c r="E282" i="1"/>
  <c r="P282" i="1" s="1"/>
  <c r="E283" i="1"/>
  <c r="P283" i="1" s="1"/>
  <c r="E284" i="1"/>
  <c r="P284" i="1" s="1"/>
  <c r="E285" i="1"/>
  <c r="P285" i="1" s="1"/>
  <c r="E286" i="1"/>
  <c r="P286" i="1" s="1"/>
  <c r="E287" i="1"/>
  <c r="P287" i="1" s="1"/>
  <c r="E288" i="1"/>
  <c r="P288" i="1" s="1"/>
  <c r="E289" i="1"/>
  <c r="P289" i="1" s="1"/>
  <c r="E290" i="1"/>
  <c r="P290" i="1" s="1"/>
  <c r="E291" i="1"/>
  <c r="P291" i="1" s="1"/>
  <c r="E292" i="1"/>
  <c r="P292" i="1" s="1"/>
  <c r="E293" i="1"/>
  <c r="P293" i="1" s="1"/>
  <c r="E294" i="1"/>
  <c r="P294" i="1" s="1"/>
  <c r="E295" i="1"/>
  <c r="P295" i="1" s="1"/>
  <c r="E296" i="1"/>
  <c r="P296" i="1" s="1"/>
  <c r="E297" i="1"/>
  <c r="P297" i="1" s="1"/>
  <c r="E298" i="1"/>
  <c r="P298" i="1" s="1"/>
  <c r="E299" i="1"/>
  <c r="P299" i="1" s="1"/>
  <c r="E300" i="1"/>
  <c r="P300" i="1" s="1"/>
  <c r="E301" i="1"/>
  <c r="P301" i="1" s="1"/>
  <c r="E302" i="1"/>
  <c r="P302" i="1" s="1"/>
  <c r="E303" i="1"/>
  <c r="P303" i="1" s="1"/>
  <c r="E304" i="1"/>
  <c r="P304" i="1" s="1"/>
  <c r="E305" i="1"/>
  <c r="P305" i="1" s="1"/>
  <c r="E306" i="1"/>
  <c r="P306" i="1" s="1"/>
  <c r="E307" i="1"/>
  <c r="P307" i="1" s="1"/>
  <c r="E308" i="1"/>
  <c r="P308" i="1" s="1"/>
  <c r="E309" i="1"/>
  <c r="P309" i="1" s="1"/>
  <c r="E310" i="1"/>
  <c r="P310" i="1" s="1"/>
  <c r="E311" i="1"/>
  <c r="P311" i="1" s="1"/>
  <c r="E312" i="1"/>
  <c r="P312" i="1" s="1"/>
  <c r="E313" i="1"/>
  <c r="P313" i="1" s="1"/>
  <c r="E314" i="1"/>
  <c r="P314" i="1" s="1"/>
  <c r="E315" i="1"/>
  <c r="P315" i="1" s="1"/>
  <c r="E316" i="1"/>
  <c r="P316" i="1" s="1"/>
  <c r="E317" i="1"/>
  <c r="P317" i="1" s="1"/>
  <c r="E318" i="1"/>
  <c r="P318" i="1" s="1"/>
  <c r="E319" i="1"/>
  <c r="P319" i="1" s="1"/>
  <c r="E320" i="1"/>
  <c r="P320" i="1" s="1"/>
  <c r="E321" i="1"/>
  <c r="P321" i="1" s="1"/>
  <c r="E322" i="1"/>
  <c r="P322" i="1" s="1"/>
  <c r="E323" i="1"/>
  <c r="P323" i="1" s="1"/>
  <c r="E324" i="1"/>
  <c r="P324" i="1" s="1"/>
  <c r="E325" i="1"/>
  <c r="P325" i="1" s="1"/>
  <c r="E326" i="1"/>
  <c r="P326" i="1" s="1"/>
  <c r="E327" i="1"/>
  <c r="P327" i="1" s="1"/>
  <c r="E328" i="1"/>
  <c r="P328" i="1" s="1"/>
  <c r="E329" i="1"/>
  <c r="P329" i="1" s="1"/>
  <c r="E330" i="1"/>
  <c r="P330" i="1" s="1"/>
  <c r="E331" i="1"/>
  <c r="P331" i="1" s="1"/>
  <c r="E332" i="1"/>
  <c r="P332" i="1" s="1"/>
  <c r="E333" i="1"/>
  <c r="P333" i="1" s="1"/>
  <c r="E334" i="1"/>
  <c r="P334" i="1" s="1"/>
  <c r="E335" i="1"/>
  <c r="P335" i="1" s="1"/>
  <c r="E336" i="1"/>
  <c r="P336" i="1" s="1"/>
  <c r="E337" i="1"/>
  <c r="P337" i="1" s="1"/>
  <c r="E338" i="1"/>
  <c r="P338" i="1" s="1"/>
  <c r="E339" i="1"/>
  <c r="P339" i="1" s="1"/>
  <c r="E340" i="1"/>
  <c r="P340" i="1" s="1"/>
  <c r="E341" i="1"/>
  <c r="P341" i="1" s="1"/>
  <c r="E342" i="1"/>
  <c r="P342" i="1" s="1"/>
  <c r="E343" i="1"/>
  <c r="P343" i="1" s="1"/>
  <c r="E344" i="1"/>
  <c r="P344" i="1" s="1"/>
  <c r="E345" i="1"/>
  <c r="P345" i="1" s="1"/>
  <c r="E346" i="1"/>
  <c r="P346" i="1" s="1"/>
  <c r="E347" i="1"/>
  <c r="P347" i="1" s="1"/>
  <c r="E348" i="1"/>
  <c r="P348" i="1" s="1"/>
  <c r="E349" i="1"/>
  <c r="P349" i="1" s="1"/>
  <c r="E350" i="1"/>
  <c r="P350" i="1" s="1"/>
  <c r="E351" i="1"/>
  <c r="P351" i="1" s="1"/>
  <c r="E352" i="1"/>
  <c r="P352" i="1" s="1"/>
  <c r="E353" i="1"/>
  <c r="P353" i="1" s="1"/>
  <c r="E354" i="1"/>
  <c r="P354" i="1" s="1"/>
  <c r="E355" i="1"/>
  <c r="P355" i="1" s="1"/>
  <c r="E356" i="1"/>
  <c r="P356" i="1" s="1"/>
  <c r="E357" i="1"/>
  <c r="P357" i="1" s="1"/>
  <c r="E358" i="1"/>
  <c r="P358" i="1" s="1"/>
  <c r="E359" i="1"/>
  <c r="P359" i="1" s="1"/>
  <c r="E360" i="1"/>
  <c r="P360" i="1" s="1"/>
  <c r="E361" i="1"/>
  <c r="P361" i="1" s="1"/>
  <c r="E362" i="1"/>
  <c r="P362" i="1" s="1"/>
  <c r="E363" i="1"/>
  <c r="P363" i="1" s="1"/>
  <c r="E364" i="1"/>
  <c r="P364" i="1" s="1"/>
  <c r="E365" i="1"/>
  <c r="P365" i="1" s="1"/>
  <c r="E366" i="1"/>
  <c r="P366" i="1" s="1"/>
  <c r="E367" i="1"/>
  <c r="P367" i="1" s="1"/>
  <c r="E368" i="1"/>
  <c r="P368" i="1" s="1"/>
  <c r="E369" i="1"/>
  <c r="P369" i="1" s="1"/>
  <c r="E370" i="1"/>
  <c r="P370" i="1" s="1"/>
  <c r="E371" i="1"/>
  <c r="P371" i="1" s="1"/>
  <c r="E372" i="1"/>
  <c r="P372" i="1" s="1"/>
  <c r="E373" i="1"/>
  <c r="P373" i="1" s="1"/>
  <c r="E374" i="1"/>
  <c r="P374" i="1" s="1"/>
  <c r="E375" i="1"/>
  <c r="P375" i="1" s="1"/>
  <c r="E376" i="1"/>
  <c r="P376" i="1" s="1"/>
  <c r="E377" i="1"/>
  <c r="P377" i="1" s="1"/>
  <c r="E378" i="1"/>
  <c r="P378" i="1" s="1"/>
  <c r="E379" i="1"/>
  <c r="P379" i="1" s="1"/>
  <c r="E380" i="1"/>
  <c r="P380" i="1" s="1"/>
  <c r="E381" i="1"/>
  <c r="P381" i="1" s="1"/>
  <c r="E382" i="1"/>
  <c r="P382" i="1" s="1"/>
  <c r="E383" i="1"/>
  <c r="P383" i="1" s="1"/>
  <c r="E384" i="1"/>
  <c r="P384" i="1" s="1"/>
  <c r="E385" i="1"/>
  <c r="P385" i="1" s="1"/>
  <c r="E386" i="1"/>
  <c r="P386" i="1" s="1"/>
  <c r="E387" i="1"/>
  <c r="P387" i="1" s="1"/>
  <c r="E388" i="1"/>
  <c r="P388" i="1" s="1"/>
  <c r="E389" i="1"/>
  <c r="P389" i="1" s="1"/>
  <c r="E390" i="1"/>
  <c r="P390" i="1" s="1"/>
  <c r="E391" i="1"/>
  <c r="P391" i="1" s="1"/>
  <c r="E392" i="1"/>
  <c r="P392" i="1" s="1"/>
  <c r="E393" i="1"/>
  <c r="P393" i="1" s="1"/>
  <c r="E394" i="1"/>
  <c r="P394" i="1" s="1"/>
  <c r="E395" i="1"/>
  <c r="P395" i="1" s="1"/>
  <c r="E396" i="1"/>
  <c r="P396" i="1" s="1"/>
  <c r="E397" i="1"/>
  <c r="P397" i="1" s="1"/>
  <c r="E398" i="1"/>
  <c r="P398" i="1" s="1"/>
  <c r="E399" i="1"/>
  <c r="P399" i="1" s="1"/>
  <c r="E400" i="1"/>
  <c r="P400" i="1" s="1"/>
  <c r="E401" i="1"/>
  <c r="P401" i="1" s="1"/>
  <c r="E402" i="1"/>
  <c r="P402" i="1" s="1"/>
  <c r="E403" i="1"/>
  <c r="P403" i="1" s="1"/>
  <c r="E404" i="1"/>
  <c r="P404" i="1" s="1"/>
  <c r="E405" i="1"/>
  <c r="P405" i="1" s="1"/>
  <c r="E406" i="1"/>
  <c r="P406" i="1" s="1"/>
  <c r="E407" i="1"/>
  <c r="P407" i="1" s="1"/>
  <c r="E408" i="1"/>
  <c r="P408" i="1" s="1"/>
  <c r="E409" i="1"/>
  <c r="P409" i="1" s="1"/>
  <c r="E410" i="1"/>
  <c r="P410" i="1" s="1"/>
  <c r="E411" i="1"/>
  <c r="P411" i="1" s="1"/>
  <c r="E412" i="1"/>
  <c r="P412" i="1" s="1"/>
  <c r="E413" i="1"/>
  <c r="P413" i="1" s="1"/>
  <c r="E414" i="1"/>
  <c r="P414" i="1" s="1"/>
  <c r="E415" i="1"/>
  <c r="P415" i="1" s="1"/>
  <c r="E416" i="1"/>
  <c r="P416" i="1" s="1"/>
  <c r="E417" i="1"/>
  <c r="P417" i="1" s="1"/>
  <c r="E418" i="1"/>
  <c r="P418" i="1" s="1"/>
  <c r="E419" i="1"/>
  <c r="P419" i="1" s="1"/>
  <c r="E420" i="1"/>
  <c r="P420" i="1" s="1"/>
  <c r="E421" i="1"/>
  <c r="P421" i="1" s="1"/>
  <c r="E422" i="1"/>
  <c r="P422" i="1" s="1"/>
  <c r="E423" i="1"/>
  <c r="P423" i="1" s="1"/>
  <c r="E424" i="1"/>
  <c r="P424" i="1" s="1"/>
  <c r="E425" i="1"/>
  <c r="P425" i="1" s="1"/>
  <c r="E426" i="1"/>
  <c r="P426" i="1" s="1"/>
  <c r="E427" i="1"/>
  <c r="P427" i="1" s="1"/>
  <c r="E428" i="1"/>
  <c r="P428" i="1" s="1"/>
  <c r="E429" i="1"/>
  <c r="P429" i="1" s="1"/>
  <c r="E430" i="1"/>
  <c r="P430" i="1" s="1"/>
  <c r="E431" i="1"/>
  <c r="P431" i="1" s="1"/>
  <c r="E432" i="1"/>
  <c r="P432" i="1" s="1"/>
  <c r="E433" i="1"/>
  <c r="P433" i="1" s="1"/>
  <c r="E434" i="1"/>
  <c r="P434" i="1" s="1"/>
  <c r="E435" i="1"/>
  <c r="P435" i="1" s="1"/>
  <c r="E436" i="1"/>
  <c r="P436" i="1" s="1"/>
  <c r="E437" i="1"/>
  <c r="P437" i="1" s="1"/>
  <c r="E438" i="1"/>
  <c r="P438" i="1" s="1"/>
  <c r="E439" i="1"/>
  <c r="P439" i="1" s="1"/>
  <c r="E440" i="1"/>
  <c r="P440" i="1" s="1"/>
  <c r="E441" i="1"/>
  <c r="P441" i="1" s="1"/>
  <c r="E442" i="1"/>
  <c r="P442" i="1" s="1"/>
  <c r="E443" i="1"/>
  <c r="P443" i="1" s="1"/>
  <c r="E444" i="1"/>
  <c r="P444" i="1" s="1"/>
  <c r="E445" i="1"/>
  <c r="P445" i="1" s="1"/>
  <c r="E446" i="1"/>
  <c r="P446" i="1" s="1"/>
  <c r="E447" i="1"/>
  <c r="P447" i="1" s="1"/>
  <c r="E448" i="1"/>
  <c r="P448" i="1" s="1"/>
  <c r="E449" i="1"/>
  <c r="P449" i="1" s="1"/>
  <c r="E450" i="1"/>
  <c r="P450" i="1" s="1"/>
  <c r="E451" i="1"/>
  <c r="P451" i="1" s="1"/>
  <c r="E452" i="1"/>
  <c r="P452" i="1" s="1"/>
  <c r="E453" i="1"/>
  <c r="P453" i="1" s="1"/>
  <c r="E454" i="1"/>
  <c r="P454" i="1" s="1"/>
  <c r="E455" i="1"/>
  <c r="P455" i="1" s="1"/>
  <c r="E456" i="1"/>
  <c r="P456" i="1" s="1"/>
  <c r="E457" i="1"/>
  <c r="P457" i="1" s="1"/>
  <c r="E458" i="1"/>
  <c r="P458" i="1" s="1"/>
  <c r="E459" i="1"/>
  <c r="P459" i="1" s="1"/>
  <c r="E460" i="1"/>
  <c r="P460" i="1" s="1"/>
  <c r="E461" i="1"/>
  <c r="P461" i="1" s="1"/>
  <c r="E462" i="1"/>
  <c r="P462" i="1" s="1"/>
  <c r="E463" i="1"/>
  <c r="P463" i="1" s="1"/>
  <c r="E464" i="1"/>
  <c r="P464" i="1" s="1"/>
  <c r="E465" i="1"/>
  <c r="P465" i="1" s="1"/>
  <c r="E466" i="1"/>
  <c r="P466" i="1" s="1"/>
  <c r="E467" i="1"/>
  <c r="P467" i="1" s="1"/>
  <c r="E468" i="1"/>
  <c r="P468" i="1" s="1"/>
  <c r="E469" i="1"/>
  <c r="P469" i="1" s="1"/>
  <c r="E470" i="1"/>
  <c r="P470" i="1" s="1"/>
  <c r="E471" i="1"/>
  <c r="P471" i="1" s="1"/>
  <c r="E472" i="1"/>
  <c r="P472" i="1" s="1"/>
  <c r="E473" i="1"/>
  <c r="P473" i="1" s="1"/>
  <c r="E474" i="1"/>
  <c r="P474" i="1" s="1"/>
  <c r="E475" i="1"/>
  <c r="P475" i="1" s="1"/>
  <c r="E476" i="1"/>
  <c r="P476" i="1" s="1"/>
  <c r="E477" i="1"/>
  <c r="P477" i="1" s="1"/>
  <c r="E478" i="1"/>
  <c r="P478" i="1" s="1"/>
  <c r="E479" i="1"/>
  <c r="P479" i="1" s="1"/>
  <c r="E480" i="1"/>
  <c r="P480" i="1" s="1"/>
  <c r="E481" i="1"/>
  <c r="P481" i="1" s="1"/>
  <c r="E482" i="1"/>
  <c r="P482" i="1" s="1"/>
  <c r="E483" i="1"/>
  <c r="P483" i="1" s="1"/>
  <c r="E484" i="1"/>
  <c r="P484" i="1" s="1"/>
  <c r="E485" i="1"/>
  <c r="P485" i="1" s="1"/>
  <c r="E486" i="1"/>
  <c r="P486" i="1" s="1"/>
  <c r="E487" i="1"/>
  <c r="P487" i="1" s="1"/>
  <c r="E488" i="1"/>
  <c r="P488" i="1" s="1"/>
  <c r="E489" i="1"/>
  <c r="P489" i="1" s="1"/>
  <c r="E490" i="1"/>
  <c r="P490" i="1" s="1"/>
  <c r="E491" i="1"/>
  <c r="P491" i="1" s="1"/>
  <c r="E492" i="1"/>
  <c r="P492" i="1" s="1"/>
  <c r="E493" i="1"/>
  <c r="P493" i="1" s="1"/>
  <c r="E494" i="1"/>
  <c r="P494" i="1" s="1"/>
  <c r="E495" i="1"/>
  <c r="P495" i="1" s="1"/>
  <c r="E496" i="1"/>
  <c r="P496" i="1" s="1"/>
  <c r="E497" i="1"/>
  <c r="P497" i="1" s="1"/>
  <c r="E498" i="1"/>
  <c r="P498" i="1" s="1"/>
  <c r="E499" i="1"/>
  <c r="P499" i="1" s="1"/>
  <c r="E500" i="1"/>
  <c r="P500" i="1" s="1"/>
  <c r="E501" i="1"/>
  <c r="P501" i="1" s="1"/>
  <c r="E502" i="1"/>
  <c r="P502" i="1" s="1"/>
  <c r="E503" i="1"/>
  <c r="P503" i="1" s="1"/>
  <c r="E504" i="1"/>
  <c r="P504" i="1" s="1"/>
  <c r="E505" i="1"/>
  <c r="P505" i="1" s="1"/>
  <c r="E506" i="1"/>
  <c r="P506" i="1" s="1"/>
  <c r="E507" i="1"/>
  <c r="P507" i="1" s="1"/>
  <c r="E508" i="1"/>
  <c r="P508" i="1" s="1"/>
  <c r="E509" i="1"/>
  <c r="P509" i="1" s="1"/>
  <c r="E510" i="1"/>
  <c r="P510" i="1" s="1"/>
  <c r="E511" i="1"/>
  <c r="P511" i="1" s="1"/>
  <c r="E512" i="1"/>
  <c r="P512" i="1" s="1"/>
  <c r="E513" i="1"/>
  <c r="P513" i="1" s="1"/>
  <c r="E514" i="1"/>
  <c r="P514" i="1" s="1"/>
  <c r="E515" i="1"/>
  <c r="P515" i="1" s="1"/>
  <c r="E516" i="1"/>
  <c r="P516" i="1" s="1"/>
  <c r="E517" i="1"/>
  <c r="P517" i="1" s="1"/>
  <c r="E518" i="1"/>
  <c r="P518" i="1" s="1"/>
  <c r="E519" i="1"/>
  <c r="P519" i="1" s="1"/>
  <c r="E520" i="1"/>
  <c r="P520" i="1" s="1"/>
  <c r="E521" i="1"/>
  <c r="P521" i="1" s="1"/>
  <c r="E522" i="1"/>
  <c r="P522" i="1" s="1"/>
  <c r="E523" i="1"/>
  <c r="P523" i="1" s="1"/>
  <c r="E524" i="1"/>
  <c r="P524" i="1" s="1"/>
  <c r="E525" i="1"/>
  <c r="P525" i="1" s="1"/>
  <c r="E526" i="1"/>
  <c r="P526" i="1" s="1"/>
  <c r="E527" i="1"/>
  <c r="P527" i="1" s="1"/>
  <c r="E528" i="1"/>
  <c r="P528" i="1" s="1"/>
  <c r="E529" i="1"/>
  <c r="P529" i="1" s="1"/>
  <c r="E530" i="1"/>
  <c r="P530" i="1" s="1"/>
  <c r="E531" i="1"/>
  <c r="P531" i="1" s="1"/>
  <c r="E532" i="1"/>
  <c r="P532" i="1" s="1"/>
  <c r="E533" i="1"/>
  <c r="P533" i="1" s="1"/>
  <c r="E534" i="1"/>
  <c r="P534" i="1" s="1"/>
  <c r="E535" i="1"/>
  <c r="P535" i="1" s="1"/>
  <c r="E536" i="1"/>
  <c r="P536" i="1" s="1"/>
  <c r="E537" i="1"/>
  <c r="P537" i="1" s="1"/>
  <c r="E538" i="1"/>
  <c r="P538" i="1" s="1"/>
  <c r="E539" i="1"/>
  <c r="P539" i="1" s="1"/>
  <c r="E540" i="1"/>
  <c r="P540" i="1" s="1"/>
  <c r="E541" i="1"/>
  <c r="P541" i="1" s="1"/>
  <c r="E542" i="1"/>
  <c r="P542" i="1" s="1"/>
  <c r="E543" i="1"/>
  <c r="P543" i="1" s="1"/>
  <c r="E544" i="1"/>
  <c r="P544" i="1" s="1"/>
  <c r="E545" i="1"/>
  <c r="P545" i="1" s="1"/>
  <c r="E546" i="1"/>
  <c r="P546" i="1" s="1"/>
  <c r="E547" i="1"/>
  <c r="P547" i="1" s="1"/>
  <c r="E548" i="1"/>
  <c r="P548" i="1" s="1"/>
  <c r="E549" i="1"/>
  <c r="P549" i="1" s="1"/>
  <c r="E550" i="1"/>
  <c r="P550" i="1" s="1"/>
  <c r="E551" i="1"/>
  <c r="P551" i="1" s="1"/>
  <c r="E552" i="1"/>
  <c r="P552" i="1" s="1"/>
  <c r="E553" i="1"/>
  <c r="P553" i="1" s="1"/>
  <c r="E554" i="1"/>
  <c r="P554" i="1" s="1"/>
  <c r="E555" i="1"/>
  <c r="P555" i="1" s="1"/>
  <c r="E556" i="1"/>
  <c r="P556" i="1" s="1"/>
  <c r="E557" i="1"/>
  <c r="P557" i="1" s="1"/>
  <c r="E558" i="1"/>
  <c r="P558" i="1" s="1"/>
  <c r="E559" i="1"/>
  <c r="P559" i="1" s="1"/>
  <c r="E560" i="1"/>
  <c r="P560" i="1" s="1"/>
  <c r="E561" i="1"/>
  <c r="P561" i="1" s="1"/>
  <c r="E562" i="1"/>
  <c r="P562" i="1" s="1"/>
  <c r="E563" i="1"/>
  <c r="P563" i="1" s="1"/>
  <c r="E564" i="1"/>
  <c r="P564" i="1" s="1"/>
  <c r="E565" i="1"/>
  <c r="P565" i="1" s="1"/>
  <c r="E566" i="1"/>
  <c r="P566" i="1" s="1"/>
  <c r="E567" i="1"/>
  <c r="P567" i="1" s="1"/>
  <c r="E568" i="1"/>
  <c r="P568" i="1" s="1"/>
  <c r="E569" i="1"/>
  <c r="P569" i="1" s="1"/>
  <c r="E570" i="1"/>
  <c r="P570" i="1" s="1"/>
  <c r="E571" i="1"/>
  <c r="P571" i="1" s="1"/>
  <c r="E572" i="1"/>
  <c r="P572" i="1" s="1"/>
  <c r="E573" i="1"/>
  <c r="P573" i="1" s="1"/>
  <c r="E574" i="1"/>
  <c r="P574" i="1" s="1"/>
  <c r="E575" i="1"/>
  <c r="P575" i="1" s="1"/>
  <c r="E576" i="1"/>
  <c r="P576" i="1" s="1"/>
  <c r="E577" i="1"/>
  <c r="P577" i="1" s="1"/>
  <c r="E578" i="1"/>
  <c r="P578" i="1" s="1"/>
  <c r="E579" i="1"/>
  <c r="P579" i="1" s="1"/>
  <c r="E580" i="1"/>
  <c r="P580" i="1" s="1"/>
  <c r="E581" i="1"/>
  <c r="P581" i="1" s="1"/>
  <c r="E582" i="1"/>
  <c r="P582" i="1" s="1"/>
  <c r="E583" i="1"/>
  <c r="P583" i="1" s="1"/>
  <c r="E584" i="1"/>
  <c r="P584" i="1" s="1"/>
  <c r="E585" i="1"/>
  <c r="P585" i="1" s="1"/>
  <c r="E586" i="1"/>
  <c r="P586" i="1" s="1"/>
  <c r="E587" i="1"/>
  <c r="P587" i="1" s="1"/>
  <c r="E588" i="1"/>
  <c r="P588" i="1" s="1"/>
  <c r="E589" i="1"/>
  <c r="P589" i="1" s="1"/>
  <c r="E590" i="1"/>
  <c r="P590" i="1" s="1"/>
  <c r="E591" i="1"/>
  <c r="P591" i="1" s="1"/>
  <c r="E592" i="1"/>
  <c r="P592" i="1" s="1"/>
  <c r="E593" i="1"/>
  <c r="P593" i="1" s="1"/>
  <c r="E594" i="1"/>
  <c r="P594" i="1" s="1"/>
  <c r="E595" i="1"/>
  <c r="P595" i="1" s="1"/>
  <c r="E596" i="1"/>
  <c r="P596" i="1" s="1"/>
  <c r="E597" i="1"/>
  <c r="P597" i="1" s="1"/>
  <c r="E598" i="1"/>
  <c r="P598" i="1" s="1"/>
  <c r="E599" i="1"/>
  <c r="P599" i="1" s="1"/>
  <c r="E600" i="1"/>
  <c r="P600" i="1" s="1"/>
  <c r="E601" i="1"/>
  <c r="P601" i="1" s="1"/>
  <c r="E602" i="1"/>
  <c r="P602" i="1" s="1"/>
  <c r="E603" i="1"/>
  <c r="P603" i="1" s="1"/>
  <c r="E604" i="1"/>
  <c r="P604" i="1" s="1"/>
  <c r="E605" i="1"/>
  <c r="P605" i="1" s="1"/>
  <c r="E606" i="1"/>
  <c r="P606" i="1" s="1"/>
  <c r="E607" i="1"/>
  <c r="P607" i="1" s="1"/>
  <c r="E608" i="1"/>
  <c r="P608" i="1" s="1"/>
  <c r="E609" i="1"/>
  <c r="P609" i="1" s="1"/>
  <c r="E610" i="1"/>
  <c r="P610" i="1" s="1"/>
  <c r="E611" i="1"/>
  <c r="P611" i="1" s="1"/>
  <c r="E612" i="1"/>
  <c r="P612" i="1" s="1"/>
  <c r="E613" i="1"/>
  <c r="P613" i="1" s="1"/>
  <c r="E614" i="1"/>
  <c r="P614" i="1" s="1"/>
  <c r="E615" i="1"/>
  <c r="P615" i="1" s="1"/>
  <c r="E616" i="1"/>
  <c r="P616" i="1" s="1"/>
  <c r="E617" i="1"/>
  <c r="P617" i="1" s="1"/>
  <c r="E618" i="1"/>
  <c r="P618" i="1" s="1"/>
  <c r="E619" i="1"/>
  <c r="P619" i="1" s="1"/>
  <c r="E620" i="1"/>
  <c r="P620" i="1" s="1"/>
  <c r="E621" i="1"/>
  <c r="P621" i="1" s="1"/>
  <c r="E622" i="1"/>
  <c r="P622" i="1" s="1"/>
  <c r="E623" i="1"/>
  <c r="P623" i="1" s="1"/>
  <c r="E624" i="1"/>
  <c r="P624" i="1" s="1"/>
  <c r="E625" i="1"/>
  <c r="P625" i="1" s="1"/>
  <c r="E626" i="1"/>
  <c r="P626" i="1" s="1"/>
  <c r="E627" i="1"/>
  <c r="P627" i="1" s="1"/>
  <c r="E628" i="1"/>
  <c r="P628" i="1" s="1"/>
  <c r="E629" i="1"/>
  <c r="P629" i="1" s="1"/>
  <c r="E630" i="1"/>
  <c r="P630" i="1" s="1"/>
  <c r="E631" i="1"/>
  <c r="P631" i="1" s="1"/>
  <c r="E632" i="1"/>
  <c r="P632" i="1" s="1"/>
  <c r="E633" i="1"/>
  <c r="P633" i="1" s="1"/>
  <c r="E634" i="1"/>
  <c r="P634" i="1" s="1"/>
  <c r="E635" i="1"/>
  <c r="P635" i="1" s="1"/>
  <c r="E636" i="1"/>
  <c r="P636" i="1" s="1"/>
  <c r="E637" i="1"/>
  <c r="P637" i="1" s="1"/>
  <c r="E638" i="1"/>
  <c r="P638" i="1" s="1"/>
  <c r="E639" i="1"/>
  <c r="P639" i="1" s="1"/>
  <c r="E640" i="1"/>
  <c r="P640" i="1" s="1"/>
  <c r="E641" i="1"/>
  <c r="P641" i="1" s="1"/>
  <c r="E642" i="1"/>
  <c r="P642" i="1" s="1"/>
  <c r="E643" i="1"/>
  <c r="P643" i="1" s="1"/>
  <c r="E644" i="1"/>
  <c r="P644" i="1" s="1"/>
  <c r="E645" i="1"/>
  <c r="P645" i="1" s="1"/>
  <c r="E646" i="1"/>
  <c r="P646" i="1" s="1"/>
  <c r="E647" i="1"/>
  <c r="P647" i="1" s="1"/>
  <c r="E648" i="1"/>
  <c r="P648" i="1" s="1"/>
  <c r="E649" i="1"/>
  <c r="P649" i="1" s="1"/>
  <c r="E650" i="1"/>
  <c r="P650" i="1" s="1"/>
  <c r="E651" i="1"/>
  <c r="P651" i="1" s="1"/>
  <c r="E652" i="1"/>
  <c r="P652" i="1" s="1"/>
  <c r="E653" i="1"/>
  <c r="P653" i="1" s="1"/>
  <c r="E654" i="1"/>
  <c r="P654" i="1" s="1"/>
  <c r="E655" i="1"/>
  <c r="P655" i="1" s="1"/>
  <c r="E656" i="1"/>
  <c r="P656" i="1" s="1"/>
  <c r="E657" i="1"/>
  <c r="P657" i="1" s="1"/>
  <c r="E658" i="1"/>
  <c r="P658" i="1" s="1"/>
  <c r="E659" i="1"/>
  <c r="P659" i="1" s="1"/>
  <c r="E660" i="1"/>
  <c r="P660" i="1" s="1"/>
  <c r="E661" i="1"/>
  <c r="P661" i="1" s="1"/>
  <c r="E662" i="1"/>
  <c r="P662" i="1" s="1"/>
  <c r="E663" i="1"/>
  <c r="P663" i="1" s="1"/>
  <c r="E664" i="1"/>
  <c r="P664" i="1" s="1"/>
  <c r="E665" i="1"/>
  <c r="P665" i="1" s="1"/>
  <c r="E666" i="1"/>
  <c r="P666" i="1" s="1"/>
  <c r="E667" i="1"/>
  <c r="P667" i="1" s="1"/>
  <c r="E668" i="1"/>
  <c r="P668" i="1" s="1"/>
  <c r="E669" i="1"/>
  <c r="P669" i="1" s="1"/>
  <c r="E670" i="1"/>
  <c r="P670" i="1" s="1"/>
  <c r="E671" i="1"/>
  <c r="P671" i="1" s="1"/>
  <c r="E672" i="1"/>
  <c r="P672" i="1" s="1"/>
  <c r="E673" i="1"/>
  <c r="P673" i="1" s="1"/>
  <c r="E674" i="1"/>
  <c r="P674" i="1" s="1"/>
  <c r="E675" i="1"/>
  <c r="P675" i="1" s="1"/>
  <c r="E676" i="1"/>
  <c r="P676" i="1" s="1"/>
  <c r="E677" i="1"/>
  <c r="P677" i="1" s="1"/>
  <c r="E678" i="1"/>
  <c r="P678" i="1" s="1"/>
  <c r="E679" i="1"/>
  <c r="P679" i="1" s="1"/>
  <c r="E680" i="1"/>
  <c r="P680" i="1" s="1"/>
  <c r="E681" i="1"/>
  <c r="P681" i="1" s="1"/>
  <c r="E682" i="1"/>
  <c r="P682" i="1" s="1"/>
  <c r="E683" i="1"/>
  <c r="P683" i="1" s="1"/>
  <c r="E684" i="1"/>
  <c r="P684" i="1" s="1"/>
  <c r="E685" i="1"/>
  <c r="P685" i="1" s="1"/>
  <c r="E686" i="1"/>
  <c r="P686" i="1" s="1"/>
  <c r="E687" i="1"/>
  <c r="P687" i="1" s="1"/>
  <c r="E688" i="1"/>
  <c r="P688" i="1" s="1"/>
  <c r="E689" i="1"/>
  <c r="P689" i="1" s="1"/>
  <c r="E690" i="1"/>
  <c r="P690" i="1" s="1"/>
  <c r="E691" i="1"/>
  <c r="P691" i="1" s="1"/>
  <c r="E692" i="1"/>
  <c r="P692" i="1" s="1"/>
  <c r="E693" i="1"/>
  <c r="P693" i="1" s="1"/>
  <c r="E694" i="1"/>
  <c r="P694" i="1" s="1"/>
  <c r="E695" i="1"/>
  <c r="P695" i="1" s="1"/>
  <c r="E696" i="1"/>
  <c r="P696" i="1" s="1"/>
  <c r="E697" i="1"/>
  <c r="P697" i="1" s="1"/>
  <c r="E698" i="1"/>
  <c r="P698" i="1" s="1"/>
  <c r="E699" i="1"/>
  <c r="P699" i="1" s="1"/>
  <c r="E700" i="1"/>
  <c r="P700" i="1" s="1"/>
  <c r="E701" i="1"/>
  <c r="P701" i="1" s="1"/>
  <c r="E702" i="1"/>
  <c r="P702" i="1" s="1"/>
  <c r="E703" i="1"/>
  <c r="P703" i="1" s="1"/>
  <c r="E704" i="1"/>
  <c r="P704" i="1" s="1"/>
  <c r="E705" i="1"/>
  <c r="P705" i="1" s="1"/>
  <c r="E706" i="1"/>
  <c r="P706" i="1" s="1"/>
  <c r="E707" i="1"/>
  <c r="P707" i="1" s="1"/>
  <c r="E708" i="1"/>
  <c r="P708" i="1" s="1"/>
  <c r="E709" i="1"/>
  <c r="P709" i="1" s="1"/>
  <c r="E710" i="1"/>
  <c r="P710" i="1" s="1"/>
  <c r="E711" i="1"/>
  <c r="P711" i="1" s="1"/>
  <c r="E712" i="1"/>
  <c r="P712" i="1" s="1"/>
  <c r="E713" i="1"/>
  <c r="P713" i="1" s="1"/>
  <c r="E714" i="1"/>
  <c r="P714" i="1" s="1"/>
  <c r="E715" i="1"/>
  <c r="P715" i="1" s="1"/>
  <c r="E716" i="1"/>
  <c r="P716" i="1" s="1"/>
  <c r="E717" i="1"/>
  <c r="P717" i="1" s="1"/>
  <c r="E718" i="1"/>
  <c r="P718" i="1" s="1"/>
  <c r="E719" i="1"/>
  <c r="P719" i="1" s="1"/>
  <c r="E720" i="1"/>
  <c r="P720" i="1" s="1"/>
  <c r="E721" i="1"/>
  <c r="P721" i="1" s="1"/>
  <c r="E722" i="1"/>
  <c r="P722" i="1" s="1"/>
  <c r="E723" i="1"/>
  <c r="P723" i="1" s="1"/>
  <c r="E724" i="1"/>
  <c r="P724" i="1" s="1"/>
  <c r="E725" i="1"/>
  <c r="P725" i="1" s="1"/>
  <c r="E726" i="1"/>
  <c r="P726" i="1" s="1"/>
  <c r="E727" i="1"/>
  <c r="P727" i="1" s="1"/>
  <c r="E728" i="1"/>
  <c r="P728" i="1" s="1"/>
  <c r="E729" i="1"/>
  <c r="P729" i="1" s="1"/>
  <c r="E730" i="1"/>
  <c r="P730" i="1" s="1"/>
  <c r="E731" i="1"/>
  <c r="P731" i="1" s="1"/>
  <c r="E732" i="1"/>
  <c r="P732" i="1" s="1"/>
  <c r="E733" i="1"/>
  <c r="P733" i="1" s="1"/>
  <c r="E734" i="1"/>
  <c r="P734" i="1" s="1"/>
  <c r="E735" i="1"/>
  <c r="P735" i="1" s="1"/>
  <c r="E736" i="1"/>
  <c r="P736" i="1" s="1"/>
  <c r="E737" i="1"/>
  <c r="P737" i="1" s="1"/>
  <c r="E738" i="1"/>
  <c r="P738" i="1" s="1"/>
  <c r="E739" i="1"/>
  <c r="P739" i="1" s="1"/>
  <c r="E740" i="1"/>
  <c r="P740" i="1" s="1"/>
  <c r="E741" i="1"/>
  <c r="P741" i="1" s="1"/>
  <c r="E742" i="1"/>
  <c r="P742" i="1" s="1"/>
  <c r="E743" i="1"/>
  <c r="P743" i="1" s="1"/>
  <c r="E744" i="1"/>
  <c r="P744" i="1" s="1"/>
  <c r="E745" i="1"/>
  <c r="P745" i="1" s="1"/>
  <c r="E746" i="1"/>
  <c r="P746" i="1" s="1"/>
  <c r="E747" i="1"/>
  <c r="P747" i="1" s="1"/>
  <c r="E748" i="1"/>
  <c r="P748" i="1" s="1"/>
  <c r="E749" i="1"/>
  <c r="P749" i="1" s="1"/>
  <c r="E750" i="1"/>
  <c r="P750" i="1" s="1"/>
  <c r="E751" i="1"/>
  <c r="P751" i="1" s="1"/>
  <c r="E752" i="1"/>
  <c r="P752" i="1" s="1"/>
  <c r="E753" i="1"/>
  <c r="P753" i="1" s="1"/>
  <c r="E754" i="1"/>
  <c r="P754" i="1" s="1"/>
  <c r="E755" i="1"/>
  <c r="P755" i="1" s="1"/>
  <c r="E756" i="1"/>
  <c r="P756" i="1" s="1"/>
  <c r="E757" i="1"/>
  <c r="P757" i="1" s="1"/>
  <c r="E758" i="1"/>
  <c r="P758" i="1" s="1"/>
  <c r="E759" i="1"/>
  <c r="P759" i="1" s="1"/>
  <c r="E760" i="1"/>
  <c r="P760" i="1" s="1"/>
  <c r="E761" i="1"/>
  <c r="P761" i="1" s="1"/>
  <c r="E762" i="1"/>
  <c r="P762" i="1" s="1"/>
  <c r="E763" i="1"/>
  <c r="P763" i="1" s="1"/>
  <c r="E764" i="1"/>
  <c r="P764" i="1" s="1"/>
  <c r="E765" i="1"/>
  <c r="P765" i="1" s="1"/>
  <c r="E766" i="1"/>
  <c r="P766" i="1" s="1"/>
  <c r="E767" i="1"/>
  <c r="P767" i="1" s="1"/>
  <c r="E768" i="1"/>
  <c r="P768" i="1" s="1"/>
  <c r="E769" i="1"/>
  <c r="P769" i="1" s="1"/>
  <c r="E770" i="1"/>
  <c r="P770" i="1" s="1"/>
  <c r="E771" i="1"/>
  <c r="P771" i="1" s="1"/>
  <c r="E772" i="1"/>
  <c r="P772" i="1" s="1"/>
  <c r="E773" i="1"/>
  <c r="P773" i="1" s="1"/>
  <c r="E774" i="1"/>
  <c r="P774" i="1" s="1"/>
  <c r="E775" i="1"/>
  <c r="P775" i="1" s="1"/>
  <c r="E776" i="1"/>
  <c r="P776" i="1" s="1"/>
  <c r="E777" i="1"/>
  <c r="P777" i="1" s="1"/>
  <c r="E778" i="1"/>
  <c r="P778" i="1" s="1"/>
  <c r="E779" i="1"/>
  <c r="P779" i="1" s="1"/>
  <c r="E780" i="1"/>
  <c r="P780" i="1" s="1"/>
  <c r="E781" i="1"/>
  <c r="P781" i="1" s="1"/>
  <c r="E782" i="1"/>
  <c r="P782" i="1" s="1"/>
  <c r="E783" i="1"/>
  <c r="P783" i="1" s="1"/>
  <c r="E784" i="1"/>
  <c r="P784" i="1" s="1"/>
  <c r="E785" i="1"/>
  <c r="P785" i="1" s="1"/>
  <c r="E786" i="1"/>
  <c r="P786" i="1" s="1"/>
  <c r="E787" i="1"/>
  <c r="P787" i="1" s="1"/>
  <c r="E788" i="1"/>
  <c r="P788" i="1" s="1"/>
  <c r="E789" i="1"/>
  <c r="P789" i="1" s="1"/>
  <c r="E790" i="1"/>
  <c r="P790" i="1" s="1"/>
  <c r="E791" i="1"/>
  <c r="P791" i="1" s="1"/>
  <c r="E792" i="1"/>
  <c r="P792" i="1" s="1"/>
  <c r="E793" i="1"/>
  <c r="P793" i="1" s="1"/>
  <c r="E794" i="1"/>
  <c r="P794" i="1" s="1"/>
  <c r="E795" i="1"/>
  <c r="P795" i="1" s="1"/>
  <c r="E796" i="1"/>
  <c r="P796" i="1" s="1"/>
  <c r="E797" i="1"/>
  <c r="P797" i="1" s="1"/>
  <c r="E798" i="1"/>
  <c r="P798" i="1" s="1"/>
  <c r="E799" i="1"/>
  <c r="P799" i="1" s="1"/>
  <c r="E800" i="1"/>
  <c r="P800" i="1" s="1"/>
  <c r="E801" i="1"/>
  <c r="P801" i="1" s="1"/>
  <c r="E802" i="1"/>
  <c r="P802" i="1" s="1"/>
  <c r="E803" i="1"/>
  <c r="P803" i="1" s="1"/>
  <c r="E804" i="1"/>
  <c r="P804" i="1" s="1"/>
  <c r="E805" i="1"/>
  <c r="P805" i="1" s="1"/>
  <c r="E806" i="1"/>
  <c r="P806" i="1" s="1"/>
  <c r="E807" i="1"/>
  <c r="P807" i="1" s="1"/>
  <c r="E808" i="1"/>
  <c r="P808" i="1" s="1"/>
  <c r="E809" i="1"/>
  <c r="P809" i="1" s="1"/>
  <c r="E810" i="1"/>
  <c r="P810" i="1" s="1"/>
  <c r="E811" i="1"/>
  <c r="P811" i="1" s="1"/>
  <c r="E812" i="1"/>
  <c r="P812" i="1" s="1"/>
  <c r="E813" i="1"/>
  <c r="P813" i="1" s="1"/>
  <c r="E814" i="1"/>
  <c r="P814" i="1" s="1"/>
  <c r="E815" i="1"/>
  <c r="P815" i="1" s="1"/>
  <c r="E816" i="1"/>
  <c r="P816" i="1" s="1"/>
  <c r="E817" i="1"/>
  <c r="P817" i="1" s="1"/>
  <c r="E818" i="1"/>
  <c r="P818" i="1" s="1"/>
  <c r="E819" i="1"/>
  <c r="P819" i="1" s="1"/>
  <c r="E820" i="1"/>
  <c r="P820" i="1" s="1"/>
  <c r="E821" i="1"/>
  <c r="P821" i="1" s="1"/>
  <c r="E822" i="1"/>
  <c r="P822" i="1" s="1"/>
  <c r="E823" i="1"/>
  <c r="P823" i="1" s="1"/>
  <c r="E824" i="1"/>
  <c r="P824" i="1" s="1"/>
  <c r="E825" i="1"/>
  <c r="P825" i="1" s="1"/>
  <c r="E826" i="1"/>
  <c r="P826" i="1" s="1"/>
  <c r="E827" i="1"/>
  <c r="P827" i="1" s="1"/>
  <c r="E828" i="1"/>
  <c r="P828" i="1" s="1"/>
  <c r="E829" i="1"/>
  <c r="P829" i="1" s="1"/>
  <c r="E830" i="1"/>
  <c r="P830" i="1" s="1"/>
  <c r="E831" i="1"/>
  <c r="P831" i="1" s="1"/>
  <c r="E832" i="1"/>
  <c r="P832" i="1" s="1"/>
  <c r="E833" i="1"/>
  <c r="P833" i="1" s="1"/>
  <c r="E834" i="1"/>
  <c r="P834" i="1" s="1"/>
  <c r="E835" i="1"/>
  <c r="P835" i="1" s="1"/>
  <c r="E836" i="1"/>
  <c r="P836" i="1" s="1"/>
  <c r="E837" i="1"/>
  <c r="P837" i="1" s="1"/>
  <c r="E838" i="1"/>
  <c r="P838" i="1" s="1"/>
  <c r="E839" i="1"/>
  <c r="P839" i="1" s="1"/>
  <c r="E840" i="1"/>
  <c r="P840" i="1" s="1"/>
  <c r="E841" i="1"/>
  <c r="P841" i="1" s="1"/>
  <c r="E842" i="1"/>
  <c r="P842" i="1" s="1"/>
  <c r="E843" i="1"/>
  <c r="P843" i="1" s="1"/>
  <c r="E844" i="1"/>
  <c r="P844" i="1" s="1"/>
  <c r="E845" i="1"/>
  <c r="P845" i="1" s="1"/>
  <c r="E846" i="1"/>
  <c r="P846" i="1" s="1"/>
  <c r="E847" i="1"/>
  <c r="P847" i="1" s="1"/>
  <c r="E848" i="1"/>
  <c r="P848" i="1" s="1"/>
  <c r="E849" i="1"/>
  <c r="P849" i="1" s="1"/>
  <c r="E850" i="1"/>
  <c r="P850" i="1" s="1"/>
  <c r="E851" i="1"/>
  <c r="P851" i="1" s="1"/>
  <c r="E852" i="1"/>
  <c r="P852" i="1" s="1"/>
  <c r="E853" i="1"/>
  <c r="P853" i="1" s="1"/>
  <c r="E854" i="1"/>
  <c r="P854" i="1" s="1"/>
  <c r="E855" i="1"/>
  <c r="P855" i="1" s="1"/>
  <c r="E856" i="1"/>
  <c r="P856" i="1" s="1"/>
  <c r="E857" i="1"/>
  <c r="P857" i="1" s="1"/>
  <c r="E858" i="1"/>
  <c r="P858" i="1" s="1"/>
  <c r="E859" i="1"/>
  <c r="P859" i="1" s="1"/>
  <c r="E860" i="1"/>
  <c r="P860" i="1" s="1"/>
  <c r="E861" i="1"/>
  <c r="P861" i="1" s="1"/>
  <c r="E862" i="1"/>
  <c r="P862" i="1" s="1"/>
  <c r="E863" i="1"/>
  <c r="P863" i="1" s="1"/>
  <c r="E864" i="1"/>
  <c r="P864" i="1" s="1"/>
  <c r="E865" i="1"/>
  <c r="P865" i="1" s="1"/>
  <c r="E866" i="1"/>
  <c r="P866" i="1" s="1"/>
  <c r="E867" i="1"/>
  <c r="P867" i="1" s="1"/>
  <c r="E868" i="1"/>
  <c r="P868" i="1" s="1"/>
  <c r="E869" i="1"/>
  <c r="P869" i="1" s="1"/>
  <c r="E870" i="1"/>
  <c r="P870" i="1" s="1"/>
  <c r="E871" i="1"/>
  <c r="P871" i="1" s="1"/>
  <c r="E872" i="1"/>
  <c r="P872" i="1" s="1"/>
  <c r="E873" i="1"/>
  <c r="P873" i="1" s="1"/>
  <c r="E874" i="1"/>
  <c r="P874" i="1" s="1"/>
  <c r="E875" i="1"/>
  <c r="P875" i="1" s="1"/>
  <c r="E876" i="1"/>
  <c r="P876" i="1" s="1"/>
  <c r="E877" i="1"/>
  <c r="P877" i="1" s="1"/>
  <c r="E878" i="1"/>
  <c r="P878" i="1" s="1"/>
  <c r="E879" i="1"/>
  <c r="P879" i="1" s="1"/>
  <c r="E880" i="1"/>
  <c r="P880" i="1" s="1"/>
  <c r="E881" i="1"/>
  <c r="P881" i="1" s="1"/>
  <c r="E882" i="1"/>
  <c r="P882" i="1" s="1"/>
  <c r="E883" i="1"/>
  <c r="P883" i="1" s="1"/>
  <c r="E884" i="1"/>
  <c r="P884" i="1" s="1"/>
  <c r="E885" i="1"/>
  <c r="P885" i="1" s="1"/>
  <c r="E886" i="1"/>
  <c r="P886" i="1" s="1"/>
  <c r="E887" i="1"/>
  <c r="P887" i="1" s="1"/>
  <c r="E888" i="1"/>
  <c r="P888" i="1" s="1"/>
  <c r="E889" i="1"/>
  <c r="P889" i="1" s="1"/>
  <c r="E890" i="1"/>
  <c r="P890" i="1" s="1"/>
  <c r="E891" i="1"/>
  <c r="P891" i="1" s="1"/>
  <c r="E892" i="1"/>
  <c r="P892" i="1" s="1"/>
  <c r="E893" i="1"/>
  <c r="P893" i="1" s="1"/>
  <c r="E894" i="1"/>
  <c r="P894" i="1" s="1"/>
  <c r="E895" i="1"/>
  <c r="P895" i="1" s="1"/>
  <c r="E896" i="1"/>
  <c r="P896" i="1" s="1"/>
  <c r="E897" i="1"/>
  <c r="P897" i="1" s="1"/>
  <c r="E898" i="1"/>
  <c r="P898" i="1" s="1"/>
  <c r="E899" i="1"/>
  <c r="P899" i="1" s="1"/>
  <c r="E900" i="1"/>
  <c r="P900" i="1" s="1"/>
  <c r="E901" i="1"/>
  <c r="P901" i="1" s="1"/>
  <c r="E902" i="1"/>
  <c r="P902" i="1" s="1"/>
  <c r="E903" i="1"/>
  <c r="P903" i="1" s="1"/>
  <c r="E904" i="1"/>
  <c r="P904" i="1" s="1"/>
  <c r="E905" i="1"/>
  <c r="P905" i="1" s="1"/>
  <c r="E906" i="1"/>
  <c r="P906" i="1" s="1"/>
  <c r="E907" i="1"/>
  <c r="P907" i="1" s="1"/>
  <c r="E908" i="1"/>
  <c r="P908" i="1" s="1"/>
  <c r="E909" i="1"/>
  <c r="P909" i="1" s="1"/>
  <c r="E910" i="1"/>
  <c r="P910" i="1" s="1"/>
  <c r="E911" i="1"/>
  <c r="P911" i="1" s="1"/>
  <c r="E912" i="1"/>
  <c r="P912" i="1" s="1"/>
  <c r="E913" i="1"/>
  <c r="P913" i="1" s="1"/>
  <c r="E914" i="1"/>
  <c r="P914" i="1" s="1"/>
  <c r="E915" i="1"/>
  <c r="P915" i="1" s="1"/>
  <c r="E916" i="1"/>
  <c r="P916" i="1" s="1"/>
  <c r="E917" i="1"/>
  <c r="P917" i="1" s="1"/>
  <c r="E918" i="1"/>
  <c r="P918" i="1" s="1"/>
  <c r="E919" i="1"/>
  <c r="P919" i="1" s="1"/>
  <c r="E920" i="1"/>
  <c r="P920" i="1" s="1"/>
  <c r="E921" i="1"/>
  <c r="P921" i="1" s="1"/>
  <c r="E922" i="1"/>
  <c r="P922" i="1" s="1"/>
  <c r="E923" i="1"/>
  <c r="P923" i="1" s="1"/>
  <c r="E924" i="1"/>
  <c r="P924" i="1" s="1"/>
  <c r="E925" i="1"/>
  <c r="P925" i="1" s="1"/>
  <c r="E926" i="1"/>
  <c r="P926" i="1" s="1"/>
  <c r="E927" i="1"/>
  <c r="P927" i="1" s="1"/>
  <c r="E928" i="1"/>
  <c r="P928" i="1" s="1"/>
  <c r="E929" i="1"/>
  <c r="P929" i="1" s="1"/>
  <c r="E930" i="1"/>
  <c r="P930" i="1" s="1"/>
  <c r="E931" i="1"/>
  <c r="P931" i="1" s="1"/>
  <c r="E932" i="1"/>
  <c r="P932" i="1" s="1"/>
  <c r="E933" i="1"/>
  <c r="P933" i="1" s="1"/>
  <c r="E934" i="1"/>
  <c r="P934" i="1" s="1"/>
  <c r="E935" i="1"/>
  <c r="P935" i="1" s="1"/>
  <c r="E936" i="1"/>
  <c r="P936" i="1" s="1"/>
  <c r="E937" i="1"/>
  <c r="P937" i="1" s="1"/>
  <c r="E938" i="1"/>
  <c r="P938" i="1" s="1"/>
  <c r="E939" i="1"/>
  <c r="P939" i="1" s="1"/>
  <c r="E940" i="1"/>
  <c r="P940" i="1" s="1"/>
  <c r="E941" i="1"/>
  <c r="P941" i="1" s="1"/>
  <c r="E942" i="1"/>
  <c r="P942" i="1" s="1"/>
  <c r="E943" i="1"/>
  <c r="P943" i="1" s="1"/>
  <c r="E944" i="1"/>
  <c r="P944" i="1" s="1"/>
  <c r="E945" i="1"/>
  <c r="P945" i="1" s="1"/>
  <c r="E946" i="1"/>
  <c r="P946" i="1" s="1"/>
  <c r="E947" i="1"/>
  <c r="P947" i="1" s="1"/>
  <c r="E948" i="1"/>
  <c r="P948" i="1" s="1"/>
  <c r="E949" i="1"/>
  <c r="P949" i="1" s="1"/>
  <c r="E950" i="1"/>
  <c r="P950" i="1" s="1"/>
  <c r="E951" i="1"/>
  <c r="P951" i="1" s="1"/>
  <c r="E952" i="1"/>
  <c r="P952" i="1" s="1"/>
  <c r="E953" i="1"/>
  <c r="P953" i="1" s="1"/>
  <c r="E954" i="1"/>
  <c r="P954" i="1" s="1"/>
  <c r="E955" i="1"/>
  <c r="P955" i="1" s="1"/>
  <c r="E956" i="1"/>
  <c r="P956" i="1" s="1"/>
  <c r="E957" i="1"/>
  <c r="P957" i="1" s="1"/>
  <c r="E958" i="1"/>
  <c r="P958" i="1" s="1"/>
  <c r="E959" i="1"/>
  <c r="P959" i="1" s="1"/>
  <c r="E960" i="1"/>
  <c r="P960" i="1" s="1"/>
  <c r="E961" i="1"/>
  <c r="P961" i="1" s="1"/>
  <c r="E962" i="1"/>
  <c r="P962" i="1" s="1"/>
  <c r="E963" i="1"/>
  <c r="P963" i="1" s="1"/>
  <c r="E964" i="1"/>
  <c r="P964" i="1" s="1"/>
  <c r="E965" i="1"/>
  <c r="P965" i="1" s="1"/>
  <c r="E966" i="1"/>
  <c r="P966" i="1" s="1"/>
  <c r="E967" i="1"/>
  <c r="P967" i="1" s="1"/>
  <c r="E968" i="1"/>
  <c r="P968" i="1" s="1"/>
  <c r="E969" i="1"/>
  <c r="P969" i="1" s="1"/>
  <c r="E970" i="1"/>
  <c r="P970" i="1" s="1"/>
  <c r="E971" i="1"/>
  <c r="P971" i="1" s="1"/>
  <c r="E972" i="1"/>
  <c r="P972" i="1" s="1"/>
  <c r="E973" i="1"/>
  <c r="P973" i="1" s="1"/>
  <c r="E974" i="1"/>
  <c r="P974" i="1" s="1"/>
  <c r="E975" i="1"/>
  <c r="P975" i="1" s="1"/>
  <c r="E976" i="1"/>
  <c r="P976" i="1" s="1"/>
  <c r="E977" i="1"/>
  <c r="P977" i="1" s="1"/>
  <c r="E978" i="1"/>
  <c r="P978" i="1" s="1"/>
  <c r="E979" i="1"/>
  <c r="P979" i="1" s="1"/>
  <c r="E980" i="1"/>
  <c r="P980" i="1" s="1"/>
  <c r="E981" i="1"/>
  <c r="P981" i="1" s="1"/>
  <c r="E982" i="1"/>
  <c r="P982" i="1" s="1"/>
  <c r="E983" i="1"/>
  <c r="P983" i="1" s="1"/>
  <c r="E984" i="1"/>
  <c r="P984" i="1" s="1"/>
  <c r="E985" i="1"/>
  <c r="P985" i="1" s="1"/>
  <c r="E986" i="1"/>
  <c r="P986" i="1" s="1"/>
  <c r="E987" i="1"/>
  <c r="P987" i="1" s="1"/>
  <c r="E988" i="1"/>
  <c r="P988" i="1" s="1"/>
  <c r="E989" i="1"/>
  <c r="P989" i="1" s="1"/>
  <c r="E990" i="1"/>
  <c r="P990" i="1" s="1"/>
  <c r="E991" i="1"/>
  <c r="P991" i="1" s="1"/>
  <c r="E992" i="1"/>
  <c r="P992" i="1" s="1"/>
  <c r="E993" i="1"/>
  <c r="P993" i="1" s="1"/>
  <c r="E994" i="1"/>
  <c r="P994" i="1" s="1"/>
  <c r="E995" i="1"/>
  <c r="P995" i="1" s="1"/>
  <c r="E996" i="1"/>
  <c r="P996" i="1" s="1"/>
  <c r="E997" i="1"/>
  <c r="P997" i="1" s="1"/>
  <c r="E998" i="1"/>
  <c r="P998" i="1" s="1"/>
  <c r="E999" i="1"/>
  <c r="P999" i="1" s="1"/>
  <c r="E1000" i="1"/>
  <c r="P1000" i="1" s="1"/>
  <c r="E1001" i="1"/>
  <c r="P1001" i="1" s="1"/>
  <c r="E1002" i="1"/>
  <c r="P1002" i="1" s="1"/>
  <c r="E1003" i="1"/>
  <c r="P1003" i="1" s="1"/>
  <c r="E1004" i="1"/>
  <c r="P1004" i="1" s="1"/>
  <c r="E1005" i="1"/>
  <c r="P1005" i="1" s="1"/>
  <c r="E1006" i="1"/>
  <c r="P1006" i="1" s="1"/>
  <c r="E1007" i="1"/>
  <c r="P1007" i="1" s="1"/>
  <c r="E1008" i="1"/>
  <c r="P1008" i="1" s="1"/>
  <c r="E1009" i="1"/>
  <c r="P1009" i="1" s="1"/>
  <c r="E1010" i="1"/>
  <c r="P1010" i="1" s="1"/>
  <c r="E1011" i="1"/>
  <c r="P1011" i="1" s="1"/>
  <c r="E1012" i="1"/>
  <c r="P1012" i="1" s="1"/>
  <c r="E1013" i="1"/>
  <c r="P1013" i="1" s="1"/>
  <c r="E1014" i="1"/>
  <c r="P1014" i="1" s="1"/>
  <c r="E1015" i="1"/>
  <c r="P1015" i="1" s="1"/>
  <c r="E1016" i="1"/>
  <c r="P1016" i="1" s="1"/>
  <c r="E1017" i="1"/>
  <c r="P1017" i="1" s="1"/>
  <c r="E1018" i="1"/>
  <c r="P1018" i="1" s="1"/>
  <c r="E1019" i="1"/>
  <c r="P1019" i="1" s="1"/>
  <c r="E1020" i="1"/>
  <c r="P1020" i="1" s="1"/>
  <c r="E1021" i="1"/>
  <c r="P1021" i="1" s="1"/>
  <c r="E1022" i="1"/>
  <c r="P1022" i="1" s="1"/>
  <c r="E1023" i="1"/>
  <c r="P1023" i="1" s="1"/>
  <c r="E1024" i="1"/>
  <c r="P1024" i="1" s="1"/>
  <c r="E1025" i="1"/>
  <c r="P1025" i="1" s="1"/>
  <c r="E1026" i="1"/>
  <c r="P1026" i="1" s="1"/>
  <c r="E1027" i="1"/>
  <c r="P1027" i="1" s="1"/>
  <c r="E1028" i="1"/>
  <c r="P1028" i="1" s="1"/>
  <c r="E1029" i="1"/>
  <c r="P1029" i="1" s="1"/>
  <c r="E1030" i="1"/>
  <c r="P1030" i="1" s="1"/>
  <c r="E1031" i="1"/>
  <c r="P1031" i="1" s="1"/>
  <c r="E1032" i="1"/>
  <c r="P1032" i="1" s="1"/>
  <c r="E1033" i="1"/>
  <c r="P1033" i="1" s="1"/>
  <c r="E1034" i="1"/>
  <c r="P1034" i="1" s="1"/>
  <c r="E1035" i="1"/>
  <c r="P1035" i="1" s="1"/>
  <c r="E1036" i="1"/>
  <c r="P1036" i="1" s="1"/>
  <c r="E1037" i="1"/>
  <c r="P1037" i="1" s="1"/>
  <c r="E1038" i="1"/>
  <c r="P1038" i="1" s="1"/>
  <c r="E1039" i="1"/>
  <c r="P1039" i="1" s="1"/>
  <c r="E1040" i="1"/>
  <c r="P1040" i="1" s="1"/>
  <c r="E1041" i="1"/>
  <c r="P1041" i="1" s="1"/>
  <c r="E1042" i="1"/>
  <c r="P1042" i="1" s="1"/>
  <c r="E1043" i="1"/>
  <c r="P1043" i="1" s="1"/>
  <c r="E1044" i="1"/>
  <c r="P1044" i="1" s="1"/>
  <c r="E1045" i="1"/>
  <c r="P1045" i="1" s="1"/>
  <c r="E1046" i="1"/>
  <c r="P1046" i="1" s="1"/>
  <c r="E1047" i="1"/>
  <c r="P1047" i="1" s="1"/>
  <c r="E1048" i="1"/>
  <c r="P1048" i="1" s="1"/>
  <c r="E1049" i="1"/>
  <c r="P1049" i="1" s="1"/>
  <c r="E1050" i="1"/>
  <c r="P1050" i="1" s="1"/>
  <c r="E1051" i="1"/>
  <c r="P1051" i="1" s="1"/>
  <c r="E1052" i="1"/>
  <c r="P1052" i="1" s="1"/>
  <c r="E1053" i="1"/>
  <c r="P1053" i="1" s="1"/>
  <c r="E1054" i="1"/>
  <c r="P1054" i="1" s="1"/>
  <c r="E1055" i="1"/>
  <c r="P1055" i="1" s="1"/>
  <c r="E1056" i="1"/>
  <c r="P1056" i="1" s="1"/>
  <c r="E1057" i="1"/>
  <c r="P1057" i="1" s="1"/>
  <c r="E1058" i="1"/>
  <c r="P1058" i="1" s="1"/>
  <c r="E1059" i="1"/>
  <c r="P1059" i="1" s="1"/>
  <c r="E1060" i="1"/>
  <c r="P1060" i="1" s="1"/>
  <c r="E1061" i="1"/>
  <c r="P1061" i="1" s="1"/>
  <c r="E1062" i="1"/>
  <c r="P1062" i="1" s="1"/>
  <c r="E1063" i="1"/>
  <c r="P1063" i="1" s="1"/>
  <c r="E1064" i="1"/>
  <c r="P1064" i="1" s="1"/>
  <c r="E1065" i="1"/>
  <c r="P1065" i="1" s="1"/>
  <c r="E1066" i="1"/>
  <c r="P1066" i="1" s="1"/>
  <c r="E1067" i="1"/>
  <c r="P1067" i="1" s="1"/>
  <c r="E3" i="1"/>
  <c r="P3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<sst xmlns="http://schemas.openxmlformats.org/spreadsheetml/2006/main" count="1132" uniqueCount="41">
  <si>
    <t>Data</t>
  </si>
  <si>
    <t>Ano</t>
  </si>
  <si>
    <t>Mês</t>
  </si>
  <si>
    <t>Dia</t>
  </si>
  <si>
    <t>Dia_da_Semana</t>
  </si>
  <si>
    <t>Vendas</t>
  </si>
  <si>
    <t>Sábado</t>
  </si>
  <si>
    <t>Domingo</t>
  </si>
  <si>
    <t>Segunda-feira</t>
  </si>
  <si>
    <t>Terça-feira</t>
  </si>
  <si>
    <t>Quarta-feira</t>
  </si>
  <si>
    <t>Quinta-feira</t>
  </si>
  <si>
    <t>Sexta-feira</t>
  </si>
  <si>
    <t>Final_de_Semana</t>
  </si>
  <si>
    <t>Feriado</t>
  </si>
  <si>
    <t>Confraternização Universal</t>
  </si>
  <si>
    <t>Carnaval (ponto facultativo)</t>
  </si>
  <si>
    <t>Sexta-feira Santa</t>
  </si>
  <si>
    <t>Tiradentes</t>
  </si>
  <si>
    <t>Dia do Trabalho</t>
  </si>
  <si>
    <t>Corpus Christi (ponto facultativo)</t>
  </si>
  <si>
    <t>Independência do Brasil</t>
  </si>
  <si>
    <t>Nossa Senhora Aparecida</t>
  </si>
  <si>
    <t>Finados</t>
  </si>
  <si>
    <t>Proclamação da República</t>
  </si>
  <si>
    <t>Natal</t>
  </si>
  <si>
    <t>Aniversário de Rio das Ostras (municipal)</t>
  </si>
  <si>
    <t>Dia das Mães</t>
  </si>
  <si>
    <t>Imaculada Conceição (municipal)</t>
  </si>
  <si>
    <t>Dia de São Jorge (feriado estadual RJ)</t>
  </si>
  <si>
    <t>Dia da Consciência Negra (feriado estadual RJ)</t>
  </si>
  <si>
    <t>One-Hot Encoding</t>
  </si>
  <si>
    <t>Dia_da_Semana_Segunda</t>
  </si>
  <si>
    <t>Dia_da_Semana_Terça</t>
  </si>
  <si>
    <t>Dia_da_Semana_Quarta</t>
  </si>
  <si>
    <t>Dia_da_Semana_Quinta</t>
  </si>
  <si>
    <t>Dia_da_Semana_Sexta</t>
  </si>
  <si>
    <t>Final_de_Semana_Sábado</t>
  </si>
  <si>
    <t>Final_de_Semana_Domingo</t>
  </si>
  <si>
    <t>Dados</t>
  </si>
  <si>
    <t>Fim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</si>
</sst>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/>
    <xf numFmtId="0" fontId="1" fillId="4" borderId="1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5" borderId="1" xfId="0" applyFont="1" applyFill="1" applyBorder="1"/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7"/>
  <sheetViews>
    <sheetView topLeftCell="R1" workbookViewId="0">
      <selection activeCell="I2" sqref="I1:Q1048576"/>
    </sheetView>
  </sheetViews>
  <sheetFormatPr defaultRowHeight="14.5" x14ac:dyDescent="0.35"/>
  <cols>
    <col min="1" max="1" width="10.7265625" style="2" bestFit="1" customWidth="1"/>
    <col min="2" max="4" width="8.7265625" style="2"/>
    <col min="5" max="5" width="16.08984375" style="2" customWidth="1"/>
    <col min="6" max="6" width="14.36328125" style="2" bestFit="1" customWidth="1"/>
    <col min="7" max="7" width="15.54296875" style="2" bestFit="1" customWidth="1"/>
    <col min="8" max="8" width="8.7265625" style="2"/>
    <col min="9" max="9" width="22.6328125" style="3" hidden="1" customWidth="1"/>
    <col min="10" max="10" width="20" hidden="1" customWidth="1"/>
    <col min="11" max="11" width="21.453125" hidden="1" customWidth="1"/>
    <col min="12" max="12" width="21.26953125" hidden="1" customWidth="1"/>
    <col min="13" max="13" width="20" hidden="1" customWidth="1"/>
    <col min="14" max="14" width="22.90625" hidden="1" customWidth="1"/>
    <col min="15" max="15" width="24.26953125" hidden="1" customWidth="1"/>
    <col min="16" max="16" width="12.1796875" hidden="1" customWidth="1"/>
    <col min="17" max="17" width="14.453125" hidden="1" customWidth="1"/>
  </cols>
  <sheetData>
    <row r="1" spans="1:17" x14ac:dyDescent="0.35">
      <c r="A1" s="15" t="s">
        <v>39</v>
      </c>
      <c r="B1" s="15"/>
      <c r="C1" s="15"/>
      <c r="D1" s="15"/>
      <c r="E1" s="15"/>
      <c r="F1" s="15"/>
      <c r="G1" s="15"/>
      <c r="H1" s="15"/>
      <c r="I1" s="16" t="s">
        <v>31</v>
      </c>
      <c r="J1" s="16"/>
      <c r="K1" s="16"/>
      <c r="L1" s="16"/>
      <c r="M1" s="16"/>
      <c r="N1" s="16"/>
      <c r="O1" s="16"/>
      <c r="P1" s="16"/>
      <c r="Q1" s="16"/>
    </row>
    <row r="2" spans="1:17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14</v>
      </c>
      <c r="F2" s="4" t="s">
        <v>4</v>
      </c>
      <c r="G2" s="4" t="s">
        <v>13</v>
      </c>
      <c r="H2" s="5" t="s">
        <v>5</v>
      </c>
      <c r="I2" s="7" t="s">
        <v>32</v>
      </c>
      <c r="J2" s="8" t="s">
        <v>33</v>
      </c>
      <c r="K2" s="8" t="s">
        <v>34</v>
      </c>
      <c r="L2" s="8" t="s">
        <v>35</v>
      </c>
      <c r="M2" s="8" t="s">
        <v>36</v>
      </c>
      <c r="N2" s="8" t="s">
        <v>37</v>
      </c>
      <c r="O2" s="8" t="s">
        <v>38</v>
      </c>
      <c r="P2" s="9" t="s">
        <v>14</v>
      </c>
      <c r="Q2" s="10" t="s">
        <v>40</v>
      </c>
    </row>
    <row r="3" spans="1:17" x14ac:dyDescent="0.35">
      <c r="A3" s="1">
        <v>44562</v>
      </c>
      <c r="B3" s="2">
        <v>2022</v>
      </c>
      <c r="C3" s="2">
        <v>1</v>
      </c>
      <c r="D3" s="2">
        <v>1</v>
      </c>
      <c r="E3" s="2" t="str">
        <f>IF(ISNUMBER(VLOOKUP(A3, Feriados!A:B, 1, FALSE)), "Feriado", "Dia comum")</f>
        <v>Feriado</v>
      </c>
      <c r="F3" s="2" t="s">
        <v>6</v>
      </c>
      <c r="G3" s="2" t="str">
        <f>IF(OR(F3="Sábado", F3="Domingo"),"Fim de Semana","Dia Útil")</f>
        <v>Fim de Semana</v>
      </c>
      <c r="H3" s="2">
        <v>96</v>
      </c>
      <c r="I3" s="3">
        <f>IF(F3="Segunda-feira",1,0)</f>
        <v>0</v>
      </c>
      <c r="J3">
        <f>IF($F3="Terça-feira",1,0)</f>
        <v>0</v>
      </c>
      <c r="K3">
        <f>IF($F3="Quarta-feira",1,0)</f>
        <v>0</v>
      </c>
      <c r="L3">
        <f>IF($F3="Quinta-feira",1,0)</f>
        <v>0</v>
      </c>
      <c r="M3">
        <f>IF($F3="Sexta-feira",1,0)</f>
        <v>0</v>
      </c>
      <c r="N3">
        <f>IF($F3="Sábado",1,0)</f>
        <v>1</v>
      </c>
      <c r="O3">
        <f>IF($F3="Domingo",1,0)</f>
        <v>0</v>
      </c>
      <c r="P3">
        <f>IF(E3="Feriado",1,0)</f>
        <v>1</v>
      </c>
      <c r="Q3">
        <f>IF(G3="Fim de Semana",1,0)</f>
        <v>1</v>
      </c>
    </row>
    <row r="4" spans="1:17" x14ac:dyDescent="0.35">
      <c r="A4" s="1">
        <v>44563</v>
      </c>
      <c r="B4" s="2">
        <v>2022</v>
      </c>
      <c r="C4" s="2">
        <v>1</v>
      </c>
      <c r="D4" s="2">
        <v>2</v>
      </c>
      <c r="E4" s="2" t="str">
        <f>IF(ISNUMBER(VLOOKUP(A4, Feriados!A:B, 1, FALSE)), "Feriado", "Dia comum")</f>
        <v>Dia comum</v>
      </c>
      <c r="F4" s="2" t="s">
        <v>7</v>
      </c>
      <c r="G4" s="2" t="str">
        <f t="shared" ref="G4:G67" si="0">IF(OR(F4="Sábado", F4="Domingo"),"Fim de Semana","Dia Útil")</f>
        <v>Fim de Semana</v>
      </c>
      <c r="H4" s="2">
        <v>94</v>
      </c>
      <c r="I4" s="3">
        <f t="shared" ref="I4:I67" si="1">IF(F4="Segunda-feira",1,0)</f>
        <v>0</v>
      </c>
      <c r="J4">
        <f t="shared" ref="J4:J67" si="2">IF(F4="Terça-feira",1,0)</f>
        <v>0</v>
      </c>
      <c r="K4">
        <f t="shared" ref="K4:K67" si="3">IF($F4="Quarta-feira",1,0)</f>
        <v>0</v>
      </c>
      <c r="L4">
        <f t="shared" ref="L4:L67" si="4">IF($F4="Quinta-feira",1,0)</f>
        <v>0</v>
      </c>
      <c r="M4">
        <f t="shared" ref="M4:M67" si="5">IF($F4="Sexta-feira",1,0)</f>
        <v>0</v>
      </c>
      <c r="N4">
        <f t="shared" ref="N4:N67" si="6">IF($F4="Sábado",1,0)</f>
        <v>0</v>
      </c>
      <c r="O4">
        <f t="shared" ref="O4:O67" si="7">IF($F4="Domingo",1,0)</f>
        <v>1</v>
      </c>
      <c r="P4">
        <f t="shared" ref="P4:P67" si="8">IF(E4="Feriado",1,0)</f>
        <v>0</v>
      </c>
      <c r="Q4">
        <f t="shared" ref="Q4:Q67" si="9">IF(G4="Fim de Semana",1,0)</f>
        <v>1</v>
      </c>
    </row>
    <row r="5" spans="1:17" x14ac:dyDescent="0.35">
      <c r="A5" s="1">
        <v>44564</v>
      </c>
      <c r="B5" s="2">
        <v>2022</v>
      </c>
      <c r="C5" s="2">
        <v>1</v>
      </c>
      <c r="D5" s="2">
        <v>3</v>
      </c>
      <c r="E5" s="2" t="str">
        <f>IF(ISNUMBER(VLOOKUP(A5, Feriados!A:B, 1, FALSE)), "Feriado", "Dia comum")</f>
        <v>Dia comum</v>
      </c>
      <c r="F5" s="2" t="s">
        <v>8</v>
      </c>
      <c r="G5" s="2" t="str">
        <f t="shared" si="0"/>
        <v>Dia Útil</v>
      </c>
      <c r="H5" s="2">
        <v>75</v>
      </c>
      <c r="I5" s="3">
        <f t="shared" si="1"/>
        <v>1</v>
      </c>
      <c r="J5">
        <f t="shared" si="2"/>
        <v>0</v>
      </c>
      <c r="K5">
        <f t="shared" si="3"/>
        <v>0</v>
      </c>
      <c r="L5">
        <f t="shared" si="4"/>
        <v>0</v>
      </c>
      <c r="M5">
        <f t="shared" si="5"/>
        <v>0</v>
      </c>
      <c r="N5">
        <f t="shared" si="6"/>
        <v>0</v>
      </c>
      <c r="O5">
        <f t="shared" si="7"/>
        <v>0</v>
      </c>
      <c r="P5">
        <f t="shared" si="8"/>
        <v>0</v>
      </c>
      <c r="Q5">
        <f t="shared" si="9"/>
        <v>0</v>
      </c>
    </row>
    <row r="6" spans="1:17" x14ac:dyDescent="0.35">
      <c r="A6" s="1">
        <v>44565</v>
      </c>
      <c r="B6" s="2">
        <v>2022</v>
      </c>
      <c r="C6" s="2">
        <v>1</v>
      </c>
      <c r="D6" s="2">
        <v>4</v>
      </c>
      <c r="E6" s="2" t="str">
        <f>IF(ISNUMBER(VLOOKUP(A6, Feriados!A:B, 1, FALSE)), "Feriado", "Dia comum")</f>
        <v>Dia comum</v>
      </c>
      <c r="F6" s="2" t="s">
        <v>9</v>
      </c>
      <c r="G6" s="2" t="str">
        <f t="shared" si="0"/>
        <v>Dia Útil</v>
      </c>
      <c r="H6" s="2">
        <v>92</v>
      </c>
      <c r="I6" s="3">
        <f t="shared" si="1"/>
        <v>0</v>
      </c>
      <c r="J6">
        <f t="shared" si="2"/>
        <v>1</v>
      </c>
      <c r="K6">
        <f t="shared" si="3"/>
        <v>0</v>
      </c>
      <c r="L6">
        <f t="shared" si="4"/>
        <v>0</v>
      </c>
      <c r="M6">
        <f t="shared" si="5"/>
        <v>0</v>
      </c>
      <c r="N6">
        <f t="shared" si="6"/>
        <v>0</v>
      </c>
      <c r="O6">
        <f t="shared" si="7"/>
        <v>0</v>
      </c>
      <c r="P6">
        <f t="shared" si="8"/>
        <v>0</v>
      </c>
      <c r="Q6">
        <f t="shared" si="9"/>
        <v>0</v>
      </c>
    </row>
    <row r="7" spans="1:17" x14ac:dyDescent="0.35">
      <c r="A7" s="1">
        <v>44566</v>
      </c>
      <c r="B7" s="2">
        <v>2022</v>
      </c>
      <c r="C7" s="2">
        <v>1</v>
      </c>
      <c r="D7" s="2">
        <v>5</v>
      </c>
      <c r="E7" s="2" t="str">
        <f>IF(ISNUMBER(VLOOKUP(A7, Feriados!A:B, 1, FALSE)), "Feriado", "Dia comum")</f>
        <v>Dia comum</v>
      </c>
      <c r="F7" s="2" t="s">
        <v>10</v>
      </c>
      <c r="G7" s="2" t="str">
        <f t="shared" si="0"/>
        <v>Dia Útil</v>
      </c>
      <c r="H7" s="2">
        <v>126</v>
      </c>
      <c r="I7" s="3">
        <f t="shared" si="1"/>
        <v>0</v>
      </c>
      <c r="J7">
        <f t="shared" si="2"/>
        <v>0</v>
      </c>
      <c r="K7">
        <f t="shared" si="3"/>
        <v>1</v>
      </c>
      <c r="L7">
        <f t="shared" si="4"/>
        <v>0</v>
      </c>
      <c r="M7">
        <f t="shared" si="5"/>
        <v>0</v>
      </c>
      <c r="N7">
        <f t="shared" si="6"/>
        <v>0</v>
      </c>
      <c r="O7">
        <f t="shared" si="7"/>
        <v>0</v>
      </c>
      <c r="P7">
        <f t="shared" si="8"/>
        <v>0</v>
      </c>
      <c r="Q7">
        <f t="shared" si="9"/>
        <v>0</v>
      </c>
    </row>
    <row r="8" spans="1:17" x14ac:dyDescent="0.35">
      <c r="A8" s="1">
        <v>44567</v>
      </c>
      <c r="B8" s="2">
        <v>2022</v>
      </c>
      <c r="C8" s="2">
        <v>1</v>
      </c>
      <c r="D8" s="2">
        <v>6</v>
      </c>
      <c r="E8" s="2" t="str">
        <f>IF(ISNUMBER(VLOOKUP(A8, Feriados!A:B, 1, FALSE)), "Feriado", "Dia comum")</f>
        <v>Dia comum</v>
      </c>
      <c r="F8" s="2" t="s">
        <v>11</v>
      </c>
      <c r="G8" s="2" t="str">
        <f t="shared" si="0"/>
        <v>Dia Útil</v>
      </c>
      <c r="H8" s="2">
        <v>128</v>
      </c>
      <c r="I8" s="3">
        <f t="shared" si="1"/>
        <v>0</v>
      </c>
      <c r="J8">
        <f t="shared" si="2"/>
        <v>0</v>
      </c>
      <c r="K8">
        <f t="shared" si="3"/>
        <v>0</v>
      </c>
      <c r="L8">
        <f t="shared" si="4"/>
        <v>1</v>
      </c>
      <c r="M8">
        <f t="shared" si="5"/>
        <v>0</v>
      </c>
      <c r="N8">
        <f t="shared" si="6"/>
        <v>0</v>
      </c>
      <c r="O8">
        <f t="shared" si="7"/>
        <v>0</v>
      </c>
      <c r="P8">
        <f t="shared" si="8"/>
        <v>0</v>
      </c>
      <c r="Q8">
        <f t="shared" si="9"/>
        <v>0</v>
      </c>
    </row>
    <row r="9" spans="1:17" x14ac:dyDescent="0.35">
      <c r="A9" s="1">
        <v>44568</v>
      </c>
      <c r="B9" s="2">
        <v>2022</v>
      </c>
      <c r="C9" s="2">
        <v>1</v>
      </c>
      <c r="D9" s="2">
        <v>7</v>
      </c>
      <c r="E9" s="2" t="str">
        <f>IF(ISNUMBER(VLOOKUP(A9, Feriados!A:B, 1, FALSE)), "Feriado", "Dia comum")</f>
        <v>Dia comum</v>
      </c>
      <c r="F9" s="2" t="s">
        <v>12</v>
      </c>
      <c r="G9" s="2" t="str">
        <f t="shared" si="0"/>
        <v>Dia Útil</v>
      </c>
      <c r="H9" s="2">
        <v>115</v>
      </c>
      <c r="I9" s="3">
        <f t="shared" si="1"/>
        <v>0</v>
      </c>
      <c r="J9">
        <f t="shared" si="2"/>
        <v>0</v>
      </c>
      <c r="K9">
        <f t="shared" si="3"/>
        <v>0</v>
      </c>
      <c r="L9">
        <f t="shared" si="4"/>
        <v>0</v>
      </c>
      <c r="M9">
        <f t="shared" si="5"/>
        <v>1</v>
      </c>
      <c r="N9">
        <f t="shared" si="6"/>
        <v>0</v>
      </c>
      <c r="O9">
        <f t="shared" si="7"/>
        <v>0</v>
      </c>
      <c r="P9">
        <f t="shared" si="8"/>
        <v>0</v>
      </c>
      <c r="Q9">
        <f t="shared" si="9"/>
        <v>0</v>
      </c>
    </row>
    <row r="10" spans="1:17" x14ac:dyDescent="0.35">
      <c r="A10" s="1">
        <v>44569</v>
      </c>
      <c r="B10" s="2">
        <v>2022</v>
      </c>
      <c r="C10" s="2">
        <v>1</v>
      </c>
      <c r="D10" s="2">
        <v>8</v>
      </c>
      <c r="E10" s="2" t="str">
        <f>IF(ISNUMBER(VLOOKUP(A10, Feriados!A:B, 1, FALSE)), "Feriado", "Dia comum")</f>
        <v>Dia comum</v>
      </c>
      <c r="F10" s="2" t="s">
        <v>6</v>
      </c>
      <c r="G10" s="2" t="str">
        <f t="shared" si="0"/>
        <v>Fim de Semana</v>
      </c>
      <c r="H10" s="2">
        <v>121</v>
      </c>
      <c r="I10" s="3">
        <f t="shared" si="1"/>
        <v>0</v>
      </c>
      <c r="J10">
        <f t="shared" si="2"/>
        <v>0</v>
      </c>
      <c r="K10">
        <f t="shared" si="3"/>
        <v>0</v>
      </c>
      <c r="L10">
        <f t="shared" si="4"/>
        <v>0</v>
      </c>
      <c r="M10">
        <f t="shared" si="5"/>
        <v>0</v>
      </c>
      <c r="N10">
        <f t="shared" si="6"/>
        <v>1</v>
      </c>
      <c r="O10">
        <f t="shared" si="7"/>
        <v>0</v>
      </c>
      <c r="P10">
        <f t="shared" si="8"/>
        <v>0</v>
      </c>
      <c r="Q10">
        <f t="shared" si="9"/>
        <v>1</v>
      </c>
    </row>
    <row r="11" spans="1:17" x14ac:dyDescent="0.35">
      <c r="A11" s="1">
        <v>44570</v>
      </c>
      <c r="B11" s="2">
        <v>2022</v>
      </c>
      <c r="C11" s="2">
        <v>1</v>
      </c>
      <c r="D11" s="2">
        <v>9</v>
      </c>
      <c r="E11" s="2" t="str">
        <f>IF(ISNUMBER(VLOOKUP(A11, Feriados!A:B, 1, FALSE)), "Feriado", "Dia comum")</f>
        <v>Dia comum</v>
      </c>
      <c r="F11" s="2" t="s">
        <v>7</v>
      </c>
      <c r="G11" s="2" t="str">
        <f t="shared" si="0"/>
        <v>Fim de Semana</v>
      </c>
      <c r="H11" s="2">
        <v>86</v>
      </c>
      <c r="I11" s="3">
        <f t="shared" si="1"/>
        <v>0</v>
      </c>
      <c r="J11">
        <f t="shared" si="2"/>
        <v>0</v>
      </c>
      <c r="K11">
        <f t="shared" si="3"/>
        <v>0</v>
      </c>
      <c r="L11">
        <f t="shared" si="4"/>
        <v>0</v>
      </c>
      <c r="M11">
        <f t="shared" si="5"/>
        <v>0</v>
      </c>
      <c r="N11">
        <f t="shared" si="6"/>
        <v>0</v>
      </c>
      <c r="O11">
        <f t="shared" si="7"/>
        <v>1</v>
      </c>
      <c r="P11">
        <f t="shared" si="8"/>
        <v>0</v>
      </c>
      <c r="Q11">
        <f t="shared" si="9"/>
        <v>1</v>
      </c>
    </row>
    <row r="12" spans="1:17" x14ac:dyDescent="0.35">
      <c r="A12" s="1">
        <v>44571</v>
      </c>
      <c r="B12" s="2">
        <v>2022</v>
      </c>
      <c r="C12" s="2">
        <v>1</v>
      </c>
      <c r="D12" s="2">
        <v>10</v>
      </c>
      <c r="E12" s="2" t="str">
        <f>IF(ISNUMBER(VLOOKUP(A12, Feriados!A:B, 1, FALSE)), "Feriado", "Dia comum")</f>
        <v>Dia comum</v>
      </c>
      <c r="F12" s="2" t="s">
        <v>8</v>
      </c>
      <c r="G12" s="2" t="str">
        <f t="shared" si="0"/>
        <v>Dia Útil</v>
      </c>
      <c r="H12" s="2">
        <v>102</v>
      </c>
      <c r="I12" s="3">
        <f t="shared" si="1"/>
        <v>1</v>
      </c>
      <c r="J12">
        <f t="shared" si="2"/>
        <v>0</v>
      </c>
      <c r="K12">
        <f t="shared" si="3"/>
        <v>0</v>
      </c>
      <c r="L12">
        <f t="shared" si="4"/>
        <v>0</v>
      </c>
      <c r="M12">
        <f t="shared" si="5"/>
        <v>0</v>
      </c>
      <c r="N12">
        <f t="shared" si="6"/>
        <v>0</v>
      </c>
      <c r="O12">
        <f t="shared" si="7"/>
        <v>0</v>
      </c>
      <c r="P12">
        <f t="shared" si="8"/>
        <v>0</v>
      </c>
      <c r="Q12">
        <f t="shared" si="9"/>
        <v>0</v>
      </c>
    </row>
    <row r="13" spans="1:17" x14ac:dyDescent="0.35">
      <c r="A13" s="1">
        <v>44572</v>
      </c>
      <c r="B13" s="2">
        <v>2022</v>
      </c>
      <c r="C13" s="2">
        <v>1</v>
      </c>
      <c r="D13" s="2">
        <v>11</v>
      </c>
      <c r="E13" s="2" t="str">
        <f>IF(ISNUMBER(VLOOKUP(A13, Feriados!A:B, 1, FALSE)), "Feriado", "Dia comum")</f>
        <v>Dia comum</v>
      </c>
      <c r="F13" s="2" t="s">
        <v>9</v>
      </c>
      <c r="G13" s="2" t="str">
        <f t="shared" si="0"/>
        <v>Dia Útil</v>
      </c>
      <c r="H13" s="2">
        <v>96</v>
      </c>
      <c r="I13" s="3">
        <f t="shared" si="1"/>
        <v>0</v>
      </c>
      <c r="J13">
        <f t="shared" si="2"/>
        <v>1</v>
      </c>
      <c r="K13">
        <f t="shared" si="3"/>
        <v>0</v>
      </c>
      <c r="L13">
        <f t="shared" si="4"/>
        <v>0</v>
      </c>
      <c r="M13">
        <f t="shared" si="5"/>
        <v>0</v>
      </c>
      <c r="N13">
        <f t="shared" si="6"/>
        <v>0</v>
      </c>
      <c r="O13">
        <f t="shared" si="7"/>
        <v>0</v>
      </c>
      <c r="P13">
        <f t="shared" si="8"/>
        <v>0</v>
      </c>
      <c r="Q13">
        <f t="shared" si="9"/>
        <v>0</v>
      </c>
    </row>
    <row r="14" spans="1:17" x14ac:dyDescent="0.35">
      <c r="A14" s="1">
        <v>44573</v>
      </c>
      <c r="B14" s="2">
        <v>2022</v>
      </c>
      <c r="C14" s="2">
        <v>1</v>
      </c>
      <c r="D14" s="2">
        <v>12</v>
      </c>
      <c r="E14" s="2" t="str">
        <f>IF(ISNUMBER(VLOOKUP(A14, Feriados!A:B, 1, FALSE)), "Feriado", "Dia comum")</f>
        <v>Dia comum</v>
      </c>
      <c r="F14" s="2" t="s">
        <v>10</v>
      </c>
      <c r="G14" s="2" t="str">
        <f t="shared" si="0"/>
        <v>Dia Útil</v>
      </c>
      <c r="H14" s="2">
        <v>94</v>
      </c>
      <c r="I14" s="3">
        <f t="shared" si="1"/>
        <v>0</v>
      </c>
      <c r="J14">
        <f t="shared" si="2"/>
        <v>0</v>
      </c>
      <c r="K14">
        <f t="shared" si="3"/>
        <v>1</v>
      </c>
      <c r="L14">
        <f t="shared" si="4"/>
        <v>0</v>
      </c>
      <c r="M14">
        <f t="shared" si="5"/>
        <v>0</v>
      </c>
      <c r="N14">
        <f t="shared" si="6"/>
        <v>0</v>
      </c>
      <c r="O14">
        <f t="shared" si="7"/>
        <v>0</v>
      </c>
      <c r="P14">
        <f t="shared" si="8"/>
        <v>0</v>
      </c>
      <c r="Q14">
        <f t="shared" si="9"/>
        <v>0</v>
      </c>
    </row>
    <row r="15" spans="1:17" x14ac:dyDescent="0.35">
      <c r="A15" s="1">
        <v>44574</v>
      </c>
      <c r="B15" s="2">
        <v>2022</v>
      </c>
      <c r="C15" s="2">
        <v>1</v>
      </c>
      <c r="D15" s="2">
        <v>13</v>
      </c>
      <c r="E15" s="2" t="str">
        <f>IF(ISNUMBER(VLOOKUP(A15, Feriados!A:B, 1, FALSE)), "Feriado", "Dia comum")</f>
        <v>Dia comum</v>
      </c>
      <c r="F15" s="2" t="s">
        <v>11</v>
      </c>
      <c r="G15" s="2" t="str">
        <f t="shared" si="0"/>
        <v>Dia Útil</v>
      </c>
      <c r="H15" s="2">
        <v>90</v>
      </c>
      <c r="I15" s="3">
        <f t="shared" si="1"/>
        <v>0</v>
      </c>
      <c r="J15">
        <f t="shared" si="2"/>
        <v>0</v>
      </c>
      <c r="K15">
        <f t="shared" si="3"/>
        <v>0</v>
      </c>
      <c r="L15">
        <f t="shared" si="4"/>
        <v>1</v>
      </c>
      <c r="M15">
        <f t="shared" si="5"/>
        <v>0</v>
      </c>
      <c r="N15">
        <f t="shared" si="6"/>
        <v>0</v>
      </c>
      <c r="O15">
        <f t="shared" si="7"/>
        <v>0</v>
      </c>
      <c r="P15">
        <f t="shared" si="8"/>
        <v>0</v>
      </c>
      <c r="Q15">
        <f t="shared" si="9"/>
        <v>0</v>
      </c>
    </row>
    <row r="16" spans="1:17" x14ac:dyDescent="0.35">
      <c r="A16" s="1">
        <v>44575</v>
      </c>
      <c r="B16" s="2">
        <v>2022</v>
      </c>
      <c r="C16" s="2">
        <v>1</v>
      </c>
      <c r="D16" s="2">
        <v>14</v>
      </c>
      <c r="E16" s="2" t="str">
        <f>IF(ISNUMBER(VLOOKUP(A16, Feriados!A:B, 1, FALSE)), "Feriado", "Dia comum")</f>
        <v>Dia comum</v>
      </c>
      <c r="F16" s="2" t="s">
        <v>12</v>
      </c>
      <c r="G16" s="2" t="str">
        <f t="shared" si="0"/>
        <v>Dia Útil</v>
      </c>
      <c r="H16" s="2">
        <v>89</v>
      </c>
      <c r="I16" s="3">
        <f t="shared" si="1"/>
        <v>0</v>
      </c>
      <c r="J16">
        <f t="shared" si="2"/>
        <v>0</v>
      </c>
      <c r="K16">
        <f t="shared" si="3"/>
        <v>0</v>
      </c>
      <c r="L16">
        <f t="shared" si="4"/>
        <v>0</v>
      </c>
      <c r="M16">
        <f t="shared" si="5"/>
        <v>1</v>
      </c>
      <c r="N16">
        <f t="shared" si="6"/>
        <v>0</v>
      </c>
      <c r="O16">
        <f t="shared" si="7"/>
        <v>0</v>
      </c>
      <c r="P16">
        <f t="shared" si="8"/>
        <v>0</v>
      </c>
      <c r="Q16">
        <f t="shared" si="9"/>
        <v>0</v>
      </c>
    </row>
    <row r="17" spans="1:17" x14ac:dyDescent="0.35">
      <c r="A17" s="1">
        <v>44576</v>
      </c>
      <c r="B17" s="2">
        <v>2022</v>
      </c>
      <c r="C17" s="2">
        <v>1</v>
      </c>
      <c r="D17" s="2">
        <v>15</v>
      </c>
      <c r="E17" s="2" t="str">
        <f>IF(ISNUMBER(VLOOKUP(A17, Feriados!A:B, 1, FALSE)), "Feriado", "Dia comum")</f>
        <v>Dia comum</v>
      </c>
      <c r="F17" s="2" t="s">
        <v>6</v>
      </c>
      <c r="G17" s="2" t="str">
        <f t="shared" si="0"/>
        <v>Fim de Semana</v>
      </c>
      <c r="H17" s="2">
        <v>100</v>
      </c>
      <c r="I17" s="3">
        <f t="shared" si="1"/>
        <v>0</v>
      </c>
      <c r="J17">
        <f t="shared" si="2"/>
        <v>0</v>
      </c>
      <c r="K17">
        <f t="shared" si="3"/>
        <v>0</v>
      </c>
      <c r="L17">
        <f t="shared" si="4"/>
        <v>0</v>
      </c>
      <c r="M17">
        <f t="shared" si="5"/>
        <v>0</v>
      </c>
      <c r="N17">
        <f t="shared" si="6"/>
        <v>1</v>
      </c>
      <c r="O17">
        <f t="shared" si="7"/>
        <v>0</v>
      </c>
      <c r="P17">
        <f t="shared" si="8"/>
        <v>0</v>
      </c>
      <c r="Q17">
        <f t="shared" si="9"/>
        <v>1</v>
      </c>
    </row>
    <row r="18" spans="1:17" x14ac:dyDescent="0.35">
      <c r="A18" s="1">
        <v>44577</v>
      </c>
      <c r="B18" s="2">
        <v>2022</v>
      </c>
      <c r="C18" s="2">
        <v>1</v>
      </c>
      <c r="D18" s="2">
        <v>16</v>
      </c>
      <c r="E18" s="2" t="str">
        <f>IF(ISNUMBER(VLOOKUP(A18, Feriados!A:B, 1, FALSE)), "Feriado", "Dia comum")</f>
        <v>Dia comum</v>
      </c>
      <c r="F18" s="2" t="s">
        <v>7</v>
      </c>
      <c r="G18" s="2" t="str">
        <f t="shared" si="0"/>
        <v>Fim de Semana</v>
      </c>
      <c r="H18" s="2">
        <v>99</v>
      </c>
      <c r="I18" s="3">
        <f t="shared" si="1"/>
        <v>0</v>
      </c>
      <c r="J18">
        <f t="shared" si="2"/>
        <v>0</v>
      </c>
      <c r="K18">
        <f t="shared" si="3"/>
        <v>0</v>
      </c>
      <c r="L18">
        <f t="shared" si="4"/>
        <v>0</v>
      </c>
      <c r="M18">
        <f t="shared" si="5"/>
        <v>0</v>
      </c>
      <c r="N18">
        <f t="shared" si="6"/>
        <v>0</v>
      </c>
      <c r="O18">
        <f t="shared" si="7"/>
        <v>1</v>
      </c>
      <c r="P18">
        <f t="shared" si="8"/>
        <v>0</v>
      </c>
      <c r="Q18">
        <f t="shared" si="9"/>
        <v>1</v>
      </c>
    </row>
    <row r="19" spans="1:17" x14ac:dyDescent="0.35">
      <c r="A19" s="1">
        <v>44578</v>
      </c>
      <c r="B19" s="2">
        <v>2022</v>
      </c>
      <c r="C19" s="2">
        <v>1</v>
      </c>
      <c r="D19" s="2">
        <v>17</v>
      </c>
      <c r="E19" s="2" t="str">
        <f>IF(ISNUMBER(VLOOKUP(A19, Feriados!A:B, 1, FALSE)), "Feriado", "Dia comum")</f>
        <v>Dia comum</v>
      </c>
      <c r="F19" s="2" t="s">
        <v>8</v>
      </c>
      <c r="G19" s="2" t="str">
        <f t="shared" si="0"/>
        <v>Dia Útil</v>
      </c>
      <c r="H19" s="2">
        <v>99</v>
      </c>
      <c r="I19" s="3">
        <f t="shared" si="1"/>
        <v>1</v>
      </c>
      <c r="J19">
        <f t="shared" si="2"/>
        <v>0</v>
      </c>
      <c r="K19">
        <f t="shared" si="3"/>
        <v>0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0</v>
      </c>
      <c r="P19">
        <f t="shared" si="8"/>
        <v>0</v>
      </c>
      <c r="Q19">
        <f t="shared" si="9"/>
        <v>0</v>
      </c>
    </row>
    <row r="20" spans="1:17" x14ac:dyDescent="0.35">
      <c r="A20" s="1">
        <v>44579</v>
      </c>
      <c r="B20" s="2">
        <v>2022</v>
      </c>
      <c r="C20" s="2">
        <v>1</v>
      </c>
      <c r="D20" s="2">
        <v>18</v>
      </c>
      <c r="E20" s="2" t="str">
        <f>IF(ISNUMBER(VLOOKUP(A20, Feriados!A:B, 1, FALSE)), "Feriado", "Dia comum")</f>
        <v>Dia comum</v>
      </c>
      <c r="F20" s="2" t="s">
        <v>9</v>
      </c>
      <c r="G20" s="2" t="str">
        <f t="shared" si="0"/>
        <v>Dia Útil</v>
      </c>
      <c r="H20" s="2">
        <v>100</v>
      </c>
      <c r="I20" s="3">
        <f t="shared" si="1"/>
        <v>0</v>
      </c>
      <c r="J20">
        <f t="shared" si="2"/>
        <v>1</v>
      </c>
      <c r="K20">
        <f t="shared" si="3"/>
        <v>0</v>
      </c>
      <c r="L20">
        <f t="shared" si="4"/>
        <v>0</v>
      </c>
      <c r="M20">
        <f t="shared" si="5"/>
        <v>0</v>
      </c>
      <c r="N20">
        <f t="shared" si="6"/>
        <v>0</v>
      </c>
      <c r="O20">
        <f t="shared" si="7"/>
        <v>0</v>
      </c>
      <c r="P20">
        <f t="shared" si="8"/>
        <v>0</v>
      </c>
      <c r="Q20">
        <f t="shared" si="9"/>
        <v>0</v>
      </c>
    </row>
    <row r="21" spans="1:17" x14ac:dyDescent="0.35">
      <c r="A21" s="1">
        <v>44580</v>
      </c>
      <c r="B21" s="2">
        <v>2022</v>
      </c>
      <c r="C21" s="2">
        <v>1</v>
      </c>
      <c r="D21" s="2">
        <v>19</v>
      </c>
      <c r="E21" s="2" t="str">
        <f>IF(ISNUMBER(VLOOKUP(A21, Feriados!A:B, 1, FALSE)), "Feriado", "Dia comum")</f>
        <v>Dia comum</v>
      </c>
      <c r="F21" s="2" t="s">
        <v>10</v>
      </c>
      <c r="G21" s="2" t="str">
        <f t="shared" si="0"/>
        <v>Dia Útil</v>
      </c>
      <c r="H21" s="2">
        <v>77</v>
      </c>
      <c r="I21" s="3">
        <f t="shared" si="1"/>
        <v>0</v>
      </c>
      <c r="J21">
        <f t="shared" si="2"/>
        <v>0</v>
      </c>
      <c r="K21">
        <f t="shared" si="3"/>
        <v>1</v>
      </c>
      <c r="L21">
        <f t="shared" si="4"/>
        <v>0</v>
      </c>
      <c r="M21">
        <f t="shared" si="5"/>
        <v>0</v>
      </c>
      <c r="N21">
        <f t="shared" si="6"/>
        <v>0</v>
      </c>
      <c r="O21">
        <f t="shared" si="7"/>
        <v>0</v>
      </c>
      <c r="P21">
        <f t="shared" si="8"/>
        <v>0</v>
      </c>
      <c r="Q21">
        <f t="shared" si="9"/>
        <v>0</v>
      </c>
    </row>
    <row r="22" spans="1:17" x14ac:dyDescent="0.35">
      <c r="A22" s="1">
        <v>44581</v>
      </c>
      <c r="B22" s="2">
        <v>2022</v>
      </c>
      <c r="C22" s="2">
        <v>1</v>
      </c>
      <c r="D22" s="2">
        <v>20</v>
      </c>
      <c r="E22" s="2" t="str">
        <f>IF(ISNUMBER(VLOOKUP(A22, Feriados!A:B, 1, FALSE)), "Feriado", "Dia comum")</f>
        <v>Dia comum</v>
      </c>
      <c r="F22" s="2" t="s">
        <v>11</v>
      </c>
      <c r="G22" s="2" t="str">
        <f t="shared" si="0"/>
        <v>Dia Útil</v>
      </c>
      <c r="H22" s="2">
        <v>85</v>
      </c>
      <c r="I22" s="3">
        <f t="shared" si="1"/>
        <v>0</v>
      </c>
      <c r="J22">
        <f t="shared" si="2"/>
        <v>0</v>
      </c>
      <c r="K22">
        <f t="shared" si="3"/>
        <v>0</v>
      </c>
      <c r="L22">
        <f t="shared" si="4"/>
        <v>1</v>
      </c>
      <c r="M22">
        <f t="shared" si="5"/>
        <v>0</v>
      </c>
      <c r="N22">
        <f t="shared" si="6"/>
        <v>0</v>
      </c>
      <c r="O22">
        <f t="shared" si="7"/>
        <v>0</v>
      </c>
      <c r="P22">
        <f t="shared" si="8"/>
        <v>0</v>
      </c>
      <c r="Q22">
        <f t="shared" si="9"/>
        <v>0</v>
      </c>
    </row>
    <row r="23" spans="1:17" x14ac:dyDescent="0.35">
      <c r="A23" s="1">
        <v>44582</v>
      </c>
      <c r="B23" s="2">
        <v>2022</v>
      </c>
      <c r="C23" s="2">
        <v>1</v>
      </c>
      <c r="D23" s="2">
        <v>21</v>
      </c>
      <c r="E23" s="2" t="str">
        <f>IF(ISNUMBER(VLOOKUP(A23, Feriados!A:B, 1, FALSE)), "Feriado", "Dia comum")</f>
        <v>Dia comum</v>
      </c>
      <c r="F23" s="2" t="s">
        <v>12</v>
      </c>
      <c r="G23" s="2" t="str">
        <f t="shared" si="0"/>
        <v>Dia Útil</v>
      </c>
      <c r="H23" s="2">
        <v>86</v>
      </c>
      <c r="I23" s="3">
        <f t="shared" si="1"/>
        <v>0</v>
      </c>
      <c r="J23">
        <f t="shared" si="2"/>
        <v>0</v>
      </c>
      <c r="K23">
        <f t="shared" si="3"/>
        <v>0</v>
      </c>
      <c r="L23">
        <f t="shared" si="4"/>
        <v>0</v>
      </c>
      <c r="M23">
        <f t="shared" si="5"/>
        <v>1</v>
      </c>
      <c r="N23">
        <f t="shared" si="6"/>
        <v>0</v>
      </c>
      <c r="O23">
        <f t="shared" si="7"/>
        <v>0</v>
      </c>
      <c r="P23">
        <f t="shared" si="8"/>
        <v>0</v>
      </c>
      <c r="Q23">
        <f t="shared" si="9"/>
        <v>0</v>
      </c>
    </row>
    <row r="24" spans="1:17" x14ac:dyDescent="0.35">
      <c r="A24" s="1">
        <v>44583</v>
      </c>
      <c r="B24" s="2">
        <v>2022</v>
      </c>
      <c r="C24" s="2">
        <v>1</v>
      </c>
      <c r="D24" s="2">
        <v>22</v>
      </c>
      <c r="E24" s="2" t="str">
        <f>IF(ISNUMBER(VLOOKUP(A24, Feriados!A:B, 1, FALSE)), "Feriado", "Dia comum")</f>
        <v>Dia comum</v>
      </c>
      <c r="F24" s="2" t="s">
        <v>6</v>
      </c>
      <c r="G24" s="2" t="str">
        <f t="shared" si="0"/>
        <v>Fim de Semana</v>
      </c>
      <c r="H24" s="2">
        <v>96</v>
      </c>
      <c r="I24" s="3">
        <f t="shared" si="1"/>
        <v>0</v>
      </c>
      <c r="J24">
        <f t="shared" si="2"/>
        <v>0</v>
      </c>
      <c r="K24">
        <f t="shared" si="3"/>
        <v>0</v>
      </c>
      <c r="L24">
        <f t="shared" si="4"/>
        <v>0</v>
      </c>
      <c r="M24">
        <f t="shared" si="5"/>
        <v>0</v>
      </c>
      <c r="N24">
        <f t="shared" si="6"/>
        <v>1</v>
      </c>
      <c r="O24">
        <f t="shared" si="7"/>
        <v>0</v>
      </c>
      <c r="P24">
        <f t="shared" si="8"/>
        <v>0</v>
      </c>
      <c r="Q24">
        <f t="shared" si="9"/>
        <v>1</v>
      </c>
    </row>
    <row r="25" spans="1:17" x14ac:dyDescent="0.35">
      <c r="A25" s="1">
        <v>44584</v>
      </c>
      <c r="B25" s="2">
        <v>2022</v>
      </c>
      <c r="C25" s="2">
        <v>1</v>
      </c>
      <c r="D25" s="2">
        <v>23</v>
      </c>
      <c r="E25" s="2" t="str">
        <f>IF(ISNUMBER(VLOOKUP(A25, Feriados!A:B, 1, FALSE)), "Feriado", "Dia comum")</f>
        <v>Dia comum</v>
      </c>
      <c r="F25" s="2" t="s">
        <v>7</v>
      </c>
      <c r="G25" s="2" t="str">
        <f t="shared" si="0"/>
        <v>Fim de Semana</v>
      </c>
      <c r="H25" s="2">
        <v>76</v>
      </c>
      <c r="I25" s="3">
        <f t="shared" si="1"/>
        <v>0</v>
      </c>
      <c r="J25">
        <f t="shared" si="2"/>
        <v>0</v>
      </c>
      <c r="K25">
        <f t="shared" si="3"/>
        <v>0</v>
      </c>
      <c r="L25">
        <f t="shared" si="4"/>
        <v>0</v>
      </c>
      <c r="M25">
        <f t="shared" si="5"/>
        <v>0</v>
      </c>
      <c r="N25">
        <f t="shared" si="6"/>
        <v>0</v>
      </c>
      <c r="O25">
        <f t="shared" si="7"/>
        <v>1</v>
      </c>
      <c r="P25">
        <f t="shared" si="8"/>
        <v>0</v>
      </c>
      <c r="Q25">
        <f t="shared" si="9"/>
        <v>1</v>
      </c>
    </row>
    <row r="26" spans="1:17" x14ac:dyDescent="0.35">
      <c r="A26" s="1">
        <v>44585</v>
      </c>
      <c r="B26" s="2">
        <v>2022</v>
      </c>
      <c r="C26" s="2">
        <v>1</v>
      </c>
      <c r="D26" s="2">
        <v>24</v>
      </c>
      <c r="E26" s="2" t="str">
        <f>IF(ISNUMBER(VLOOKUP(A26, Feriados!A:B, 1, FALSE)), "Feriado", "Dia comum")</f>
        <v>Dia comum</v>
      </c>
      <c r="F26" s="2" t="s">
        <v>8</v>
      </c>
      <c r="G26" s="2" t="str">
        <f t="shared" si="0"/>
        <v>Dia Útil</v>
      </c>
      <c r="H26" s="2">
        <v>72</v>
      </c>
      <c r="I26" s="3">
        <f t="shared" si="1"/>
        <v>1</v>
      </c>
      <c r="J26">
        <f t="shared" si="2"/>
        <v>0</v>
      </c>
      <c r="K26">
        <f t="shared" si="3"/>
        <v>0</v>
      </c>
      <c r="L26">
        <f t="shared" si="4"/>
        <v>0</v>
      </c>
      <c r="M26">
        <f t="shared" si="5"/>
        <v>0</v>
      </c>
      <c r="N26">
        <f t="shared" si="6"/>
        <v>0</v>
      </c>
      <c r="O26">
        <f t="shared" si="7"/>
        <v>0</v>
      </c>
      <c r="P26">
        <f t="shared" si="8"/>
        <v>0</v>
      </c>
      <c r="Q26">
        <f t="shared" si="9"/>
        <v>0</v>
      </c>
    </row>
    <row r="27" spans="1:17" x14ac:dyDescent="0.35">
      <c r="A27" s="1">
        <v>44586</v>
      </c>
      <c r="B27" s="2">
        <v>2022</v>
      </c>
      <c r="C27" s="2">
        <v>1</v>
      </c>
      <c r="D27" s="2">
        <v>25</v>
      </c>
      <c r="E27" s="2" t="str">
        <f>IF(ISNUMBER(VLOOKUP(A27, Feriados!A:B, 1, FALSE)), "Feriado", "Dia comum")</f>
        <v>Dia comum</v>
      </c>
      <c r="F27" s="2" t="s">
        <v>9</v>
      </c>
      <c r="G27" s="2" t="str">
        <f t="shared" si="0"/>
        <v>Dia Útil</v>
      </c>
      <c r="H27" s="2">
        <v>68</v>
      </c>
      <c r="I27" s="3">
        <f t="shared" si="1"/>
        <v>0</v>
      </c>
      <c r="J27">
        <f t="shared" si="2"/>
        <v>1</v>
      </c>
      <c r="K27">
        <f t="shared" si="3"/>
        <v>0</v>
      </c>
      <c r="L27">
        <f t="shared" si="4"/>
        <v>0</v>
      </c>
      <c r="M27">
        <f t="shared" si="5"/>
        <v>0</v>
      </c>
      <c r="N27">
        <f t="shared" si="6"/>
        <v>0</v>
      </c>
      <c r="O27">
        <f t="shared" si="7"/>
        <v>0</v>
      </c>
      <c r="P27">
        <f t="shared" si="8"/>
        <v>0</v>
      </c>
      <c r="Q27">
        <f t="shared" si="9"/>
        <v>0</v>
      </c>
    </row>
    <row r="28" spans="1:17" x14ac:dyDescent="0.35">
      <c r="A28" s="1">
        <v>44587</v>
      </c>
      <c r="B28" s="2">
        <v>2022</v>
      </c>
      <c r="C28" s="2">
        <v>1</v>
      </c>
      <c r="D28" s="2">
        <v>26</v>
      </c>
      <c r="E28" s="2" t="str">
        <f>IF(ISNUMBER(VLOOKUP(A28, Feriados!A:B, 1, FALSE)), "Feriado", "Dia comum")</f>
        <v>Dia comum</v>
      </c>
      <c r="F28" s="2" t="s">
        <v>10</v>
      </c>
      <c r="G28" s="2" t="str">
        <f t="shared" si="0"/>
        <v>Dia Útil</v>
      </c>
      <c r="H28" s="2">
        <v>87</v>
      </c>
      <c r="I28" s="3">
        <f t="shared" si="1"/>
        <v>0</v>
      </c>
      <c r="J28">
        <f t="shared" si="2"/>
        <v>0</v>
      </c>
      <c r="K28">
        <f t="shared" si="3"/>
        <v>1</v>
      </c>
      <c r="L28">
        <f t="shared" si="4"/>
        <v>0</v>
      </c>
      <c r="M28">
        <f t="shared" si="5"/>
        <v>0</v>
      </c>
      <c r="N28">
        <f t="shared" si="6"/>
        <v>0</v>
      </c>
      <c r="O28">
        <f t="shared" si="7"/>
        <v>0</v>
      </c>
      <c r="P28">
        <f t="shared" si="8"/>
        <v>0</v>
      </c>
      <c r="Q28">
        <f t="shared" si="9"/>
        <v>0</v>
      </c>
    </row>
    <row r="29" spans="1:17" x14ac:dyDescent="0.35">
      <c r="A29" s="1">
        <v>44588</v>
      </c>
      <c r="B29" s="2">
        <v>2022</v>
      </c>
      <c r="C29" s="2">
        <v>1</v>
      </c>
      <c r="D29" s="2">
        <v>27</v>
      </c>
      <c r="E29" s="2" t="str">
        <f>IF(ISNUMBER(VLOOKUP(A29, Feriados!A:B, 1, FALSE)), "Feriado", "Dia comum")</f>
        <v>Dia comum</v>
      </c>
      <c r="F29" s="2" t="s">
        <v>11</v>
      </c>
      <c r="G29" s="2" t="str">
        <f t="shared" si="0"/>
        <v>Dia Útil</v>
      </c>
      <c r="H29" s="2">
        <v>70</v>
      </c>
      <c r="I29" s="3">
        <f t="shared" si="1"/>
        <v>0</v>
      </c>
      <c r="J29">
        <f t="shared" si="2"/>
        <v>0</v>
      </c>
      <c r="K29">
        <f t="shared" si="3"/>
        <v>0</v>
      </c>
      <c r="L29">
        <f t="shared" si="4"/>
        <v>1</v>
      </c>
      <c r="M29">
        <f t="shared" si="5"/>
        <v>0</v>
      </c>
      <c r="N29">
        <f t="shared" si="6"/>
        <v>0</v>
      </c>
      <c r="O29">
        <f t="shared" si="7"/>
        <v>0</v>
      </c>
      <c r="P29">
        <f t="shared" si="8"/>
        <v>0</v>
      </c>
      <c r="Q29">
        <f t="shared" si="9"/>
        <v>0</v>
      </c>
    </row>
    <row r="30" spans="1:17" x14ac:dyDescent="0.35">
      <c r="A30" s="1">
        <v>44589</v>
      </c>
      <c r="B30" s="2">
        <v>2022</v>
      </c>
      <c r="C30" s="2">
        <v>1</v>
      </c>
      <c r="D30" s="2">
        <v>28</v>
      </c>
      <c r="E30" s="2" t="str">
        <f>IF(ISNUMBER(VLOOKUP(A30, Feriados!A:B, 1, FALSE)), "Feriado", "Dia comum")</f>
        <v>Dia comum</v>
      </c>
      <c r="F30" s="2" t="s">
        <v>12</v>
      </c>
      <c r="G30" s="2" t="str">
        <f t="shared" si="0"/>
        <v>Dia Útil</v>
      </c>
      <c r="H30" s="2">
        <v>94</v>
      </c>
      <c r="I30" s="3">
        <f t="shared" si="1"/>
        <v>0</v>
      </c>
      <c r="J30">
        <f t="shared" si="2"/>
        <v>0</v>
      </c>
      <c r="K30">
        <f t="shared" si="3"/>
        <v>0</v>
      </c>
      <c r="L30">
        <f t="shared" si="4"/>
        <v>0</v>
      </c>
      <c r="M30">
        <f t="shared" si="5"/>
        <v>1</v>
      </c>
      <c r="N30">
        <f t="shared" si="6"/>
        <v>0</v>
      </c>
      <c r="O30">
        <f t="shared" si="7"/>
        <v>0</v>
      </c>
      <c r="P30">
        <f t="shared" si="8"/>
        <v>0</v>
      </c>
      <c r="Q30">
        <f t="shared" si="9"/>
        <v>0</v>
      </c>
    </row>
    <row r="31" spans="1:17" x14ac:dyDescent="0.35">
      <c r="A31" s="1">
        <v>44590</v>
      </c>
      <c r="B31" s="2">
        <v>2022</v>
      </c>
      <c r="C31" s="2">
        <v>1</v>
      </c>
      <c r="D31" s="2">
        <v>29</v>
      </c>
      <c r="E31" s="2" t="str">
        <f>IF(ISNUMBER(VLOOKUP(A31, Feriados!A:B, 1, FALSE)), "Feriado", "Dia comum")</f>
        <v>Dia comum</v>
      </c>
      <c r="F31" s="2" t="s">
        <v>6</v>
      </c>
      <c r="G31" s="2" t="str">
        <f t="shared" si="0"/>
        <v>Fim de Semana</v>
      </c>
      <c r="H31" s="2">
        <v>89</v>
      </c>
      <c r="I31" s="3">
        <f t="shared" si="1"/>
        <v>0</v>
      </c>
      <c r="J31">
        <f t="shared" si="2"/>
        <v>0</v>
      </c>
      <c r="K31">
        <f t="shared" si="3"/>
        <v>0</v>
      </c>
      <c r="L31">
        <f t="shared" si="4"/>
        <v>0</v>
      </c>
      <c r="M31">
        <f t="shared" si="5"/>
        <v>0</v>
      </c>
      <c r="N31">
        <f t="shared" si="6"/>
        <v>1</v>
      </c>
      <c r="O31">
        <f t="shared" si="7"/>
        <v>0</v>
      </c>
      <c r="P31">
        <f t="shared" si="8"/>
        <v>0</v>
      </c>
      <c r="Q31">
        <f t="shared" si="9"/>
        <v>1</v>
      </c>
    </row>
    <row r="32" spans="1:17" x14ac:dyDescent="0.35">
      <c r="A32" s="1">
        <v>44591</v>
      </c>
      <c r="B32" s="2">
        <v>2022</v>
      </c>
      <c r="C32" s="2">
        <v>1</v>
      </c>
      <c r="D32" s="2">
        <v>30</v>
      </c>
      <c r="E32" s="2" t="str">
        <f>IF(ISNUMBER(VLOOKUP(A32, Feriados!A:B, 1, FALSE)), "Feriado", "Dia comum")</f>
        <v>Dia comum</v>
      </c>
      <c r="F32" s="2" t="s">
        <v>7</v>
      </c>
      <c r="G32" s="2" t="str">
        <f t="shared" si="0"/>
        <v>Fim de Semana</v>
      </c>
      <c r="H32" s="2">
        <v>116</v>
      </c>
      <c r="I32" s="3">
        <f t="shared" si="1"/>
        <v>0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0</v>
      </c>
      <c r="N32">
        <f t="shared" si="6"/>
        <v>0</v>
      </c>
      <c r="O32">
        <f t="shared" si="7"/>
        <v>1</v>
      </c>
      <c r="P32">
        <f t="shared" si="8"/>
        <v>0</v>
      </c>
      <c r="Q32">
        <f t="shared" si="9"/>
        <v>1</v>
      </c>
    </row>
    <row r="33" spans="1:17" x14ac:dyDescent="0.35">
      <c r="A33" s="1">
        <v>44592</v>
      </c>
      <c r="B33" s="2">
        <v>2022</v>
      </c>
      <c r="C33" s="2">
        <v>1</v>
      </c>
      <c r="D33" s="2">
        <v>31</v>
      </c>
      <c r="E33" s="2" t="str">
        <f>IF(ISNUMBER(VLOOKUP(A33, Feriados!A:B, 1, FALSE)), "Feriado", "Dia comum")</f>
        <v>Dia comum</v>
      </c>
      <c r="F33" s="2" t="s">
        <v>8</v>
      </c>
      <c r="G33" s="2" t="str">
        <f t="shared" si="0"/>
        <v>Dia Útil</v>
      </c>
      <c r="H33" s="2">
        <v>94</v>
      </c>
      <c r="I33" s="3">
        <f t="shared" si="1"/>
        <v>1</v>
      </c>
      <c r="J33">
        <f t="shared" si="2"/>
        <v>0</v>
      </c>
      <c r="K33">
        <f t="shared" si="3"/>
        <v>0</v>
      </c>
      <c r="L33">
        <f t="shared" si="4"/>
        <v>0</v>
      </c>
      <c r="M33">
        <f t="shared" si="5"/>
        <v>0</v>
      </c>
      <c r="N33">
        <f t="shared" si="6"/>
        <v>0</v>
      </c>
      <c r="O33">
        <f t="shared" si="7"/>
        <v>0</v>
      </c>
      <c r="P33">
        <f t="shared" si="8"/>
        <v>0</v>
      </c>
      <c r="Q33">
        <f t="shared" si="9"/>
        <v>0</v>
      </c>
    </row>
    <row r="34" spans="1:17" x14ac:dyDescent="0.35">
      <c r="A34" s="1">
        <v>44593</v>
      </c>
      <c r="B34" s="2">
        <v>2022</v>
      </c>
      <c r="C34" s="2">
        <v>2</v>
      </c>
      <c r="D34" s="2">
        <v>1</v>
      </c>
      <c r="E34" s="2" t="str">
        <f>IF(ISNUMBER(VLOOKUP(A34, Feriados!A:B, 1, FALSE)), "Feriado", "Dia comum")</f>
        <v>Dia comum</v>
      </c>
      <c r="F34" s="2" t="s">
        <v>9</v>
      </c>
      <c r="G34" s="2" t="str">
        <f t="shared" si="0"/>
        <v>Dia Útil</v>
      </c>
      <c r="H34" s="2">
        <v>85</v>
      </c>
      <c r="I34" s="3">
        <f t="shared" si="1"/>
        <v>0</v>
      </c>
      <c r="J34">
        <f t="shared" si="2"/>
        <v>1</v>
      </c>
      <c r="K34">
        <f t="shared" si="3"/>
        <v>0</v>
      </c>
      <c r="L34">
        <f t="shared" si="4"/>
        <v>0</v>
      </c>
      <c r="M34">
        <f t="shared" si="5"/>
        <v>0</v>
      </c>
      <c r="N34">
        <f t="shared" si="6"/>
        <v>0</v>
      </c>
      <c r="O34">
        <f t="shared" si="7"/>
        <v>0</v>
      </c>
      <c r="P34">
        <f t="shared" si="8"/>
        <v>0</v>
      </c>
      <c r="Q34">
        <f t="shared" si="9"/>
        <v>0</v>
      </c>
    </row>
    <row r="35" spans="1:17" x14ac:dyDescent="0.35">
      <c r="A35" s="1">
        <v>44594</v>
      </c>
      <c r="B35" s="2">
        <v>2022</v>
      </c>
      <c r="C35" s="2">
        <v>2</v>
      </c>
      <c r="D35" s="2">
        <v>2</v>
      </c>
      <c r="E35" s="2" t="str">
        <f>IF(ISNUMBER(VLOOKUP(A35, Feriados!A:B, 1, FALSE)), "Feriado", "Dia comum")</f>
        <v>Dia comum</v>
      </c>
      <c r="F35" s="2" t="s">
        <v>10</v>
      </c>
      <c r="G35" s="2" t="str">
        <f t="shared" si="0"/>
        <v>Dia Útil</v>
      </c>
      <c r="H35" s="2">
        <v>83</v>
      </c>
      <c r="I35" s="3">
        <f t="shared" si="1"/>
        <v>0</v>
      </c>
      <c r="J35">
        <f t="shared" si="2"/>
        <v>0</v>
      </c>
      <c r="K35">
        <f t="shared" si="3"/>
        <v>1</v>
      </c>
      <c r="L35">
        <f t="shared" si="4"/>
        <v>0</v>
      </c>
      <c r="M35">
        <f t="shared" si="5"/>
        <v>0</v>
      </c>
      <c r="N35">
        <f t="shared" si="6"/>
        <v>0</v>
      </c>
      <c r="O35">
        <f t="shared" si="7"/>
        <v>0</v>
      </c>
      <c r="P35">
        <f t="shared" si="8"/>
        <v>0</v>
      </c>
      <c r="Q35">
        <f t="shared" si="9"/>
        <v>0</v>
      </c>
    </row>
    <row r="36" spans="1:17" x14ac:dyDescent="0.35">
      <c r="A36" s="1">
        <v>44595</v>
      </c>
      <c r="B36" s="2">
        <v>2022</v>
      </c>
      <c r="C36" s="2">
        <v>2</v>
      </c>
      <c r="D36" s="2">
        <v>3</v>
      </c>
      <c r="E36" s="2" t="str">
        <f>IF(ISNUMBER(VLOOKUP(A36, Feriados!A:B, 1, FALSE)), "Feriado", "Dia comum")</f>
        <v>Dia comum</v>
      </c>
      <c r="F36" s="2" t="s">
        <v>11</v>
      </c>
      <c r="G36" s="2" t="str">
        <f t="shared" si="0"/>
        <v>Dia Útil</v>
      </c>
      <c r="H36" s="2">
        <v>99</v>
      </c>
      <c r="I36" s="3">
        <f t="shared" si="1"/>
        <v>0</v>
      </c>
      <c r="J36">
        <f t="shared" si="2"/>
        <v>0</v>
      </c>
      <c r="K36">
        <f t="shared" si="3"/>
        <v>0</v>
      </c>
      <c r="L36">
        <f t="shared" si="4"/>
        <v>1</v>
      </c>
      <c r="M36">
        <f t="shared" si="5"/>
        <v>0</v>
      </c>
      <c r="N36">
        <f t="shared" si="6"/>
        <v>0</v>
      </c>
      <c r="O36">
        <f t="shared" si="7"/>
        <v>0</v>
      </c>
      <c r="P36">
        <f t="shared" si="8"/>
        <v>0</v>
      </c>
      <c r="Q36">
        <f t="shared" si="9"/>
        <v>0</v>
      </c>
    </row>
    <row r="37" spans="1:17" x14ac:dyDescent="0.35">
      <c r="A37" s="1">
        <v>44596</v>
      </c>
      <c r="B37" s="2">
        <v>2022</v>
      </c>
      <c r="C37" s="2">
        <v>2</v>
      </c>
      <c r="D37" s="2">
        <v>4</v>
      </c>
      <c r="E37" s="2" t="str">
        <f>IF(ISNUMBER(VLOOKUP(A37, Feriados!A:B, 1, FALSE)), "Feriado", "Dia comum")</f>
        <v>Dia comum</v>
      </c>
      <c r="F37" s="2" t="s">
        <v>12</v>
      </c>
      <c r="G37" s="2" t="str">
        <f t="shared" si="0"/>
        <v>Dia Útil</v>
      </c>
      <c r="H37" s="2">
        <v>96</v>
      </c>
      <c r="I37" s="3">
        <f t="shared" si="1"/>
        <v>0</v>
      </c>
      <c r="J37">
        <f t="shared" si="2"/>
        <v>0</v>
      </c>
      <c r="K37">
        <f t="shared" si="3"/>
        <v>0</v>
      </c>
      <c r="L37">
        <f t="shared" si="4"/>
        <v>0</v>
      </c>
      <c r="M37">
        <f t="shared" si="5"/>
        <v>1</v>
      </c>
      <c r="N37">
        <f t="shared" si="6"/>
        <v>0</v>
      </c>
      <c r="O37">
        <f t="shared" si="7"/>
        <v>0</v>
      </c>
      <c r="P37">
        <f t="shared" si="8"/>
        <v>0</v>
      </c>
      <c r="Q37">
        <f t="shared" si="9"/>
        <v>0</v>
      </c>
    </row>
    <row r="38" spans="1:17" x14ac:dyDescent="0.35">
      <c r="A38" s="1">
        <v>44597</v>
      </c>
      <c r="B38" s="2">
        <v>2022</v>
      </c>
      <c r="C38" s="2">
        <v>2</v>
      </c>
      <c r="D38" s="2">
        <v>5</v>
      </c>
      <c r="E38" s="2" t="str">
        <f>IF(ISNUMBER(VLOOKUP(A38, Feriados!A:B, 1, FALSE)), "Feriado", "Dia comum")</f>
        <v>Dia comum</v>
      </c>
      <c r="F38" s="2" t="s">
        <v>6</v>
      </c>
      <c r="G38" s="2" t="str">
        <f t="shared" si="0"/>
        <v>Fim de Semana</v>
      </c>
      <c r="H38" s="2">
        <v>128</v>
      </c>
      <c r="I38" s="3">
        <f t="shared" si="1"/>
        <v>0</v>
      </c>
      <c r="J38">
        <f t="shared" si="2"/>
        <v>0</v>
      </c>
      <c r="K38">
        <f t="shared" si="3"/>
        <v>0</v>
      </c>
      <c r="L38">
        <f t="shared" si="4"/>
        <v>0</v>
      </c>
      <c r="M38">
        <f t="shared" si="5"/>
        <v>0</v>
      </c>
      <c r="N38">
        <f t="shared" si="6"/>
        <v>1</v>
      </c>
      <c r="O38">
        <f t="shared" si="7"/>
        <v>0</v>
      </c>
      <c r="P38">
        <f t="shared" si="8"/>
        <v>0</v>
      </c>
      <c r="Q38">
        <f t="shared" si="9"/>
        <v>1</v>
      </c>
    </row>
    <row r="39" spans="1:17" x14ac:dyDescent="0.35">
      <c r="A39" s="1">
        <v>44598</v>
      </c>
      <c r="B39" s="2">
        <v>2022</v>
      </c>
      <c r="C39" s="2">
        <v>2</v>
      </c>
      <c r="D39" s="2">
        <v>6</v>
      </c>
      <c r="E39" s="2" t="str">
        <f>IF(ISNUMBER(VLOOKUP(A39, Feriados!A:B, 1, FALSE)), "Feriado", "Dia comum")</f>
        <v>Dia comum</v>
      </c>
      <c r="F39" s="2" t="s">
        <v>7</v>
      </c>
      <c r="G39" s="2" t="str">
        <f t="shared" si="0"/>
        <v>Fim de Semana</v>
      </c>
      <c r="H39" s="2">
        <v>114</v>
      </c>
      <c r="I39" s="3">
        <f t="shared" si="1"/>
        <v>0</v>
      </c>
      <c r="J39">
        <f t="shared" si="2"/>
        <v>0</v>
      </c>
      <c r="K39">
        <f t="shared" si="3"/>
        <v>0</v>
      </c>
      <c r="L39">
        <f t="shared" si="4"/>
        <v>0</v>
      </c>
      <c r="M39">
        <f t="shared" si="5"/>
        <v>0</v>
      </c>
      <c r="N39">
        <f t="shared" si="6"/>
        <v>0</v>
      </c>
      <c r="O39">
        <f t="shared" si="7"/>
        <v>1</v>
      </c>
      <c r="P39">
        <f t="shared" si="8"/>
        <v>0</v>
      </c>
      <c r="Q39">
        <f t="shared" si="9"/>
        <v>1</v>
      </c>
    </row>
    <row r="40" spans="1:17" x14ac:dyDescent="0.35">
      <c r="A40" s="1">
        <v>44599</v>
      </c>
      <c r="B40" s="2">
        <v>2022</v>
      </c>
      <c r="C40" s="2">
        <v>2</v>
      </c>
      <c r="D40" s="2">
        <v>7</v>
      </c>
      <c r="E40" s="2" t="str">
        <f>IF(ISNUMBER(VLOOKUP(A40, Feriados!A:B, 1, FALSE)), "Feriado", "Dia comum")</f>
        <v>Dia comum</v>
      </c>
      <c r="F40" s="2" t="s">
        <v>8</v>
      </c>
      <c r="G40" s="2" t="str">
        <f t="shared" si="0"/>
        <v>Dia Útil</v>
      </c>
      <c r="H40" s="2">
        <v>99</v>
      </c>
      <c r="I40" s="3">
        <f t="shared" si="1"/>
        <v>1</v>
      </c>
      <c r="J40">
        <f t="shared" si="2"/>
        <v>0</v>
      </c>
      <c r="K40">
        <f t="shared" si="3"/>
        <v>0</v>
      </c>
      <c r="L40">
        <f t="shared" si="4"/>
        <v>0</v>
      </c>
      <c r="M40">
        <f t="shared" si="5"/>
        <v>0</v>
      </c>
      <c r="N40">
        <f t="shared" si="6"/>
        <v>0</v>
      </c>
      <c r="O40">
        <f t="shared" si="7"/>
        <v>0</v>
      </c>
      <c r="P40">
        <f t="shared" si="8"/>
        <v>0</v>
      </c>
      <c r="Q40">
        <f t="shared" si="9"/>
        <v>0</v>
      </c>
    </row>
    <row r="41" spans="1:17" x14ac:dyDescent="0.35">
      <c r="A41" s="1">
        <v>44600</v>
      </c>
      <c r="B41" s="2">
        <v>2022</v>
      </c>
      <c r="C41" s="2">
        <v>2</v>
      </c>
      <c r="D41" s="2">
        <v>8</v>
      </c>
      <c r="E41" s="2" t="str">
        <f>IF(ISNUMBER(VLOOKUP(A41, Feriados!A:B, 1, FALSE)), "Feriado", "Dia comum")</f>
        <v>Dia comum</v>
      </c>
      <c r="F41" s="2" t="s">
        <v>9</v>
      </c>
      <c r="G41" s="2" t="str">
        <f t="shared" si="0"/>
        <v>Dia Útil</v>
      </c>
      <c r="H41" s="2">
        <v>105</v>
      </c>
      <c r="I41" s="3">
        <f t="shared" si="1"/>
        <v>0</v>
      </c>
      <c r="J41">
        <f t="shared" si="2"/>
        <v>1</v>
      </c>
      <c r="K41">
        <f t="shared" si="3"/>
        <v>0</v>
      </c>
      <c r="L41">
        <f t="shared" si="4"/>
        <v>0</v>
      </c>
      <c r="M41">
        <f t="shared" si="5"/>
        <v>0</v>
      </c>
      <c r="N41">
        <f t="shared" si="6"/>
        <v>0</v>
      </c>
      <c r="O41">
        <f t="shared" si="7"/>
        <v>0</v>
      </c>
      <c r="P41">
        <f t="shared" si="8"/>
        <v>0</v>
      </c>
      <c r="Q41">
        <f t="shared" si="9"/>
        <v>0</v>
      </c>
    </row>
    <row r="42" spans="1:17" x14ac:dyDescent="0.35">
      <c r="A42" s="1">
        <v>44601</v>
      </c>
      <c r="B42" s="2">
        <v>2022</v>
      </c>
      <c r="C42" s="2">
        <v>2</v>
      </c>
      <c r="D42" s="2">
        <v>9</v>
      </c>
      <c r="E42" s="2" t="str">
        <f>IF(ISNUMBER(VLOOKUP(A42, Feriados!A:B, 1, FALSE)), "Feriado", "Dia comum")</f>
        <v>Dia comum</v>
      </c>
      <c r="F42" s="2" t="s">
        <v>10</v>
      </c>
      <c r="G42" s="2" t="str">
        <f t="shared" si="0"/>
        <v>Dia Útil</v>
      </c>
      <c r="H42" s="2">
        <v>97</v>
      </c>
      <c r="I42" s="3">
        <f t="shared" si="1"/>
        <v>0</v>
      </c>
      <c r="J42">
        <f t="shared" si="2"/>
        <v>0</v>
      </c>
      <c r="K42">
        <f t="shared" si="3"/>
        <v>1</v>
      </c>
      <c r="L42">
        <f t="shared" si="4"/>
        <v>0</v>
      </c>
      <c r="M42">
        <f t="shared" si="5"/>
        <v>0</v>
      </c>
      <c r="N42">
        <f t="shared" si="6"/>
        <v>0</v>
      </c>
      <c r="O42">
        <f t="shared" si="7"/>
        <v>0</v>
      </c>
      <c r="P42">
        <f t="shared" si="8"/>
        <v>0</v>
      </c>
      <c r="Q42">
        <f t="shared" si="9"/>
        <v>0</v>
      </c>
    </row>
    <row r="43" spans="1:17" x14ac:dyDescent="0.35">
      <c r="A43" s="1">
        <v>44602</v>
      </c>
      <c r="B43" s="2">
        <v>2022</v>
      </c>
      <c r="C43" s="2">
        <v>2</v>
      </c>
      <c r="D43" s="2">
        <v>10</v>
      </c>
      <c r="E43" s="2" t="str">
        <f>IF(ISNUMBER(VLOOKUP(A43, Feriados!A:B, 1, FALSE)), "Feriado", "Dia comum")</f>
        <v>Dia comum</v>
      </c>
      <c r="F43" s="2" t="s">
        <v>11</v>
      </c>
      <c r="G43" s="2" t="str">
        <f t="shared" si="0"/>
        <v>Dia Útil</v>
      </c>
      <c r="H43" s="2">
        <v>115</v>
      </c>
      <c r="I43" s="3">
        <f t="shared" si="1"/>
        <v>0</v>
      </c>
      <c r="J43">
        <f t="shared" si="2"/>
        <v>0</v>
      </c>
      <c r="K43">
        <f t="shared" si="3"/>
        <v>0</v>
      </c>
      <c r="L43">
        <f t="shared" si="4"/>
        <v>1</v>
      </c>
      <c r="M43">
        <f t="shared" si="5"/>
        <v>0</v>
      </c>
      <c r="N43">
        <f t="shared" si="6"/>
        <v>0</v>
      </c>
      <c r="O43">
        <f t="shared" si="7"/>
        <v>0</v>
      </c>
      <c r="P43">
        <f t="shared" si="8"/>
        <v>0</v>
      </c>
      <c r="Q43">
        <f t="shared" si="9"/>
        <v>0</v>
      </c>
    </row>
    <row r="44" spans="1:17" x14ac:dyDescent="0.35">
      <c r="A44" s="1">
        <v>44603</v>
      </c>
      <c r="B44" s="2">
        <v>2022</v>
      </c>
      <c r="C44" s="2">
        <v>2</v>
      </c>
      <c r="D44" s="2">
        <v>11</v>
      </c>
      <c r="E44" s="2" t="str">
        <f>IF(ISNUMBER(VLOOKUP(A44, Feriados!A:B, 1, FALSE)), "Feriado", "Dia comum")</f>
        <v>Dia comum</v>
      </c>
      <c r="F44" s="2" t="s">
        <v>12</v>
      </c>
      <c r="G44" s="2" t="str">
        <f t="shared" si="0"/>
        <v>Dia Útil</v>
      </c>
      <c r="H44" s="2">
        <v>107</v>
      </c>
      <c r="I44" s="3">
        <f t="shared" si="1"/>
        <v>0</v>
      </c>
      <c r="J44">
        <f t="shared" si="2"/>
        <v>0</v>
      </c>
      <c r="K44">
        <f t="shared" si="3"/>
        <v>0</v>
      </c>
      <c r="L44">
        <f t="shared" si="4"/>
        <v>0</v>
      </c>
      <c r="M44">
        <f t="shared" si="5"/>
        <v>1</v>
      </c>
      <c r="N44">
        <f t="shared" si="6"/>
        <v>0</v>
      </c>
      <c r="O44">
        <f t="shared" si="7"/>
        <v>0</v>
      </c>
      <c r="P44">
        <f t="shared" si="8"/>
        <v>0</v>
      </c>
      <c r="Q44">
        <f t="shared" si="9"/>
        <v>0</v>
      </c>
    </row>
    <row r="45" spans="1:17" x14ac:dyDescent="0.35">
      <c r="A45" s="1">
        <v>44604</v>
      </c>
      <c r="B45" s="2">
        <v>2022</v>
      </c>
      <c r="C45" s="2">
        <v>2</v>
      </c>
      <c r="D45" s="2">
        <v>12</v>
      </c>
      <c r="E45" s="2" t="str">
        <f>IF(ISNUMBER(VLOOKUP(A45, Feriados!A:B, 1, FALSE)), "Feriado", "Dia comum")</f>
        <v>Dia comum</v>
      </c>
      <c r="F45" s="2" t="s">
        <v>6</v>
      </c>
      <c r="G45" s="2" t="str">
        <f t="shared" si="0"/>
        <v>Fim de Semana</v>
      </c>
      <c r="H45" s="2">
        <v>87</v>
      </c>
      <c r="I45" s="3">
        <f t="shared" si="1"/>
        <v>0</v>
      </c>
      <c r="J45">
        <f t="shared" si="2"/>
        <v>0</v>
      </c>
      <c r="K45">
        <f t="shared" si="3"/>
        <v>0</v>
      </c>
      <c r="L45">
        <f t="shared" si="4"/>
        <v>0</v>
      </c>
      <c r="M45">
        <f t="shared" si="5"/>
        <v>0</v>
      </c>
      <c r="N45">
        <f t="shared" si="6"/>
        <v>1</v>
      </c>
      <c r="O45">
        <f t="shared" si="7"/>
        <v>0</v>
      </c>
      <c r="P45">
        <f t="shared" si="8"/>
        <v>0</v>
      </c>
      <c r="Q45">
        <f t="shared" si="9"/>
        <v>1</v>
      </c>
    </row>
    <row r="46" spans="1:17" x14ac:dyDescent="0.35">
      <c r="A46" s="1">
        <v>44605</v>
      </c>
      <c r="B46" s="2">
        <v>2022</v>
      </c>
      <c r="C46" s="2">
        <v>2</v>
      </c>
      <c r="D46" s="2">
        <v>13</v>
      </c>
      <c r="E46" s="2" t="str">
        <f>IF(ISNUMBER(VLOOKUP(A46, Feriados!A:B, 1, FALSE)), "Feriado", "Dia comum")</f>
        <v>Dia comum</v>
      </c>
      <c r="F46" s="2" t="s">
        <v>7</v>
      </c>
      <c r="G46" s="2" t="str">
        <f t="shared" si="0"/>
        <v>Fim de Semana</v>
      </c>
      <c r="H46" s="2">
        <v>86</v>
      </c>
      <c r="I46" s="3">
        <f t="shared" si="1"/>
        <v>0</v>
      </c>
      <c r="J46">
        <f t="shared" si="2"/>
        <v>0</v>
      </c>
      <c r="K46">
        <f t="shared" si="3"/>
        <v>0</v>
      </c>
      <c r="L46">
        <f t="shared" si="4"/>
        <v>0</v>
      </c>
      <c r="M46">
        <f t="shared" si="5"/>
        <v>0</v>
      </c>
      <c r="N46">
        <f t="shared" si="6"/>
        <v>0</v>
      </c>
      <c r="O46">
        <f t="shared" si="7"/>
        <v>1</v>
      </c>
      <c r="P46">
        <f t="shared" si="8"/>
        <v>0</v>
      </c>
      <c r="Q46">
        <f t="shared" si="9"/>
        <v>1</v>
      </c>
    </row>
    <row r="47" spans="1:17" x14ac:dyDescent="0.35">
      <c r="A47" s="1">
        <v>44606</v>
      </c>
      <c r="B47" s="2">
        <v>2022</v>
      </c>
      <c r="C47" s="2">
        <v>2</v>
      </c>
      <c r="D47" s="2">
        <v>14</v>
      </c>
      <c r="E47" s="2" t="str">
        <f>IF(ISNUMBER(VLOOKUP(A47, Feriados!A:B, 1, FALSE)), "Feriado", "Dia comum")</f>
        <v>Dia comum</v>
      </c>
      <c r="F47" s="2" t="s">
        <v>8</v>
      </c>
      <c r="G47" s="2" t="str">
        <f t="shared" si="0"/>
        <v>Dia Útil</v>
      </c>
      <c r="H47" s="2">
        <v>82</v>
      </c>
      <c r="I47" s="3">
        <f t="shared" si="1"/>
        <v>1</v>
      </c>
      <c r="J47">
        <f t="shared" si="2"/>
        <v>0</v>
      </c>
      <c r="K47">
        <f t="shared" si="3"/>
        <v>0</v>
      </c>
      <c r="L47">
        <f t="shared" si="4"/>
        <v>0</v>
      </c>
      <c r="M47">
        <f t="shared" si="5"/>
        <v>0</v>
      </c>
      <c r="N47">
        <f t="shared" si="6"/>
        <v>0</v>
      </c>
      <c r="O47">
        <f t="shared" si="7"/>
        <v>0</v>
      </c>
      <c r="P47">
        <f t="shared" si="8"/>
        <v>0</v>
      </c>
      <c r="Q47">
        <f t="shared" si="9"/>
        <v>0</v>
      </c>
    </row>
    <row r="48" spans="1:17" x14ac:dyDescent="0.35">
      <c r="A48" s="1">
        <v>44607</v>
      </c>
      <c r="B48" s="2">
        <v>2022</v>
      </c>
      <c r="C48" s="2">
        <v>2</v>
      </c>
      <c r="D48" s="2">
        <v>15</v>
      </c>
      <c r="E48" s="2" t="str">
        <f>IF(ISNUMBER(VLOOKUP(A48, Feriados!A:B, 1, FALSE)), "Feriado", "Dia comum")</f>
        <v>Dia comum</v>
      </c>
      <c r="F48" s="2" t="s">
        <v>9</v>
      </c>
      <c r="G48" s="2" t="str">
        <f t="shared" si="0"/>
        <v>Dia Útil</v>
      </c>
      <c r="H48" s="2">
        <v>88</v>
      </c>
      <c r="I48" s="3">
        <f t="shared" si="1"/>
        <v>0</v>
      </c>
      <c r="J48">
        <f t="shared" si="2"/>
        <v>1</v>
      </c>
      <c r="K48">
        <f t="shared" si="3"/>
        <v>0</v>
      </c>
      <c r="L48">
        <f t="shared" si="4"/>
        <v>0</v>
      </c>
      <c r="M48">
        <f t="shared" si="5"/>
        <v>0</v>
      </c>
      <c r="N48">
        <f t="shared" si="6"/>
        <v>0</v>
      </c>
      <c r="O48">
        <f t="shared" si="7"/>
        <v>0</v>
      </c>
      <c r="P48">
        <f t="shared" si="8"/>
        <v>0</v>
      </c>
      <c r="Q48">
        <f t="shared" si="9"/>
        <v>0</v>
      </c>
    </row>
    <row r="49" spans="1:17" x14ac:dyDescent="0.35">
      <c r="A49" s="1">
        <v>44608</v>
      </c>
      <c r="B49" s="2">
        <v>2022</v>
      </c>
      <c r="C49" s="2">
        <v>2</v>
      </c>
      <c r="D49" s="2">
        <v>16</v>
      </c>
      <c r="E49" s="2" t="str">
        <f>IF(ISNUMBER(VLOOKUP(A49, Feriados!A:B, 1, FALSE)), "Feriado", "Dia comum")</f>
        <v>Dia comum</v>
      </c>
      <c r="F49" s="2" t="s">
        <v>10</v>
      </c>
      <c r="G49" s="2" t="str">
        <f t="shared" si="0"/>
        <v>Dia Útil</v>
      </c>
      <c r="H49" s="2">
        <v>102</v>
      </c>
      <c r="I49" s="3">
        <f t="shared" si="1"/>
        <v>0</v>
      </c>
      <c r="J49">
        <f t="shared" si="2"/>
        <v>0</v>
      </c>
      <c r="K49">
        <f t="shared" si="3"/>
        <v>1</v>
      </c>
      <c r="L49">
        <f t="shared" si="4"/>
        <v>0</v>
      </c>
      <c r="M49">
        <f t="shared" si="5"/>
        <v>0</v>
      </c>
      <c r="N49">
        <f t="shared" si="6"/>
        <v>0</v>
      </c>
      <c r="O49">
        <f t="shared" si="7"/>
        <v>0</v>
      </c>
      <c r="P49">
        <f t="shared" si="8"/>
        <v>0</v>
      </c>
      <c r="Q49">
        <f t="shared" si="9"/>
        <v>0</v>
      </c>
    </row>
    <row r="50" spans="1:17" x14ac:dyDescent="0.35">
      <c r="A50" s="1">
        <v>44609</v>
      </c>
      <c r="B50" s="2">
        <v>2022</v>
      </c>
      <c r="C50" s="2">
        <v>2</v>
      </c>
      <c r="D50" s="2">
        <v>17</v>
      </c>
      <c r="E50" s="2" t="str">
        <f>IF(ISNUMBER(VLOOKUP(A50, Feriados!A:B, 1, FALSE)), "Feriado", "Dia comum")</f>
        <v>Dia comum</v>
      </c>
      <c r="F50" s="2" t="s">
        <v>11</v>
      </c>
      <c r="G50" s="2" t="str">
        <f t="shared" si="0"/>
        <v>Dia Útil</v>
      </c>
      <c r="H50" s="2">
        <v>87</v>
      </c>
      <c r="I50" s="3">
        <f t="shared" si="1"/>
        <v>0</v>
      </c>
      <c r="J50">
        <f t="shared" si="2"/>
        <v>0</v>
      </c>
      <c r="K50">
        <f t="shared" si="3"/>
        <v>0</v>
      </c>
      <c r="L50">
        <f t="shared" si="4"/>
        <v>1</v>
      </c>
      <c r="M50">
        <f t="shared" si="5"/>
        <v>0</v>
      </c>
      <c r="N50">
        <f t="shared" si="6"/>
        <v>0</v>
      </c>
      <c r="O50">
        <f t="shared" si="7"/>
        <v>0</v>
      </c>
      <c r="P50">
        <f t="shared" si="8"/>
        <v>0</v>
      </c>
      <c r="Q50">
        <f t="shared" si="9"/>
        <v>0</v>
      </c>
    </row>
    <row r="51" spans="1:17" x14ac:dyDescent="0.35">
      <c r="A51" s="1">
        <v>44610</v>
      </c>
      <c r="B51" s="2">
        <v>2022</v>
      </c>
      <c r="C51" s="2">
        <v>2</v>
      </c>
      <c r="D51" s="2">
        <v>18</v>
      </c>
      <c r="E51" s="2" t="str">
        <f>IF(ISNUMBER(VLOOKUP(A51, Feriados!A:B, 1, FALSE)), "Feriado", "Dia comum")</f>
        <v>Dia comum</v>
      </c>
      <c r="F51" s="2" t="s">
        <v>12</v>
      </c>
      <c r="G51" s="2" t="str">
        <f t="shared" si="0"/>
        <v>Dia Útil</v>
      </c>
      <c r="H51" s="2">
        <v>107</v>
      </c>
      <c r="I51" s="3">
        <f t="shared" si="1"/>
        <v>0</v>
      </c>
      <c r="J51">
        <f t="shared" si="2"/>
        <v>0</v>
      </c>
      <c r="K51">
        <f t="shared" si="3"/>
        <v>0</v>
      </c>
      <c r="L51">
        <f t="shared" si="4"/>
        <v>0</v>
      </c>
      <c r="M51">
        <f t="shared" si="5"/>
        <v>1</v>
      </c>
      <c r="N51">
        <f t="shared" si="6"/>
        <v>0</v>
      </c>
      <c r="O51">
        <f t="shared" si="7"/>
        <v>0</v>
      </c>
      <c r="P51">
        <f t="shared" si="8"/>
        <v>0</v>
      </c>
      <c r="Q51">
        <f t="shared" si="9"/>
        <v>0</v>
      </c>
    </row>
    <row r="52" spans="1:17" x14ac:dyDescent="0.35">
      <c r="A52" s="1">
        <v>44611</v>
      </c>
      <c r="B52" s="2">
        <v>2022</v>
      </c>
      <c r="C52" s="2">
        <v>2</v>
      </c>
      <c r="D52" s="2">
        <v>19</v>
      </c>
      <c r="E52" s="2" t="str">
        <f>IF(ISNUMBER(VLOOKUP(A52, Feriados!A:B, 1, FALSE)), "Feriado", "Dia comum")</f>
        <v>Dia comum</v>
      </c>
      <c r="F52" s="2" t="s">
        <v>6</v>
      </c>
      <c r="G52" s="2" t="str">
        <f t="shared" si="0"/>
        <v>Fim de Semana</v>
      </c>
      <c r="H52" s="2">
        <v>104</v>
      </c>
      <c r="I52" s="3">
        <f t="shared" si="1"/>
        <v>0</v>
      </c>
      <c r="J52">
        <f t="shared" si="2"/>
        <v>0</v>
      </c>
      <c r="K52">
        <f t="shared" si="3"/>
        <v>0</v>
      </c>
      <c r="L52">
        <f t="shared" si="4"/>
        <v>0</v>
      </c>
      <c r="M52">
        <f t="shared" si="5"/>
        <v>0</v>
      </c>
      <c r="N52">
        <f t="shared" si="6"/>
        <v>1</v>
      </c>
      <c r="O52">
        <f t="shared" si="7"/>
        <v>0</v>
      </c>
      <c r="P52">
        <f t="shared" si="8"/>
        <v>0</v>
      </c>
      <c r="Q52">
        <f t="shared" si="9"/>
        <v>1</v>
      </c>
    </row>
    <row r="53" spans="1:17" x14ac:dyDescent="0.35">
      <c r="A53" s="1">
        <v>44612</v>
      </c>
      <c r="B53" s="2">
        <v>2022</v>
      </c>
      <c r="C53" s="2">
        <v>2</v>
      </c>
      <c r="D53" s="2">
        <v>20</v>
      </c>
      <c r="E53" s="2" t="str">
        <f>IF(ISNUMBER(VLOOKUP(A53, Feriados!A:B, 1, FALSE)), "Feriado", "Dia comum")</f>
        <v>Dia comum</v>
      </c>
      <c r="F53" s="2" t="s">
        <v>7</v>
      </c>
      <c r="G53" s="2" t="str">
        <f t="shared" si="0"/>
        <v>Fim de Semana</v>
      </c>
      <c r="H53" s="2">
        <v>92</v>
      </c>
      <c r="I53" s="3">
        <f t="shared" si="1"/>
        <v>0</v>
      </c>
      <c r="J53">
        <f t="shared" si="2"/>
        <v>0</v>
      </c>
      <c r="K53">
        <f t="shared" si="3"/>
        <v>0</v>
      </c>
      <c r="L53">
        <f t="shared" si="4"/>
        <v>0</v>
      </c>
      <c r="M53">
        <f t="shared" si="5"/>
        <v>0</v>
      </c>
      <c r="N53">
        <f t="shared" si="6"/>
        <v>0</v>
      </c>
      <c r="O53">
        <f t="shared" si="7"/>
        <v>1</v>
      </c>
      <c r="P53">
        <f t="shared" si="8"/>
        <v>0</v>
      </c>
      <c r="Q53">
        <f t="shared" si="9"/>
        <v>1</v>
      </c>
    </row>
    <row r="54" spans="1:17" x14ac:dyDescent="0.35">
      <c r="A54" s="1">
        <v>44613</v>
      </c>
      <c r="B54" s="2">
        <v>2022</v>
      </c>
      <c r="C54" s="2">
        <v>2</v>
      </c>
      <c r="D54" s="2">
        <v>21</v>
      </c>
      <c r="E54" s="2" t="str">
        <f>IF(ISNUMBER(VLOOKUP(A54, Feriados!A:B, 1, FALSE)), "Feriado", "Dia comum")</f>
        <v>Dia comum</v>
      </c>
      <c r="F54" s="2" t="s">
        <v>8</v>
      </c>
      <c r="G54" s="2" t="str">
        <f t="shared" si="0"/>
        <v>Dia Útil</v>
      </c>
      <c r="H54" s="2">
        <v>74</v>
      </c>
      <c r="I54" s="3">
        <f t="shared" si="1"/>
        <v>1</v>
      </c>
      <c r="J54">
        <f t="shared" si="2"/>
        <v>0</v>
      </c>
      <c r="K54">
        <f t="shared" si="3"/>
        <v>0</v>
      </c>
      <c r="L54">
        <f t="shared" si="4"/>
        <v>0</v>
      </c>
      <c r="M54">
        <f t="shared" si="5"/>
        <v>0</v>
      </c>
      <c r="N54">
        <f t="shared" si="6"/>
        <v>0</v>
      </c>
      <c r="O54">
        <f t="shared" si="7"/>
        <v>0</v>
      </c>
      <c r="P54">
        <f t="shared" si="8"/>
        <v>0</v>
      </c>
      <c r="Q54">
        <f t="shared" si="9"/>
        <v>0</v>
      </c>
    </row>
    <row r="55" spans="1:17" x14ac:dyDescent="0.35">
      <c r="A55" s="1">
        <v>44614</v>
      </c>
      <c r="B55" s="2">
        <v>2022</v>
      </c>
      <c r="C55" s="2">
        <v>2</v>
      </c>
      <c r="D55" s="2">
        <v>22</v>
      </c>
      <c r="E55" s="2" t="str">
        <f>IF(ISNUMBER(VLOOKUP(A55, Feriados!A:B, 1, FALSE)), "Feriado", "Dia comum")</f>
        <v>Dia comum</v>
      </c>
      <c r="F55" s="2" t="s">
        <v>9</v>
      </c>
      <c r="G55" s="2" t="str">
        <f t="shared" si="0"/>
        <v>Dia Útil</v>
      </c>
      <c r="H55" s="2">
        <v>87</v>
      </c>
      <c r="I55" s="3">
        <f t="shared" si="1"/>
        <v>0</v>
      </c>
      <c r="J55">
        <f t="shared" si="2"/>
        <v>1</v>
      </c>
      <c r="K55">
        <f t="shared" si="3"/>
        <v>0</v>
      </c>
      <c r="L55">
        <f t="shared" si="4"/>
        <v>0</v>
      </c>
      <c r="M55">
        <f t="shared" si="5"/>
        <v>0</v>
      </c>
      <c r="N55">
        <f t="shared" si="6"/>
        <v>0</v>
      </c>
      <c r="O55">
        <f t="shared" si="7"/>
        <v>0</v>
      </c>
      <c r="P55">
        <f t="shared" si="8"/>
        <v>0</v>
      </c>
      <c r="Q55">
        <f t="shared" si="9"/>
        <v>0</v>
      </c>
    </row>
    <row r="56" spans="1:17" x14ac:dyDescent="0.35">
      <c r="A56" s="1">
        <v>44615</v>
      </c>
      <c r="B56" s="2">
        <v>2022</v>
      </c>
      <c r="C56" s="2">
        <v>2</v>
      </c>
      <c r="D56" s="2">
        <v>23</v>
      </c>
      <c r="E56" s="2" t="str">
        <f>IF(ISNUMBER(VLOOKUP(A56, Feriados!A:B, 1, FALSE)), "Feriado", "Dia comum")</f>
        <v>Dia comum</v>
      </c>
      <c r="F56" s="2" t="s">
        <v>10</v>
      </c>
      <c r="G56" s="2" t="str">
        <f t="shared" si="0"/>
        <v>Dia Útil</v>
      </c>
      <c r="H56" s="2">
        <v>97</v>
      </c>
      <c r="I56" s="3">
        <f t="shared" si="1"/>
        <v>0</v>
      </c>
      <c r="J56">
        <f t="shared" si="2"/>
        <v>0</v>
      </c>
      <c r="K56">
        <f t="shared" si="3"/>
        <v>1</v>
      </c>
      <c r="L56">
        <f t="shared" si="4"/>
        <v>0</v>
      </c>
      <c r="M56">
        <f t="shared" si="5"/>
        <v>0</v>
      </c>
      <c r="N56">
        <f t="shared" si="6"/>
        <v>0</v>
      </c>
      <c r="O56">
        <f t="shared" si="7"/>
        <v>0</v>
      </c>
      <c r="P56">
        <f t="shared" si="8"/>
        <v>0</v>
      </c>
      <c r="Q56">
        <f t="shared" si="9"/>
        <v>0</v>
      </c>
    </row>
    <row r="57" spans="1:17" x14ac:dyDescent="0.35">
      <c r="A57" s="1">
        <v>44616</v>
      </c>
      <c r="B57" s="2">
        <v>2022</v>
      </c>
      <c r="C57" s="2">
        <v>2</v>
      </c>
      <c r="D57" s="2">
        <v>24</v>
      </c>
      <c r="E57" s="2" t="str">
        <f>IF(ISNUMBER(VLOOKUP(A57, Feriados!A:B, 1, FALSE)), "Feriado", "Dia comum")</f>
        <v>Dia comum</v>
      </c>
      <c r="F57" s="2" t="s">
        <v>11</v>
      </c>
      <c r="G57" s="2" t="str">
        <f t="shared" si="0"/>
        <v>Dia Útil</v>
      </c>
      <c r="H57" s="2">
        <v>79</v>
      </c>
      <c r="I57" s="3">
        <f t="shared" si="1"/>
        <v>0</v>
      </c>
      <c r="J57">
        <f t="shared" si="2"/>
        <v>0</v>
      </c>
      <c r="K57">
        <f t="shared" si="3"/>
        <v>0</v>
      </c>
      <c r="L57">
        <f t="shared" si="4"/>
        <v>1</v>
      </c>
      <c r="M57">
        <f t="shared" si="5"/>
        <v>0</v>
      </c>
      <c r="N57">
        <f t="shared" si="6"/>
        <v>0</v>
      </c>
      <c r="O57">
        <f t="shared" si="7"/>
        <v>0</v>
      </c>
      <c r="P57">
        <f t="shared" si="8"/>
        <v>0</v>
      </c>
      <c r="Q57">
        <f t="shared" si="9"/>
        <v>0</v>
      </c>
    </row>
    <row r="58" spans="1:17" x14ac:dyDescent="0.35">
      <c r="A58" s="1">
        <v>44617</v>
      </c>
      <c r="B58" s="2">
        <v>2022</v>
      </c>
      <c r="C58" s="2">
        <v>2</v>
      </c>
      <c r="D58" s="2">
        <v>25</v>
      </c>
      <c r="E58" s="2" t="str">
        <f>IF(ISNUMBER(VLOOKUP(A58, Feriados!A:B, 1, FALSE)), "Feriado", "Dia comum")</f>
        <v>Dia comum</v>
      </c>
      <c r="F58" s="2" t="s">
        <v>12</v>
      </c>
      <c r="G58" s="2" t="str">
        <f t="shared" si="0"/>
        <v>Dia Útil</v>
      </c>
      <c r="H58" s="2">
        <v>96</v>
      </c>
      <c r="I58" s="3">
        <f t="shared" si="1"/>
        <v>0</v>
      </c>
      <c r="J58">
        <f t="shared" si="2"/>
        <v>0</v>
      </c>
      <c r="K58">
        <f t="shared" si="3"/>
        <v>0</v>
      </c>
      <c r="L58">
        <f t="shared" si="4"/>
        <v>0</v>
      </c>
      <c r="M58">
        <f t="shared" si="5"/>
        <v>1</v>
      </c>
      <c r="N58">
        <f t="shared" si="6"/>
        <v>0</v>
      </c>
      <c r="O58">
        <f t="shared" si="7"/>
        <v>0</v>
      </c>
      <c r="P58">
        <f t="shared" si="8"/>
        <v>0</v>
      </c>
      <c r="Q58">
        <f t="shared" si="9"/>
        <v>0</v>
      </c>
    </row>
    <row r="59" spans="1:17" x14ac:dyDescent="0.35">
      <c r="A59" s="1">
        <v>44618</v>
      </c>
      <c r="B59" s="2">
        <v>2022</v>
      </c>
      <c r="C59" s="2">
        <v>2</v>
      </c>
      <c r="D59" s="2">
        <v>26</v>
      </c>
      <c r="E59" s="2" t="str">
        <f>IF(ISNUMBER(VLOOKUP(A59, Feriados!A:B, 1, FALSE)), "Feriado", "Dia comum")</f>
        <v>Dia comum</v>
      </c>
      <c r="F59" s="2" t="s">
        <v>6</v>
      </c>
      <c r="G59" s="2" t="str">
        <f t="shared" si="0"/>
        <v>Fim de Semana</v>
      </c>
      <c r="H59" s="2">
        <v>87</v>
      </c>
      <c r="I59" s="3">
        <f t="shared" si="1"/>
        <v>0</v>
      </c>
      <c r="J59">
        <f t="shared" si="2"/>
        <v>0</v>
      </c>
      <c r="K59">
        <f t="shared" si="3"/>
        <v>0</v>
      </c>
      <c r="L59">
        <f t="shared" si="4"/>
        <v>0</v>
      </c>
      <c r="M59">
        <f t="shared" si="5"/>
        <v>0</v>
      </c>
      <c r="N59">
        <f t="shared" si="6"/>
        <v>1</v>
      </c>
      <c r="O59">
        <f t="shared" si="7"/>
        <v>0</v>
      </c>
      <c r="P59">
        <f t="shared" si="8"/>
        <v>0</v>
      </c>
      <c r="Q59">
        <f t="shared" si="9"/>
        <v>1</v>
      </c>
    </row>
    <row r="60" spans="1:17" x14ac:dyDescent="0.35">
      <c r="A60" s="1">
        <v>44619</v>
      </c>
      <c r="B60" s="2">
        <v>2022</v>
      </c>
      <c r="C60" s="2">
        <v>2</v>
      </c>
      <c r="D60" s="2">
        <v>27</v>
      </c>
      <c r="E60" s="2" t="str">
        <f>IF(ISNUMBER(VLOOKUP(A60, Feriados!A:B, 1, FALSE)), "Feriado", "Dia comum")</f>
        <v>Dia comum</v>
      </c>
      <c r="F60" s="2" t="s">
        <v>7</v>
      </c>
      <c r="G60" s="2" t="str">
        <f t="shared" si="0"/>
        <v>Fim de Semana</v>
      </c>
      <c r="H60" s="2">
        <v>80</v>
      </c>
      <c r="I60" s="3">
        <f t="shared" si="1"/>
        <v>0</v>
      </c>
      <c r="J60">
        <f t="shared" si="2"/>
        <v>0</v>
      </c>
      <c r="K60">
        <f t="shared" si="3"/>
        <v>0</v>
      </c>
      <c r="L60">
        <f t="shared" si="4"/>
        <v>0</v>
      </c>
      <c r="M60">
        <f t="shared" si="5"/>
        <v>0</v>
      </c>
      <c r="N60">
        <f t="shared" si="6"/>
        <v>0</v>
      </c>
      <c r="O60">
        <f t="shared" si="7"/>
        <v>1</v>
      </c>
      <c r="P60">
        <f t="shared" si="8"/>
        <v>0</v>
      </c>
      <c r="Q60">
        <f t="shared" si="9"/>
        <v>1</v>
      </c>
    </row>
    <row r="61" spans="1:17" x14ac:dyDescent="0.35">
      <c r="A61" s="1">
        <v>44620</v>
      </c>
      <c r="B61" s="2">
        <v>2022</v>
      </c>
      <c r="C61" s="2">
        <v>2</v>
      </c>
      <c r="D61" s="2">
        <v>28</v>
      </c>
      <c r="E61" s="2" t="str">
        <f>IF(ISNUMBER(VLOOKUP(A61, Feriados!A:B, 1, FALSE)), "Feriado", "Dia comum")</f>
        <v>Feriado</v>
      </c>
      <c r="F61" s="2" t="s">
        <v>8</v>
      </c>
      <c r="G61" s="2" t="str">
        <f t="shared" si="0"/>
        <v>Dia Útil</v>
      </c>
      <c r="H61" s="2">
        <v>93</v>
      </c>
      <c r="I61" s="3">
        <f t="shared" si="1"/>
        <v>1</v>
      </c>
      <c r="J61">
        <f t="shared" si="2"/>
        <v>0</v>
      </c>
      <c r="K61">
        <f t="shared" si="3"/>
        <v>0</v>
      </c>
      <c r="L61">
        <f t="shared" si="4"/>
        <v>0</v>
      </c>
      <c r="M61">
        <f t="shared" si="5"/>
        <v>0</v>
      </c>
      <c r="N61">
        <f t="shared" si="6"/>
        <v>0</v>
      </c>
      <c r="O61">
        <f t="shared" si="7"/>
        <v>0</v>
      </c>
      <c r="P61">
        <f t="shared" si="8"/>
        <v>1</v>
      </c>
      <c r="Q61">
        <f t="shared" si="9"/>
        <v>0</v>
      </c>
    </row>
    <row r="62" spans="1:17" x14ac:dyDescent="0.35">
      <c r="A62" s="1">
        <v>44621</v>
      </c>
      <c r="B62" s="2">
        <v>2022</v>
      </c>
      <c r="C62" s="2">
        <v>3</v>
      </c>
      <c r="D62" s="2">
        <v>1</v>
      </c>
      <c r="E62" s="2" t="str">
        <f>IF(ISNUMBER(VLOOKUP(A62, Feriados!A:B, 1, FALSE)), "Feriado", "Dia comum")</f>
        <v>Feriado</v>
      </c>
      <c r="F62" s="2" t="s">
        <v>9</v>
      </c>
      <c r="G62" s="2" t="str">
        <f t="shared" si="0"/>
        <v>Dia Útil</v>
      </c>
      <c r="H62" s="2">
        <v>100</v>
      </c>
      <c r="I62" s="3">
        <f t="shared" si="1"/>
        <v>0</v>
      </c>
      <c r="J62">
        <f t="shared" si="2"/>
        <v>1</v>
      </c>
      <c r="K62">
        <f t="shared" si="3"/>
        <v>0</v>
      </c>
      <c r="L62">
        <f t="shared" si="4"/>
        <v>0</v>
      </c>
      <c r="M62">
        <f t="shared" si="5"/>
        <v>0</v>
      </c>
      <c r="N62">
        <f t="shared" si="6"/>
        <v>0</v>
      </c>
      <c r="O62">
        <f t="shared" si="7"/>
        <v>0</v>
      </c>
      <c r="P62">
        <f t="shared" si="8"/>
        <v>1</v>
      </c>
      <c r="Q62">
        <f t="shared" si="9"/>
        <v>0</v>
      </c>
    </row>
    <row r="63" spans="1:17" x14ac:dyDescent="0.35">
      <c r="A63" s="1">
        <v>44622</v>
      </c>
      <c r="B63" s="2">
        <v>2022</v>
      </c>
      <c r="C63" s="2">
        <v>3</v>
      </c>
      <c r="D63" s="2">
        <v>2</v>
      </c>
      <c r="E63" s="2" t="str">
        <f>IF(ISNUMBER(VLOOKUP(A63, Feriados!A:B, 1, FALSE)), "Feriado", "Dia comum")</f>
        <v>Dia comum</v>
      </c>
      <c r="F63" s="2" t="s">
        <v>10</v>
      </c>
      <c r="G63" s="2" t="str">
        <f t="shared" si="0"/>
        <v>Dia Útil</v>
      </c>
      <c r="H63" s="2">
        <v>108</v>
      </c>
      <c r="I63" s="3">
        <f t="shared" si="1"/>
        <v>0</v>
      </c>
      <c r="J63">
        <f t="shared" si="2"/>
        <v>0</v>
      </c>
      <c r="K63">
        <f t="shared" si="3"/>
        <v>1</v>
      </c>
      <c r="L63">
        <f t="shared" si="4"/>
        <v>0</v>
      </c>
      <c r="M63">
        <f t="shared" si="5"/>
        <v>0</v>
      </c>
      <c r="N63">
        <f t="shared" si="6"/>
        <v>0</v>
      </c>
      <c r="O63">
        <f t="shared" si="7"/>
        <v>0</v>
      </c>
      <c r="P63">
        <f t="shared" si="8"/>
        <v>0</v>
      </c>
      <c r="Q63">
        <f t="shared" si="9"/>
        <v>0</v>
      </c>
    </row>
    <row r="64" spans="1:17" x14ac:dyDescent="0.35">
      <c r="A64" s="1">
        <v>44623</v>
      </c>
      <c r="B64" s="2">
        <v>2022</v>
      </c>
      <c r="C64" s="2">
        <v>3</v>
      </c>
      <c r="D64" s="2">
        <v>3</v>
      </c>
      <c r="E64" s="2" t="str">
        <f>IF(ISNUMBER(VLOOKUP(A64, Feriados!A:B, 1, FALSE)), "Feriado", "Dia comum")</f>
        <v>Dia comum</v>
      </c>
      <c r="F64" s="2" t="s">
        <v>11</v>
      </c>
      <c r="G64" s="2" t="str">
        <f t="shared" si="0"/>
        <v>Dia Útil</v>
      </c>
      <c r="H64" s="2">
        <v>102</v>
      </c>
      <c r="I64" s="3">
        <f t="shared" si="1"/>
        <v>0</v>
      </c>
      <c r="J64">
        <f t="shared" si="2"/>
        <v>0</v>
      </c>
      <c r="K64">
        <f t="shared" si="3"/>
        <v>0</v>
      </c>
      <c r="L64">
        <f t="shared" si="4"/>
        <v>1</v>
      </c>
      <c r="M64">
        <f t="shared" si="5"/>
        <v>0</v>
      </c>
      <c r="N64">
        <f t="shared" si="6"/>
        <v>0</v>
      </c>
      <c r="O64">
        <f t="shared" si="7"/>
        <v>0</v>
      </c>
      <c r="P64">
        <f t="shared" si="8"/>
        <v>0</v>
      </c>
      <c r="Q64">
        <f t="shared" si="9"/>
        <v>0</v>
      </c>
    </row>
    <row r="65" spans="1:17" x14ac:dyDescent="0.35">
      <c r="A65" s="1">
        <v>44624</v>
      </c>
      <c r="B65" s="2">
        <v>2022</v>
      </c>
      <c r="C65" s="2">
        <v>3</v>
      </c>
      <c r="D65" s="2">
        <v>4</v>
      </c>
      <c r="E65" s="2" t="str">
        <f>IF(ISNUMBER(VLOOKUP(A65, Feriados!A:B, 1, FALSE)), "Feriado", "Dia comum")</f>
        <v>Dia comum</v>
      </c>
      <c r="F65" s="2" t="s">
        <v>12</v>
      </c>
      <c r="G65" s="2" t="str">
        <f t="shared" si="0"/>
        <v>Dia Útil</v>
      </c>
      <c r="H65" s="2">
        <v>100</v>
      </c>
      <c r="I65" s="3">
        <f t="shared" si="1"/>
        <v>0</v>
      </c>
      <c r="J65">
        <f t="shared" si="2"/>
        <v>0</v>
      </c>
      <c r="K65">
        <f t="shared" si="3"/>
        <v>0</v>
      </c>
      <c r="L65">
        <f t="shared" si="4"/>
        <v>0</v>
      </c>
      <c r="M65">
        <f t="shared" si="5"/>
        <v>1</v>
      </c>
      <c r="N65">
        <f t="shared" si="6"/>
        <v>0</v>
      </c>
      <c r="O65">
        <f t="shared" si="7"/>
        <v>0</v>
      </c>
      <c r="P65">
        <f t="shared" si="8"/>
        <v>0</v>
      </c>
      <c r="Q65">
        <f t="shared" si="9"/>
        <v>0</v>
      </c>
    </row>
    <row r="66" spans="1:17" x14ac:dyDescent="0.35">
      <c r="A66" s="1">
        <v>44625</v>
      </c>
      <c r="B66" s="2">
        <v>2022</v>
      </c>
      <c r="C66" s="2">
        <v>3</v>
      </c>
      <c r="D66" s="2">
        <v>5</v>
      </c>
      <c r="E66" s="2" t="str">
        <f>IF(ISNUMBER(VLOOKUP(A66, Feriados!A:B, 1, FALSE)), "Feriado", "Dia comum")</f>
        <v>Dia comum</v>
      </c>
      <c r="F66" s="2" t="s">
        <v>6</v>
      </c>
      <c r="G66" s="2" t="str">
        <f t="shared" si="0"/>
        <v>Fim de Semana</v>
      </c>
      <c r="H66" s="2">
        <v>145</v>
      </c>
      <c r="I66" s="3">
        <f t="shared" si="1"/>
        <v>0</v>
      </c>
      <c r="J66">
        <f t="shared" si="2"/>
        <v>0</v>
      </c>
      <c r="K66">
        <f t="shared" si="3"/>
        <v>0</v>
      </c>
      <c r="L66">
        <f t="shared" si="4"/>
        <v>0</v>
      </c>
      <c r="M66">
        <f t="shared" si="5"/>
        <v>0</v>
      </c>
      <c r="N66">
        <f t="shared" si="6"/>
        <v>1</v>
      </c>
      <c r="O66">
        <f t="shared" si="7"/>
        <v>0</v>
      </c>
      <c r="P66">
        <f t="shared" si="8"/>
        <v>0</v>
      </c>
      <c r="Q66">
        <f t="shared" si="9"/>
        <v>1</v>
      </c>
    </row>
    <row r="67" spans="1:17" x14ac:dyDescent="0.35">
      <c r="A67" s="1">
        <v>44626</v>
      </c>
      <c r="B67" s="2">
        <v>2022</v>
      </c>
      <c r="C67" s="2">
        <v>3</v>
      </c>
      <c r="D67" s="2">
        <v>6</v>
      </c>
      <c r="E67" s="2" t="str">
        <f>IF(ISNUMBER(VLOOKUP(A67, Feriados!A:B, 1, FALSE)), "Feriado", "Dia comum")</f>
        <v>Dia comum</v>
      </c>
      <c r="F67" s="2" t="s">
        <v>7</v>
      </c>
      <c r="G67" s="2" t="str">
        <f t="shared" si="0"/>
        <v>Fim de Semana</v>
      </c>
      <c r="H67" s="2">
        <v>119</v>
      </c>
      <c r="I67" s="3">
        <f t="shared" si="1"/>
        <v>0</v>
      </c>
      <c r="J67">
        <f t="shared" si="2"/>
        <v>0</v>
      </c>
      <c r="K67">
        <f t="shared" si="3"/>
        <v>0</v>
      </c>
      <c r="L67">
        <f t="shared" si="4"/>
        <v>0</v>
      </c>
      <c r="M67">
        <f t="shared" si="5"/>
        <v>0</v>
      </c>
      <c r="N67">
        <f t="shared" si="6"/>
        <v>0</v>
      </c>
      <c r="O67">
        <f t="shared" si="7"/>
        <v>1</v>
      </c>
      <c r="P67">
        <f t="shared" si="8"/>
        <v>0</v>
      </c>
      <c r="Q67">
        <f t="shared" si="9"/>
        <v>1</v>
      </c>
    </row>
    <row r="68" spans="1:17" x14ac:dyDescent="0.35">
      <c r="A68" s="1">
        <v>44627</v>
      </c>
      <c r="B68" s="2">
        <v>2022</v>
      </c>
      <c r="C68" s="2">
        <v>3</v>
      </c>
      <c r="D68" s="2">
        <v>7</v>
      </c>
      <c r="E68" s="2" t="str">
        <f>IF(ISNUMBER(VLOOKUP(A68, Feriados!A:B, 1, FALSE)), "Feriado", "Dia comum")</f>
        <v>Dia comum</v>
      </c>
      <c r="F68" s="2" t="s">
        <v>8</v>
      </c>
      <c r="G68" s="2" t="str">
        <f t="shared" ref="G68:G131" si="10">IF(OR(F68="Sábado", F68="Domingo"),"Fim de Semana","Dia Útil")</f>
        <v>Dia Útil</v>
      </c>
      <c r="H68" s="2">
        <v>108</v>
      </c>
      <c r="I68" s="3">
        <f t="shared" ref="I68:I131" si="11">IF(F68="Segunda-feira",1,0)</f>
        <v>1</v>
      </c>
      <c r="J68">
        <f t="shared" ref="J68:J131" si="12">IF(F68="Terça-feira",1,0)</f>
        <v>0</v>
      </c>
      <c r="K68">
        <f t="shared" ref="K68:K131" si="13">IF($F68="Quarta-feira",1,0)</f>
        <v>0</v>
      </c>
      <c r="L68">
        <f t="shared" ref="L68:L131" si="14">IF($F68="Quinta-feira",1,0)</f>
        <v>0</v>
      </c>
      <c r="M68">
        <f t="shared" ref="M68:M131" si="15">IF($F68="Sexta-feira",1,0)</f>
        <v>0</v>
      </c>
      <c r="N68">
        <f t="shared" ref="N68:N131" si="16">IF($F68="Sábado",1,0)</f>
        <v>0</v>
      </c>
      <c r="O68">
        <f t="shared" ref="O68:O131" si="17">IF($F68="Domingo",1,0)</f>
        <v>0</v>
      </c>
      <c r="P68">
        <f t="shared" ref="P68:P131" si="18">IF(E68="Feriado",1,0)</f>
        <v>0</v>
      </c>
      <c r="Q68">
        <f t="shared" ref="Q68:Q131" si="19">IF(G68="Fim de Semana",1,0)</f>
        <v>0</v>
      </c>
    </row>
    <row r="69" spans="1:17" x14ac:dyDescent="0.35">
      <c r="A69" s="1">
        <v>44628</v>
      </c>
      <c r="B69" s="2">
        <v>2022</v>
      </c>
      <c r="C69" s="2">
        <v>3</v>
      </c>
      <c r="D69" s="2">
        <v>8</v>
      </c>
      <c r="E69" s="2" t="str">
        <f>IF(ISNUMBER(VLOOKUP(A69, Feriados!A:B, 1, FALSE)), "Feriado", "Dia comum")</f>
        <v>Dia comum</v>
      </c>
      <c r="F69" s="2" t="s">
        <v>9</v>
      </c>
      <c r="G69" s="2" t="str">
        <f t="shared" si="10"/>
        <v>Dia Útil</v>
      </c>
      <c r="H69" s="2">
        <v>92</v>
      </c>
      <c r="I69" s="3">
        <f t="shared" si="11"/>
        <v>0</v>
      </c>
      <c r="J69">
        <f t="shared" si="12"/>
        <v>1</v>
      </c>
      <c r="K69">
        <f t="shared" si="13"/>
        <v>0</v>
      </c>
      <c r="L69">
        <f t="shared" si="14"/>
        <v>0</v>
      </c>
      <c r="M69">
        <f t="shared" si="15"/>
        <v>0</v>
      </c>
      <c r="N69">
        <f t="shared" si="16"/>
        <v>0</v>
      </c>
      <c r="O69">
        <f t="shared" si="17"/>
        <v>0</v>
      </c>
      <c r="P69">
        <f t="shared" si="18"/>
        <v>0</v>
      </c>
      <c r="Q69">
        <f t="shared" si="19"/>
        <v>0</v>
      </c>
    </row>
    <row r="70" spans="1:17" x14ac:dyDescent="0.35">
      <c r="A70" s="1">
        <v>44629</v>
      </c>
      <c r="B70" s="2">
        <v>2022</v>
      </c>
      <c r="C70" s="2">
        <v>3</v>
      </c>
      <c r="D70" s="2">
        <v>9</v>
      </c>
      <c r="E70" s="2" t="str">
        <f>IF(ISNUMBER(VLOOKUP(A70, Feriados!A:B, 1, FALSE)), "Feriado", "Dia comum")</f>
        <v>Dia comum</v>
      </c>
      <c r="F70" s="2" t="s">
        <v>10</v>
      </c>
      <c r="G70" s="2" t="str">
        <f t="shared" si="10"/>
        <v>Dia Útil</v>
      </c>
      <c r="H70" s="2">
        <v>106</v>
      </c>
      <c r="I70" s="3">
        <f t="shared" si="11"/>
        <v>0</v>
      </c>
      <c r="J70">
        <f t="shared" si="12"/>
        <v>0</v>
      </c>
      <c r="K70">
        <f t="shared" si="13"/>
        <v>1</v>
      </c>
      <c r="L70">
        <f t="shared" si="14"/>
        <v>0</v>
      </c>
      <c r="M70">
        <f t="shared" si="15"/>
        <v>0</v>
      </c>
      <c r="N70">
        <f t="shared" si="16"/>
        <v>0</v>
      </c>
      <c r="O70">
        <f t="shared" si="17"/>
        <v>0</v>
      </c>
      <c r="P70">
        <f t="shared" si="18"/>
        <v>0</v>
      </c>
      <c r="Q70">
        <f t="shared" si="19"/>
        <v>0</v>
      </c>
    </row>
    <row r="71" spans="1:17" x14ac:dyDescent="0.35">
      <c r="A71" s="1">
        <v>44630</v>
      </c>
      <c r="B71" s="2">
        <v>2022</v>
      </c>
      <c r="C71" s="2">
        <v>3</v>
      </c>
      <c r="D71" s="2">
        <v>10</v>
      </c>
      <c r="E71" s="2" t="str">
        <f>IF(ISNUMBER(VLOOKUP(A71, Feriados!A:B, 1, FALSE)), "Feriado", "Dia comum")</f>
        <v>Dia comum</v>
      </c>
      <c r="F71" s="2" t="s">
        <v>11</v>
      </c>
      <c r="G71" s="2" t="str">
        <f t="shared" si="10"/>
        <v>Dia Útil</v>
      </c>
      <c r="H71" s="2">
        <v>105</v>
      </c>
      <c r="I71" s="3">
        <f t="shared" si="11"/>
        <v>0</v>
      </c>
      <c r="J71">
        <f t="shared" si="12"/>
        <v>0</v>
      </c>
      <c r="K71">
        <f t="shared" si="13"/>
        <v>0</v>
      </c>
      <c r="L71">
        <f t="shared" si="14"/>
        <v>1</v>
      </c>
      <c r="M71">
        <f t="shared" si="15"/>
        <v>0</v>
      </c>
      <c r="N71">
        <f t="shared" si="16"/>
        <v>0</v>
      </c>
      <c r="O71">
        <f t="shared" si="17"/>
        <v>0</v>
      </c>
      <c r="P71">
        <f t="shared" si="18"/>
        <v>0</v>
      </c>
      <c r="Q71">
        <f t="shared" si="19"/>
        <v>0</v>
      </c>
    </row>
    <row r="72" spans="1:17" x14ac:dyDescent="0.35">
      <c r="A72" s="1">
        <v>44631</v>
      </c>
      <c r="B72" s="2">
        <v>2022</v>
      </c>
      <c r="C72" s="2">
        <v>3</v>
      </c>
      <c r="D72" s="2">
        <v>11</v>
      </c>
      <c r="E72" s="2" t="str">
        <f>IF(ISNUMBER(VLOOKUP(A72, Feriados!A:B, 1, FALSE)), "Feriado", "Dia comum")</f>
        <v>Dia comum</v>
      </c>
      <c r="F72" s="2" t="s">
        <v>12</v>
      </c>
      <c r="G72" s="2" t="str">
        <f t="shared" si="10"/>
        <v>Dia Útil</v>
      </c>
      <c r="H72" s="2">
        <v>90</v>
      </c>
      <c r="I72" s="3">
        <f t="shared" si="11"/>
        <v>0</v>
      </c>
      <c r="J72">
        <f t="shared" si="12"/>
        <v>0</v>
      </c>
      <c r="K72">
        <f t="shared" si="13"/>
        <v>0</v>
      </c>
      <c r="L72">
        <f t="shared" si="14"/>
        <v>0</v>
      </c>
      <c r="M72">
        <f t="shared" si="15"/>
        <v>1</v>
      </c>
      <c r="N72">
        <f t="shared" si="16"/>
        <v>0</v>
      </c>
      <c r="O72">
        <f t="shared" si="17"/>
        <v>0</v>
      </c>
      <c r="P72">
        <f t="shared" si="18"/>
        <v>0</v>
      </c>
      <c r="Q72">
        <f t="shared" si="19"/>
        <v>0</v>
      </c>
    </row>
    <row r="73" spans="1:17" x14ac:dyDescent="0.35">
      <c r="A73" s="1">
        <v>44632</v>
      </c>
      <c r="B73" s="2">
        <v>2022</v>
      </c>
      <c r="C73" s="2">
        <v>3</v>
      </c>
      <c r="D73" s="2">
        <v>12</v>
      </c>
      <c r="E73" s="2" t="str">
        <f>IF(ISNUMBER(VLOOKUP(A73, Feriados!A:B, 1, FALSE)), "Feriado", "Dia comum")</f>
        <v>Dia comum</v>
      </c>
      <c r="F73" s="2" t="s">
        <v>6</v>
      </c>
      <c r="G73" s="2" t="str">
        <f t="shared" si="10"/>
        <v>Fim de Semana</v>
      </c>
      <c r="H73" s="2">
        <v>110</v>
      </c>
      <c r="I73" s="3">
        <f t="shared" si="11"/>
        <v>0</v>
      </c>
      <c r="J73">
        <f t="shared" si="12"/>
        <v>0</v>
      </c>
      <c r="K73">
        <f t="shared" si="13"/>
        <v>0</v>
      </c>
      <c r="L73">
        <f t="shared" si="14"/>
        <v>0</v>
      </c>
      <c r="M73">
        <f t="shared" si="15"/>
        <v>0</v>
      </c>
      <c r="N73">
        <f t="shared" si="16"/>
        <v>1</v>
      </c>
      <c r="O73">
        <f t="shared" si="17"/>
        <v>0</v>
      </c>
      <c r="P73">
        <f t="shared" si="18"/>
        <v>0</v>
      </c>
      <c r="Q73">
        <f t="shared" si="19"/>
        <v>1</v>
      </c>
    </row>
    <row r="74" spans="1:17" x14ac:dyDescent="0.35">
      <c r="A74" s="1">
        <v>44633</v>
      </c>
      <c r="B74" s="2">
        <v>2022</v>
      </c>
      <c r="C74" s="2">
        <v>3</v>
      </c>
      <c r="D74" s="2">
        <v>13</v>
      </c>
      <c r="E74" s="2" t="str">
        <f>IF(ISNUMBER(VLOOKUP(A74, Feriados!A:B, 1, FALSE)), "Feriado", "Dia comum")</f>
        <v>Dia comum</v>
      </c>
      <c r="F74" s="2" t="s">
        <v>7</v>
      </c>
      <c r="G74" s="2" t="str">
        <f t="shared" si="10"/>
        <v>Fim de Semana</v>
      </c>
      <c r="H74" s="2">
        <v>102</v>
      </c>
      <c r="I74" s="3">
        <f t="shared" si="11"/>
        <v>0</v>
      </c>
      <c r="J74">
        <f t="shared" si="12"/>
        <v>0</v>
      </c>
      <c r="K74">
        <f t="shared" si="13"/>
        <v>0</v>
      </c>
      <c r="L74">
        <f t="shared" si="14"/>
        <v>0</v>
      </c>
      <c r="M74">
        <f t="shared" si="15"/>
        <v>0</v>
      </c>
      <c r="N74">
        <f t="shared" si="16"/>
        <v>0</v>
      </c>
      <c r="O74">
        <f t="shared" si="17"/>
        <v>1</v>
      </c>
      <c r="P74">
        <f t="shared" si="18"/>
        <v>0</v>
      </c>
      <c r="Q74">
        <f t="shared" si="19"/>
        <v>1</v>
      </c>
    </row>
    <row r="75" spans="1:17" x14ac:dyDescent="0.35">
      <c r="A75" s="1">
        <v>44634</v>
      </c>
      <c r="B75" s="2">
        <v>2022</v>
      </c>
      <c r="C75" s="2">
        <v>3</v>
      </c>
      <c r="D75" s="2">
        <v>14</v>
      </c>
      <c r="E75" s="2" t="str">
        <f>IF(ISNUMBER(VLOOKUP(A75, Feriados!A:B, 1, FALSE)), "Feriado", "Dia comum")</f>
        <v>Dia comum</v>
      </c>
      <c r="F75" s="2" t="s">
        <v>8</v>
      </c>
      <c r="G75" s="2" t="str">
        <f t="shared" si="10"/>
        <v>Dia Útil</v>
      </c>
      <c r="H75" s="2">
        <v>109</v>
      </c>
      <c r="I75" s="3">
        <f t="shared" si="11"/>
        <v>1</v>
      </c>
      <c r="J75">
        <f t="shared" si="12"/>
        <v>0</v>
      </c>
      <c r="K75">
        <f t="shared" si="13"/>
        <v>0</v>
      </c>
      <c r="L75">
        <f t="shared" si="14"/>
        <v>0</v>
      </c>
      <c r="M75">
        <f t="shared" si="15"/>
        <v>0</v>
      </c>
      <c r="N75">
        <f t="shared" si="16"/>
        <v>0</v>
      </c>
      <c r="O75">
        <f t="shared" si="17"/>
        <v>0</v>
      </c>
      <c r="P75">
        <f t="shared" si="18"/>
        <v>0</v>
      </c>
      <c r="Q75">
        <f t="shared" si="19"/>
        <v>0</v>
      </c>
    </row>
    <row r="76" spans="1:17" x14ac:dyDescent="0.35">
      <c r="A76" s="1">
        <v>44635</v>
      </c>
      <c r="B76" s="2">
        <v>2022</v>
      </c>
      <c r="C76" s="2">
        <v>3</v>
      </c>
      <c r="D76" s="2">
        <v>15</v>
      </c>
      <c r="E76" s="2" t="str">
        <f>IF(ISNUMBER(VLOOKUP(A76, Feriados!A:B, 1, FALSE)), "Feriado", "Dia comum")</f>
        <v>Dia comum</v>
      </c>
      <c r="F76" s="2" t="s">
        <v>9</v>
      </c>
      <c r="G76" s="2" t="str">
        <f t="shared" si="10"/>
        <v>Dia Útil</v>
      </c>
      <c r="H76" s="2">
        <v>110</v>
      </c>
      <c r="I76" s="3">
        <f t="shared" si="11"/>
        <v>0</v>
      </c>
      <c r="J76">
        <f t="shared" si="12"/>
        <v>1</v>
      </c>
      <c r="K76">
        <f t="shared" si="13"/>
        <v>0</v>
      </c>
      <c r="L76">
        <f t="shared" si="14"/>
        <v>0</v>
      </c>
      <c r="M76">
        <f t="shared" si="15"/>
        <v>0</v>
      </c>
      <c r="N76">
        <f t="shared" si="16"/>
        <v>0</v>
      </c>
      <c r="O76">
        <f t="shared" si="17"/>
        <v>0</v>
      </c>
      <c r="P76">
        <f t="shared" si="18"/>
        <v>0</v>
      </c>
      <c r="Q76">
        <f t="shared" si="19"/>
        <v>0</v>
      </c>
    </row>
    <row r="77" spans="1:17" x14ac:dyDescent="0.35">
      <c r="A77" s="1">
        <v>44636</v>
      </c>
      <c r="B77" s="2">
        <v>2022</v>
      </c>
      <c r="C77" s="2">
        <v>3</v>
      </c>
      <c r="D77" s="2">
        <v>16</v>
      </c>
      <c r="E77" s="2" t="str">
        <f>IF(ISNUMBER(VLOOKUP(A77, Feriados!A:B, 1, FALSE)), "Feriado", "Dia comum")</f>
        <v>Dia comum</v>
      </c>
      <c r="F77" s="2" t="s">
        <v>10</v>
      </c>
      <c r="G77" s="2" t="str">
        <f t="shared" si="10"/>
        <v>Dia Útil</v>
      </c>
      <c r="H77" s="2">
        <v>111</v>
      </c>
      <c r="I77" s="3">
        <f t="shared" si="11"/>
        <v>0</v>
      </c>
      <c r="J77">
        <f t="shared" si="12"/>
        <v>0</v>
      </c>
      <c r="K77">
        <f t="shared" si="13"/>
        <v>1</v>
      </c>
      <c r="L77">
        <f t="shared" si="14"/>
        <v>0</v>
      </c>
      <c r="M77">
        <f t="shared" si="15"/>
        <v>0</v>
      </c>
      <c r="N77">
        <f t="shared" si="16"/>
        <v>0</v>
      </c>
      <c r="O77">
        <f t="shared" si="17"/>
        <v>0</v>
      </c>
      <c r="P77">
        <f t="shared" si="18"/>
        <v>0</v>
      </c>
      <c r="Q77">
        <f t="shared" si="19"/>
        <v>0</v>
      </c>
    </row>
    <row r="78" spans="1:17" x14ac:dyDescent="0.35">
      <c r="A78" s="1">
        <v>44637</v>
      </c>
      <c r="B78" s="2">
        <v>2022</v>
      </c>
      <c r="C78" s="2">
        <v>3</v>
      </c>
      <c r="D78" s="2">
        <v>17</v>
      </c>
      <c r="E78" s="2" t="str">
        <f>IF(ISNUMBER(VLOOKUP(A78, Feriados!A:B, 1, FALSE)), "Feriado", "Dia comum")</f>
        <v>Dia comum</v>
      </c>
      <c r="F78" s="2" t="s">
        <v>11</v>
      </c>
      <c r="G78" s="2" t="str">
        <f t="shared" si="10"/>
        <v>Dia Útil</v>
      </c>
      <c r="H78" s="2">
        <v>95</v>
      </c>
      <c r="I78" s="3">
        <f t="shared" si="11"/>
        <v>0</v>
      </c>
      <c r="J78">
        <f t="shared" si="12"/>
        <v>0</v>
      </c>
      <c r="K78">
        <f t="shared" si="13"/>
        <v>0</v>
      </c>
      <c r="L78">
        <f t="shared" si="14"/>
        <v>1</v>
      </c>
      <c r="M78">
        <f t="shared" si="15"/>
        <v>0</v>
      </c>
      <c r="N78">
        <f t="shared" si="16"/>
        <v>0</v>
      </c>
      <c r="O78">
        <f t="shared" si="17"/>
        <v>0</v>
      </c>
      <c r="P78">
        <f t="shared" si="18"/>
        <v>0</v>
      </c>
      <c r="Q78">
        <f t="shared" si="19"/>
        <v>0</v>
      </c>
    </row>
    <row r="79" spans="1:17" x14ac:dyDescent="0.35">
      <c r="A79" s="1">
        <v>44638</v>
      </c>
      <c r="B79" s="2">
        <v>2022</v>
      </c>
      <c r="C79" s="2">
        <v>3</v>
      </c>
      <c r="D79" s="2">
        <v>18</v>
      </c>
      <c r="E79" s="2" t="str">
        <f>IF(ISNUMBER(VLOOKUP(A79, Feriados!A:B, 1, FALSE)), "Feriado", "Dia comum")</f>
        <v>Dia comum</v>
      </c>
      <c r="F79" s="2" t="s">
        <v>12</v>
      </c>
      <c r="G79" s="2" t="str">
        <f t="shared" si="10"/>
        <v>Dia Útil</v>
      </c>
      <c r="H79" s="2">
        <v>95</v>
      </c>
      <c r="I79" s="3">
        <f t="shared" si="11"/>
        <v>0</v>
      </c>
      <c r="J79">
        <f t="shared" si="12"/>
        <v>0</v>
      </c>
      <c r="K79">
        <f t="shared" si="13"/>
        <v>0</v>
      </c>
      <c r="L79">
        <f t="shared" si="14"/>
        <v>0</v>
      </c>
      <c r="M79">
        <f t="shared" si="15"/>
        <v>1</v>
      </c>
      <c r="N79">
        <f t="shared" si="16"/>
        <v>0</v>
      </c>
      <c r="O79">
        <f t="shared" si="17"/>
        <v>0</v>
      </c>
      <c r="P79">
        <f t="shared" si="18"/>
        <v>0</v>
      </c>
      <c r="Q79">
        <f t="shared" si="19"/>
        <v>0</v>
      </c>
    </row>
    <row r="80" spans="1:17" x14ac:dyDescent="0.35">
      <c r="A80" s="1">
        <v>44639</v>
      </c>
      <c r="B80" s="2">
        <v>2022</v>
      </c>
      <c r="C80" s="2">
        <v>3</v>
      </c>
      <c r="D80" s="2">
        <v>19</v>
      </c>
      <c r="E80" s="2" t="str">
        <f>IF(ISNUMBER(VLOOKUP(A80, Feriados!A:B, 1, FALSE)), "Feriado", "Dia comum")</f>
        <v>Dia comum</v>
      </c>
      <c r="F80" s="2" t="s">
        <v>6</v>
      </c>
      <c r="G80" s="2" t="str">
        <f t="shared" si="10"/>
        <v>Fim de Semana</v>
      </c>
      <c r="H80" s="2">
        <v>110</v>
      </c>
      <c r="I80" s="3">
        <f t="shared" si="11"/>
        <v>0</v>
      </c>
      <c r="J80">
        <f t="shared" si="12"/>
        <v>0</v>
      </c>
      <c r="K80">
        <f t="shared" si="13"/>
        <v>0</v>
      </c>
      <c r="L80">
        <f t="shared" si="14"/>
        <v>0</v>
      </c>
      <c r="M80">
        <f t="shared" si="15"/>
        <v>0</v>
      </c>
      <c r="N80">
        <f t="shared" si="16"/>
        <v>1</v>
      </c>
      <c r="O80">
        <f t="shared" si="17"/>
        <v>0</v>
      </c>
      <c r="P80">
        <f t="shared" si="18"/>
        <v>0</v>
      </c>
      <c r="Q80">
        <f t="shared" si="19"/>
        <v>1</v>
      </c>
    </row>
    <row r="81" spans="1:17" x14ac:dyDescent="0.35">
      <c r="A81" s="1">
        <v>44640</v>
      </c>
      <c r="B81" s="2">
        <v>2022</v>
      </c>
      <c r="C81" s="2">
        <v>3</v>
      </c>
      <c r="D81" s="2">
        <v>20</v>
      </c>
      <c r="E81" s="2" t="str">
        <f>IF(ISNUMBER(VLOOKUP(A81, Feriados!A:B, 1, FALSE)), "Feriado", "Dia comum")</f>
        <v>Dia comum</v>
      </c>
      <c r="F81" s="2" t="s">
        <v>7</v>
      </c>
      <c r="G81" s="2" t="str">
        <f t="shared" si="10"/>
        <v>Fim de Semana</v>
      </c>
      <c r="H81" s="2">
        <v>84</v>
      </c>
      <c r="I81" s="3">
        <f t="shared" si="11"/>
        <v>0</v>
      </c>
      <c r="J81">
        <f t="shared" si="12"/>
        <v>0</v>
      </c>
      <c r="K81">
        <f t="shared" si="13"/>
        <v>0</v>
      </c>
      <c r="L81">
        <f t="shared" si="14"/>
        <v>0</v>
      </c>
      <c r="M81">
        <f t="shared" si="15"/>
        <v>0</v>
      </c>
      <c r="N81">
        <f t="shared" si="16"/>
        <v>0</v>
      </c>
      <c r="O81">
        <f t="shared" si="17"/>
        <v>1</v>
      </c>
      <c r="P81">
        <f t="shared" si="18"/>
        <v>0</v>
      </c>
      <c r="Q81">
        <f t="shared" si="19"/>
        <v>1</v>
      </c>
    </row>
    <row r="82" spans="1:17" x14ac:dyDescent="0.35">
      <c r="A82" s="1">
        <v>44641</v>
      </c>
      <c r="B82" s="2">
        <v>2022</v>
      </c>
      <c r="C82" s="2">
        <v>3</v>
      </c>
      <c r="D82" s="2">
        <v>21</v>
      </c>
      <c r="E82" s="2" t="str">
        <f>IF(ISNUMBER(VLOOKUP(A82, Feriados!A:B, 1, FALSE)), "Feriado", "Dia comum")</f>
        <v>Dia comum</v>
      </c>
      <c r="F82" s="2" t="s">
        <v>8</v>
      </c>
      <c r="G82" s="2" t="str">
        <f t="shared" si="10"/>
        <v>Dia Útil</v>
      </c>
      <c r="H82" s="2">
        <v>81</v>
      </c>
      <c r="I82" s="3">
        <f t="shared" si="11"/>
        <v>1</v>
      </c>
      <c r="J82">
        <f t="shared" si="12"/>
        <v>0</v>
      </c>
      <c r="K82">
        <f t="shared" si="13"/>
        <v>0</v>
      </c>
      <c r="L82">
        <f t="shared" si="14"/>
        <v>0</v>
      </c>
      <c r="M82">
        <f t="shared" si="15"/>
        <v>0</v>
      </c>
      <c r="N82">
        <f t="shared" si="16"/>
        <v>0</v>
      </c>
      <c r="O82">
        <f t="shared" si="17"/>
        <v>0</v>
      </c>
      <c r="P82">
        <f t="shared" si="18"/>
        <v>0</v>
      </c>
      <c r="Q82">
        <f t="shared" si="19"/>
        <v>0</v>
      </c>
    </row>
    <row r="83" spans="1:17" x14ac:dyDescent="0.35">
      <c r="A83" s="1">
        <v>44642</v>
      </c>
      <c r="B83" s="2">
        <v>2022</v>
      </c>
      <c r="C83" s="2">
        <v>3</v>
      </c>
      <c r="D83" s="2">
        <v>22</v>
      </c>
      <c r="E83" s="2" t="str">
        <f>IF(ISNUMBER(VLOOKUP(A83, Feriados!A:B, 1, FALSE)), "Feriado", "Dia comum")</f>
        <v>Dia comum</v>
      </c>
      <c r="F83" s="2" t="s">
        <v>9</v>
      </c>
      <c r="G83" s="2" t="str">
        <f t="shared" si="10"/>
        <v>Dia Útil</v>
      </c>
      <c r="H83" s="2">
        <v>102</v>
      </c>
      <c r="I83" s="3">
        <f t="shared" si="11"/>
        <v>0</v>
      </c>
      <c r="J83">
        <f t="shared" si="12"/>
        <v>1</v>
      </c>
      <c r="K83">
        <f t="shared" si="13"/>
        <v>0</v>
      </c>
      <c r="L83">
        <f t="shared" si="14"/>
        <v>0</v>
      </c>
      <c r="M83">
        <f t="shared" si="15"/>
        <v>0</v>
      </c>
      <c r="N83">
        <f t="shared" si="16"/>
        <v>0</v>
      </c>
      <c r="O83">
        <f t="shared" si="17"/>
        <v>0</v>
      </c>
      <c r="P83">
        <f t="shared" si="18"/>
        <v>0</v>
      </c>
      <c r="Q83">
        <f t="shared" si="19"/>
        <v>0</v>
      </c>
    </row>
    <row r="84" spans="1:17" x14ac:dyDescent="0.35">
      <c r="A84" s="1">
        <v>44643</v>
      </c>
      <c r="B84" s="2">
        <v>2022</v>
      </c>
      <c r="C84" s="2">
        <v>3</v>
      </c>
      <c r="D84" s="2">
        <v>23</v>
      </c>
      <c r="E84" s="2" t="str">
        <f>IF(ISNUMBER(VLOOKUP(A84, Feriados!A:B, 1, FALSE)), "Feriado", "Dia comum")</f>
        <v>Dia comum</v>
      </c>
      <c r="F84" s="2" t="s">
        <v>10</v>
      </c>
      <c r="G84" s="2" t="str">
        <f t="shared" si="10"/>
        <v>Dia Útil</v>
      </c>
      <c r="H84" s="2">
        <v>76</v>
      </c>
      <c r="I84" s="3">
        <f t="shared" si="11"/>
        <v>0</v>
      </c>
      <c r="J84">
        <f t="shared" si="12"/>
        <v>0</v>
      </c>
      <c r="K84">
        <f t="shared" si="13"/>
        <v>1</v>
      </c>
      <c r="L84">
        <f t="shared" si="14"/>
        <v>0</v>
      </c>
      <c r="M84">
        <f t="shared" si="15"/>
        <v>0</v>
      </c>
      <c r="N84">
        <f t="shared" si="16"/>
        <v>0</v>
      </c>
      <c r="O84">
        <f t="shared" si="17"/>
        <v>0</v>
      </c>
      <c r="P84">
        <f t="shared" si="18"/>
        <v>0</v>
      </c>
      <c r="Q84">
        <f t="shared" si="19"/>
        <v>0</v>
      </c>
    </row>
    <row r="85" spans="1:17" x14ac:dyDescent="0.35">
      <c r="A85" s="1">
        <v>44644</v>
      </c>
      <c r="B85" s="2">
        <v>2022</v>
      </c>
      <c r="C85" s="2">
        <v>3</v>
      </c>
      <c r="D85" s="2">
        <v>24</v>
      </c>
      <c r="E85" s="2" t="str">
        <f>IF(ISNUMBER(VLOOKUP(A85, Feriados!A:B, 1, FALSE)), "Feriado", "Dia comum")</f>
        <v>Dia comum</v>
      </c>
      <c r="F85" s="2" t="s">
        <v>11</v>
      </c>
      <c r="G85" s="2" t="str">
        <f t="shared" si="10"/>
        <v>Dia Útil</v>
      </c>
      <c r="H85" s="2">
        <v>97</v>
      </c>
      <c r="I85" s="3">
        <f t="shared" si="11"/>
        <v>0</v>
      </c>
      <c r="J85">
        <f t="shared" si="12"/>
        <v>0</v>
      </c>
      <c r="K85">
        <f t="shared" si="13"/>
        <v>0</v>
      </c>
      <c r="L85">
        <f t="shared" si="14"/>
        <v>1</v>
      </c>
      <c r="M85">
        <f t="shared" si="15"/>
        <v>0</v>
      </c>
      <c r="N85">
        <f t="shared" si="16"/>
        <v>0</v>
      </c>
      <c r="O85">
        <f t="shared" si="17"/>
        <v>0</v>
      </c>
      <c r="P85">
        <f t="shared" si="18"/>
        <v>0</v>
      </c>
      <c r="Q85">
        <f t="shared" si="19"/>
        <v>0</v>
      </c>
    </row>
    <row r="86" spans="1:17" x14ac:dyDescent="0.35">
      <c r="A86" s="1">
        <v>44645</v>
      </c>
      <c r="B86" s="2">
        <v>2022</v>
      </c>
      <c r="C86" s="2">
        <v>3</v>
      </c>
      <c r="D86" s="2">
        <v>25</v>
      </c>
      <c r="E86" s="2" t="str">
        <f>IF(ISNUMBER(VLOOKUP(A86, Feriados!A:B, 1, FALSE)), "Feriado", "Dia comum")</f>
        <v>Dia comum</v>
      </c>
      <c r="F86" s="2" t="s">
        <v>12</v>
      </c>
      <c r="G86" s="2" t="str">
        <f t="shared" si="10"/>
        <v>Dia Útil</v>
      </c>
      <c r="H86" s="2">
        <v>101</v>
      </c>
      <c r="I86" s="3">
        <f t="shared" si="11"/>
        <v>0</v>
      </c>
      <c r="J86">
        <f t="shared" si="12"/>
        <v>0</v>
      </c>
      <c r="K86">
        <f t="shared" si="13"/>
        <v>0</v>
      </c>
      <c r="L86">
        <f t="shared" si="14"/>
        <v>0</v>
      </c>
      <c r="M86">
        <f t="shared" si="15"/>
        <v>1</v>
      </c>
      <c r="N86">
        <f t="shared" si="16"/>
        <v>0</v>
      </c>
      <c r="O86">
        <f t="shared" si="17"/>
        <v>0</v>
      </c>
      <c r="P86">
        <f t="shared" si="18"/>
        <v>0</v>
      </c>
      <c r="Q86">
        <f t="shared" si="19"/>
        <v>0</v>
      </c>
    </row>
    <row r="87" spans="1:17" x14ac:dyDescent="0.35">
      <c r="A87" s="1">
        <v>44646</v>
      </c>
      <c r="B87" s="2">
        <v>2022</v>
      </c>
      <c r="C87" s="2">
        <v>3</v>
      </c>
      <c r="D87" s="2">
        <v>26</v>
      </c>
      <c r="E87" s="2" t="str">
        <f>IF(ISNUMBER(VLOOKUP(A87, Feriados!A:B, 1, FALSE)), "Feriado", "Dia comum")</f>
        <v>Dia comum</v>
      </c>
      <c r="F87" s="2" t="s">
        <v>6</v>
      </c>
      <c r="G87" s="2" t="str">
        <f t="shared" si="10"/>
        <v>Fim de Semana</v>
      </c>
      <c r="H87" s="2">
        <v>94</v>
      </c>
      <c r="I87" s="3">
        <f t="shared" si="11"/>
        <v>0</v>
      </c>
      <c r="J87">
        <f t="shared" si="12"/>
        <v>0</v>
      </c>
      <c r="K87">
        <f t="shared" si="13"/>
        <v>0</v>
      </c>
      <c r="L87">
        <f t="shared" si="14"/>
        <v>0</v>
      </c>
      <c r="M87">
        <f t="shared" si="15"/>
        <v>0</v>
      </c>
      <c r="N87">
        <f t="shared" si="16"/>
        <v>1</v>
      </c>
      <c r="O87">
        <f t="shared" si="17"/>
        <v>0</v>
      </c>
      <c r="P87">
        <f t="shared" si="18"/>
        <v>0</v>
      </c>
      <c r="Q87">
        <f t="shared" si="19"/>
        <v>1</v>
      </c>
    </row>
    <row r="88" spans="1:17" x14ac:dyDescent="0.35">
      <c r="A88" s="1">
        <v>44647</v>
      </c>
      <c r="B88" s="2">
        <v>2022</v>
      </c>
      <c r="C88" s="2">
        <v>3</v>
      </c>
      <c r="D88" s="2">
        <v>27</v>
      </c>
      <c r="E88" s="2" t="str">
        <f>IF(ISNUMBER(VLOOKUP(A88, Feriados!A:B, 1, FALSE)), "Feriado", "Dia comum")</f>
        <v>Dia comum</v>
      </c>
      <c r="F88" s="2" t="s">
        <v>7</v>
      </c>
      <c r="G88" s="2" t="str">
        <f t="shared" si="10"/>
        <v>Fim de Semana</v>
      </c>
      <c r="H88" s="2">
        <v>100</v>
      </c>
      <c r="I88" s="3">
        <f t="shared" si="11"/>
        <v>0</v>
      </c>
      <c r="J88">
        <f t="shared" si="12"/>
        <v>0</v>
      </c>
      <c r="K88">
        <f t="shared" si="13"/>
        <v>0</v>
      </c>
      <c r="L88">
        <f t="shared" si="14"/>
        <v>0</v>
      </c>
      <c r="M88">
        <f t="shared" si="15"/>
        <v>0</v>
      </c>
      <c r="N88">
        <f t="shared" si="16"/>
        <v>0</v>
      </c>
      <c r="O88">
        <f t="shared" si="17"/>
        <v>1</v>
      </c>
      <c r="P88">
        <f t="shared" si="18"/>
        <v>0</v>
      </c>
      <c r="Q88">
        <f t="shared" si="19"/>
        <v>1</v>
      </c>
    </row>
    <row r="89" spans="1:17" x14ac:dyDescent="0.35">
      <c r="A89" s="1">
        <v>44648</v>
      </c>
      <c r="B89" s="2">
        <v>2022</v>
      </c>
      <c r="C89" s="2">
        <v>3</v>
      </c>
      <c r="D89" s="2">
        <v>28</v>
      </c>
      <c r="E89" s="2" t="str">
        <f>IF(ISNUMBER(VLOOKUP(A89, Feriados!A:B, 1, FALSE)), "Feriado", "Dia comum")</f>
        <v>Dia comum</v>
      </c>
      <c r="F89" s="2" t="s">
        <v>8</v>
      </c>
      <c r="G89" s="2" t="str">
        <f t="shared" si="10"/>
        <v>Dia Útil</v>
      </c>
      <c r="H89" s="2">
        <v>97</v>
      </c>
      <c r="I89" s="3">
        <f t="shared" si="11"/>
        <v>1</v>
      </c>
      <c r="J89">
        <f t="shared" si="12"/>
        <v>0</v>
      </c>
      <c r="K89">
        <f t="shared" si="13"/>
        <v>0</v>
      </c>
      <c r="L89">
        <f t="shared" si="14"/>
        <v>0</v>
      </c>
      <c r="M89">
        <f t="shared" si="15"/>
        <v>0</v>
      </c>
      <c r="N89">
        <f t="shared" si="16"/>
        <v>0</v>
      </c>
      <c r="O89">
        <f t="shared" si="17"/>
        <v>0</v>
      </c>
      <c r="P89">
        <f t="shared" si="18"/>
        <v>0</v>
      </c>
      <c r="Q89">
        <f t="shared" si="19"/>
        <v>0</v>
      </c>
    </row>
    <row r="90" spans="1:17" x14ac:dyDescent="0.35">
      <c r="A90" s="1">
        <v>44649</v>
      </c>
      <c r="B90" s="2">
        <v>2022</v>
      </c>
      <c r="C90" s="2">
        <v>3</v>
      </c>
      <c r="D90" s="2">
        <v>29</v>
      </c>
      <c r="E90" s="2" t="str">
        <f>IF(ISNUMBER(VLOOKUP(A90, Feriados!A:B, 1, FALSE)), "Feriado", "Dia comum")</f>
        <v>Dia comum</v>
      </c>
      <c r="F90" s="2" t="s">
        <v>9</v>
      </c>
      <c r="G90" s="2" t="str">
        <f t="shared" si="10"/>
        <v>Dia Útil</v>
      </c>
      <c r="H90" s="2">
        <v>93</v>
      </c>
      <c r="I90" s="3">
        <f t="shared" si="11"/>
        <v>0</v>
      </c>
      <c r="J90">
        <f t="shared" si="12"/>
        <v>1</v>
      </c>
      <c r="K90">
        <f t="shared" si="13"/>
        <v>0</v>
      </c>
      <c r="L90">
        <f t="shared" si="14"/>
        <v>0</v>
      </c>
      <c r="M90">
        <f t="shared" si="15"/>
        <v>0</v>
      </c>
      <c r="N90">
        <f t="shared" si="16"/>
        <v>0</v>
      </c>
      <c r="O90">
        <f t="shared" si="17"/>
        <v>0</v>
      </c>
      <c r="P90">
        <f t="shared" si="18"/>
        <v>0</v>
      </c>
      <c r="Q90">
        <f t="shared" si="19"/>
        <v>0</v>
      </c>
    </row>
    <row r="91" spans="1:17" x14ac:dyDescent="0.35">
      <c r="A91" s="1">
        <v>44650</v>
      </c>
      <c r="B91" s="2">
        <v>2022</v>
      </c>
      <c r="C91" s="2">
        <v>3</v>
      </c>
      <c r="D91" s="2">
        <v>30</v>
      </c>
      <c r="E91" s="2" t="str">
        <f>IF(ISNUMBER(VLOOKUP(A91, Feriados!A:B, 1, FALSE)), "Feriado", "Dia comum")</f>
        <v>Dia comum</v>
      </c>
      <c r="F91" s="2" t="s">
        <v>10</v>
      </c>
      <c r="G91" s="2" t="str">
        <f t="shared" si="10"/>
        <v>Dia Útil</v>
      </c>
      <c r="H91" s="2">
        <v>105</v>
      </c>
      <c r="I91" s="3">
        <f t="shared" si="11"/>
        <v>0</v>
      </c>
      <c r="J91">
        <f t="shared" si="12"/>
        <v>0</v>
      </c>
      <c r="K91">
        <f t="shared" si="13"/>
        <v>1</v>
      </c>
      <c r="L91">
        <f t="shared" si="14"/>
        <v>0</v>
      </c>
      <c r="M91">
        <f t="shared" si="15"/>
        <v>0</v>
      </c>
      <c r="N91">
        <f t="shared" si="16"/>
        <v>0</v>
      </c>
      <c r="O91">
        <f t="shared" si="17"/>
        <v>0</v>
      </c>
      <c r="P91">
        <f t="shared" si="18"/>
        <v>0</v>
      </c>
      <c r="Q91">
        <f t="shared" si="19"/>
        <v>0</v>
      </c>
    </row>
    <row r="92" spans="1:17" x14ac:dyDescent="0.35">
      <c r="A92" s="1">
        <v>44651</v>
      </c>
      <c r="B92" s="2">
        <v>2022</v>
      </c>
      <c r="C92" s="2">
        <v>3</v>
      </c>
      <c r="D92" s="2">
        <v>31</v>
      </c>
      <c r="E92" s="2" t="str">
        <f>IF(ISNUMBER(VLOOKUP(A92, Feriados!A:B, 1, FALSE)), "Feriado", "Dia comum")</f>
        <v>Dia comum</v>
      </c>
      <c r="F92" s="2" t="s">
        <v>11</v>
      </c>
      <c r="G92" s="2" t="str">
        <f t="shared" si="10"/>
        <v>Dia Útil</v>
      </c>
      <c r="H92" s="2">
        <v>91</v>
      </c>
      <c r="I92" s="3">
        <f t="shared" si="11"/>
        <v>0</v>
      </c>
      <c r="J92">
        <f t="shared" si="12"/>
        <v>0</v>
      </c>
      <c r="K92">
        <f t="shared" si="13"/>
        <v>0</v>
      </c>
      <c r="L92">
        <f t="shared" si="14"/>
        <v>1</v>
      </c>
      <c r="M92">
        <f t="shared" si="15"/>
        <v>0</v>
      </c>
      <c r="N92">
        <f t="shared" si="16"/>
        <v>0</v>
      </c>
      <c r="O92">
        <f t="shared" si="17"/>
        <v>0</v>
      </c>
      <c r="P92">
        <f t="shared" si="18"/>
        <v>0</v>
      </c>
      <c r="Q92">
        <f t="shared" si="19"/>
        <v>0</v>
      </c>
    </row>
    <row r="93" spans="1:17" x14ac:dyDescent="0.35">
      <c r="A93" s="1">
        <v>44652</v>
      </c>
      <c r="B93" s="2">
        <v>2022</v>
      </c>
      <c r="C93" s="2">
        <v>4</v>
      </c>
      <c r="D93" s="2">
        <v>1</v>
      </c>
      <c r="E93" s="2" t="str">
        <f>IF(ISNUMBER(VLOOKUP(A93, Feriados!A:B, 1, FALSE)), "Feriado", "Dia comum")</f>
        <v>Dia comum</v>
      </c>
      <c r="F93" s="2" t="s">
        <v>12</v>
      </c>
      <c r="G93" s="2" t="str">
        <f t="shared" si="10"/>
        <v>Dia Útil</v>
      </c>
      <c r="H93" s="2">
        <v>105</v>
      </c>
      <c r="I93" s="3">
        <f t="shared" si="11"/>
        <v>0</v>
      </c>
      <c r="J93">
        <f t="shared" si="12"/>
        <v>0</v>
      </c>
      <c r="K93">
        <f t="shared" si="13"/>
        <v>0</v>
      </c>
      <c r="L93">
        <f t="shared" si="14"/>
        <v>0</v>
      </c>
      <c r="M93">
        <f t="shared" si="15"/>
        <v>1</v>
      </c>
      <c r="N93">
        <f t="shared" si="16"/>
        <v>0</v>
      </c>
      <c r="O93">
        <f t="shared" si="17"/>
        <v>0</v>
      </c>
      <c r="P93">
        <f t="shared" si="18"/>
        <v>0</v>
      </c>
      <c r="Q93">
        <f t="shared" si="19"/>
        <v>0</v>
      </c>
    </row>
    <row r="94" spans="1:17" x14ac:dyDescent="0.35">
      <c r="A94" s="1">
        <v>44653</v>
      </c>
      <c r="B94" s="2">
        <v>2022</v>
      </c>
      <c r="C94" s="2">
        <v>4</v>
      </c>
      <c r="D94" s="2">
        <v>2</v>
      </c>
      <c r="E94" s="2" t="str">
        <f>IF(ISNUMBER(VLOOKUP(A94, Feriados!A:B, 1, FALSE)), "Feriado", "Dia comum")</f>
        <v>Dia comum</v>
      </c>
      <c r="F94" s="2" t="s">
        <v>6</v>
      </c>
      <c r="G94" s="2" t="str">
        <f t="shared" si="10"/>
        <v>Fim de Semana</v>
      </c>
      <c r="H94" s="2">
        <v>108</v>
      </c>
      <c r="I94" s="3">
        <f t="shared" si="11"/>
        <v>0</v>
      </c>
      <c r="J94">
        <f t="shared" si="12"/>
        <v>0</v>
      </c>
      <c r="K94">
        <f t="shared" si="13"/>
        <v>0</v>
      </c>
      <c r="L94">
        <f t="shared" si="14"/>
        <v>0</v>
      </c>
      <c r="M94">
        <f t="shared" si="15"/>
        <v>0</v>
      </c>
      <c r="N94">
        <f t="shared" si="16"/>
        <v>1</v>
      </c>
      <c r="O94">
        <f t="shared" si="17"/>
        <v>0</v>
      </c>
      <c r="P94">
        <f t="shared" si="18"/>
        <v>0</v>
      </c>
      <c r="Q94">
        <f t="shared" si="19"/>
        <v>1</v>
      </c>
    </row>
    <row r="95" spans="1:17" x14ac:dyDescent="0.35">
      <c r="A95" s="1">
        <v>44654</v>
      </c>
      <c r="B95" s="2">
        <v>2022</v>
      </c>
      <c r="C95" s="2">
        <v>4</v>
      </c>
      <c r="D95" s="2">
        <v>3</v>
      </c>
      <c r="E95" s="2" t="str">
        <f>IF(ISNUMBER(VLOOKUP(A95, Feriados!A:B, 1, FALSE)), "Feriado", "Dia comum")</f>
        <v>Dia comum</v>
      </c>
      <c r="F95" s="2" t="s">
        <v>7</v>
      </c>
      <c r="G95" s="2" t="str">
        <f t="shared" si="10"/>
        <v>Fim de Semana</v>
      </c>
      <c r="H95" s="2">
        <v>111</v>
      </c>
      <c r="I95" s="3">
        <f t="shared" si="11"/>
        <v>0</v>
      </c>
      <c r="J95">
        <f t="shared" si="12"/>
        <v>0</v>
      </c>
      <c r="K95">
        <f t="shared" si="13"/>
        <v>0</v>
      </c>
      <c r="L95">
        <f t="shared" si="14"/>
        <v>0</v>
      </c>
      <c r="M95">
        <f t="shared" si="15"/>
        <v>0</v>
      </c>
      <c r="N95">
        <f t="shared" si="16"/>
        <v>0</v>
      </c>
      <c r="O95">
        <f t="shared" si="17"/>
        <v>1</v>
      </c>
      <c r="P95">
        <f t="shared" si="18"/>
        <v>0</v>
      </c>
      <c r="Q95">
        <f t="shared" si="19"/>
        <v>1</v>
      </c>
    </row>
    <row r="96" spans="1:17" x14ac:dyDescent="0.35">
      <c r="A96" s="1">
        <v>44655</v>
      </c>
      <c r="B96" s="2">
        <v>2022</v>
      </c>
      <c r="C96" s="2">
        <v>4</v>
      </c>
      <c r="D96" s="2">
        <v>4</v>
      </c>
      <c r="E96" s="2" t="str">
        <f>IF(ISNUMBER(VLOOKUP(A96, Feriados!A:B, 1, FALSE)), "Feriado", "Dia comum")</f>
        <v>Dia comum</v>
      </c>
      <c r="F96" s="2" t="s">
        <v>8</v>
      </c>
      <c r="G96" s="2" t="str">
        <f t="shared" si="10"/>
        <v>Dia Útil</v>
      </c>
      <c r="H96" s="2">
        <v>87</v>
      </c>
      <c r="I96" s="3">
        <f t="shared" si="11"/>
        <v>1</v>
      </c>
      <c r="J96">
        <f t="shared" si="12"/>
        <v>0</v>
      </c>
      <c r="K96">
        <f t="shared" si="13"/>
        <v>0</v>
      </c>
      <c r="L96">
        <f t="shared" si="14"/>
        <v>0</v>
      </c>
      <c r="M96">
        <f t="shared" si="15"/>
        <v>0</v>
      </c>
      <c r="N96">
        <f t="shared" si="16"/>
        <v>0</v>
      </c>
      <c r="O96">
        <f t="shared" si="17"/>
        <v>0</v>
      </c>
      <c r="P96">
        <f t="shared" si="18"/>
        <v>0</v>
      </c>
      <c r="Q96">
        <f t="shared" si="19"/>
        <v>0</v>
      </c>
    </row>
    <row r="97" spans="1:17" x14ac:dyDescent="0.35">
      <c r="A97" s="1">
        <v>44656</v>
      </c>
      <c r="B97" s="2">
        <v>2022</v>
      </c>
      <c r="C97" s="2">
        <v>4</v>
      </c>
      <c r="D97" s="2">
        <v>5</v>
      </c>
      <c r="E97" s="2" t="str">
        <f>IF(ISNUMBER(VLOOKUP(A97, Feriados!A:B, 1, FALSE)), "Feriado", "Dia comum")</f>
        <v>Dia comum</v>
      </c>
      <c r="F97" s="2" t="s">
        <v>9</v>
      </c>
      <c r="G97" s="2" t="str">
        <f t="shared" si="10"/>
        <v>Dia Útil</v>
      </c>
      <c r="H97" s="2">
        <v>104</v>
      </c>
      <c r="I97" s="3">
        <f t="shared" si="11"/>
        <v>0</v>
      </c>
      <c r="J97">
        <f t="shared" si="12"/>
        <v>1</v>
      </c>
      <c r="K97">
        <f t="shared" si="13"/>
        <v>0</v>
      </c>
      <c r="L97">
        <f t="shared" si="14"/>
        <v>0</v>
      </c>
      <c r="M97">
        <f t="shared" si="15"/>
        <v>0</v>
      </c>
      <c r="N97">
        <f t="shared" si="16"/>
        <v>0</v>
      </c>
      <c r="O97">
        <f t="shared" si="17"/>
        <v>0</v>
      </c>
      <c r="P97">
        <f t="shared" si="18"/>
        <v>0</v>
      </c>
      <c r="Q97">
        <f t="shared" si="19"/>
        <v>0</v>
      </c>
    </row>
    <row r="98" spans="1:17" x14ac:dyDescent="0.35">
      <c r="A98" s="1">
        <v>44657</v>
      </c>
      <c r="B98" s="2">
        <v>2022</v>
      </c>
      <c r="C98" s="2">
        <v>4</v>
      </c>
      <c r="D98" s="2">
        <v>6</v>
      </c>
      <c r="E98" s="2" t="str">
        <f>IF(ISNUMBER(VLOOKUP(A98, Feriados!A:B, 1, FALSE)), "Feriado", "Dia comum")</f>
        <v>Dia comum</v>
      </c>
      <c r="F98" s="2" t="s">
        <v>10</v>
      </c>
      <c r="G98" s="2" t="str">
        <f t="shared" si="10"/>
        <v>Dia Útil</v>
      </c>
      <c r="H98" s="2">
        <v>122</v>
      </c>
      <c r="I98" s="3">
        <f t="shared" si="11"/>
        <v>0</v>
      </c>
      <c r="J98">
        <f t="shared" si="12"/>
        <v>0</v>
      </c>
      <c r="K98">
        <f t="shared" si="13"/>
        <v>1</v>
      </c>
      <c r="L98">
        <f t="shared" si="14"/>
        <v>0</v>
      </c>
      <c r="M98">
        <f t="shared" si="15"/>
        <v>0</v>
      </c>
      <c r="N98">
        <f t="shared" si="16"/>
        <v>0</v>
      </c>
      <c r="O98">
        <f t="shared" si="17"/>
        <v>0</v>
      </c>
      <c r="P98">
        <f t="shared" si="18"/>
        <v>0</v>
      </c>
      <c r="Q98">
        <f t="shared" si="19"/>
        <v>0</v>
      </c>
    </row>
    <row r="99" spans="1:17" x14ac:dyDescent="0.35">
      <c r="A99" s="1">
        <v>44658</v>
      </c>
      <c r="B99" s="2">
        <v>2022</v>
      </c>
      <c r="C99" s="2">
        <v>4</v>
      </c>
      <c r="D99" s="2">
        <v>7</v>
      </c>
      <c r="E99" s="2" t="str">
        <f>IF(ISNUMBER(VLOOKUP(A99, Feriados!A:B, 1, FALSE)), "Feriado", "Dia comum")</f>
        <v>Dia comum</v>
      </c>
      <c r="F99" s="2" t="s">
        <v>11</v>
      </c>
      <c r="G99" s="2" t="str">
        <f t="shared" si="10"/>
        <v>Dia Útil</v>
      </c>
      <c r="H99" s="2">
        <v>105</v>
      </c>
      <c r="I99" s="3">
        <f t="shared" si="11"/>
        <v>0</v>
      </c>
      <c r="J99">
        <f t="shared" si="12"/>
        <v>0</v>
      </c>
      <c r="K99">
        <f t="shared" si="13"/>
        <v>0</v>
      </c>
      <c r="L99">
        <f t="shared" si="14"/>
        <v>1</v>
      </c>
      <c r="M99">
        <f t="shared" si="15"/>
        <v>0</v>
      </c>
      <c r="N99">
        <f t="shared" si="16"/>
        <v>0</v>
      </c>
      <c r="O99">
        <f t="shared" si="17"/>
        <v>0</v>
      </c>
      <c r="P99">
        <f t="shared" si="18"/>
        <v>0</v>
      </c>
      <c r="Q99">
        <f t="shared" si="19"/>
        <v>0</v>
      </c>
    </row>
    <row r="100" spans="1:17" x14ac:dyDescent="0.35">
      <c r="A100" s="1">
        <v>44659</v>
      </c>
      <c r="B100" s="2">
        <v>2022</v>
      </c>
      <c r="C100" s="2">
        <v>4</v>
      </c>
      <c r="D100" s="2">
        <v>8</v>
      </c>
      <c r="E100" s="2" t="str">
        <f>IF(ISNUMBER(VLOOKUP(A100, Feriados!A:B, 1, FALSE)), "Feriado", "Dia comum")</f>
        <v>Dia comum</v>
      </c>
      <c r="F100" s="2" t="s">
        <v>12</v>
      </c>
      <c r="G100" s="2" t="str">
        <f t="shared" si="10"/>
        <v>Dia Útil</v>
      </c>
      <c r="H100" s="2">
        <v>107</v>
      </c>
      <c r="I100" s="3">
        <f t="shared" si="11"/>
        <v>0</v>
      </c>
      <c r="J100">
        <f t="shared" si="12"/>
        <v>0</v>
      </c>
      <c r="K100">
        <f t="shared" si="13"/>
        <v>0</v>
      </c>
      <c r="L100">
        <f t="shared" si="14"/>
        <v>0</v>
      </c>
      <c r="M100">
        <f t="shared" si="15"/>
        <v>1</v>
      </c>
      <c r="N100">
        <f t="shared" si="16"/>
        <v>0</v>
      </c>
      <c r="O100">
        <f t="shared" si="17"/>
        <v>0</v>
      </c>
      <c r="P100">
        <f t="shared" si="18"/>
        <v>0</v>
      </c>
      <c r="Q100">
        <f t="shared" si="19"/>
        <v>0</v>
      </c>
    </row>
    <row r="101" spans="1:17" x14ac:dyDescent="0.35">
      <c r="A101" s="1">
        <v>44660</v>
      </c>
      <c r="B101" s="2">
        <v>2022</v>
      </c>
      <c r="C101" s="2">
        <v>4</v>
      </c>
      <c r="D101" s="2">
        <v>9</v>
      </c>
      <c r="E101" s="2" t="str">
        <f>IF(ISNUMBER(VLOOKUP(A101, Feriados!A:B, 1, FALSE)), "Feriado", "Dia comum")</f>
        <v>Dia comum</v>
      </c>
      <c r="F101" s="2" t="s">
        <v>6</v>
      </c>
      <c r="G101" s="2" t="str">
        <f t="shared" si="10"/>
        <v>Fim de Semana</v>
      </c>
      <c r="H101" s="2">
        <v>113</v>
      </c>
      <c r="I101" s="3">
        <f t="shared" si="11"/>
        <v>0</v>
      </c>
      <c r="J101">
        <f t="shared" si="12"/>
        <v>0</v>
      </c>
      <c r="K101">
        <f t="shared" si="13"/>
        <v>0</v>
      </c>
      <c r="L101">
        <f t="shared" si="14"/>
        <v>0</v>
      </c>
      <c r="M101">
        <f t="shared" si="15"/>
        <v>0</v>
      </c>
      <c r="N101">
        <f t="shared" si="16"/>
        <v>1</v>
      </c>
      <c r="O101">
        <f t="shared" si="17"/>
        <v>0</v>
      </c>
      <c r="P101">
        <f t="shared" si="18"/>
        <v>0</v>
      </c>
      <c r="Q101">
        <f t="shared" si="19"/>
        <v>1</v>
      </c>
    </row>
    <row r="102" spans="1:17" x14ac:dyDescent="0.35">
      <c r="A102" s="1">
        <v>44661</v>
      </c>
      <c r="B102" s="2">
        <v>2022</v>
      </c>
      <c r="C102" s="2">
        <v>4</v>
      </c>
      <c r="D102" s="2">
        <v>10</v>
      </c>
      <c r="E102" s="2" t="str">
        <f>IF(ISNUMBER(VLOOKUP(A102, Feriados!A:B, 1, FALSE)), "Feriado", "Dia comum")</f>
        <v>Feriado</v>
      </c>
      <c r="F102" s="2" t="s">
        <v>7</v>
      </c>
      <c r="G102" s="2" t="str">
        <f t="shared" si="10"/>
        <v>Fim de Semana</v>
      </c>
      <c r="H102" s="2">
        <v>102</v>
      </c>
      <c r="I102" s="3">
        <f t="shared" si="11"/>
        <v>0</v>
      </c>
      <c r="J102">
        <f t="shared" si="12"/>
        <v>0</v>
      </c>
      <c r="K102">
        <f t="shared" si="13"/>
        <v>0</v>
      </c>
      <c r="L102">
        <f t="shared" si="14"/>
        <v>0</v>
      </c>
      <c r="M102">
        <f t="shared" si="15"/>
        <v>0</v>
      </c>
      <c r="N102">
        <f t="shared" si="16"/>
        <v>0</v>
      </c>
      <c r="O102">
        <f t="shared" si="17"/>
        <v>1</v>
      </c>
      <c r="P102">
        <f t="shared" si="18"/>
        <v>1</v>
      </c>
      <c r="Q102">
        <f t="shared" si="19"/>
        <v>1</v>
      </c>
    </row>
    <row r="103" spans="1:17" x14ac:dyDescent="0.35">
      <c r="A103" s="1">
        <v>44662</v>
      </c>
      <c r="B103" s="2">
        <v>2022</v>
      </c>
      <c r="C103" s="2">
        <v>4</v>
      </c>
      <c r="D103" s="2">
        <v>11</v>
      </c>
      <c r="E103" s="2" t="str">
        <f>IF(ISNUMBER(VLOOKUP(A103, Feriados!A:B, 1, FALSE)), "Feriado", "Dia comum")</f>
        <v>Dia comum</v>
      </c>
      <c r="F103" s="2" t="s">
        <v>8</v>
      </c>
      <c r="G103" s="2" t="str">
        <f t="shared" si="10"/>
        <v>Dia Útil</v>
      </c>
      <c r="H103" s="2">
        <v>92</v>
      </c>
      <c r="I103" s="3">
        <f t="shared" si="11"/>
        <v>1</v>
      </c>
      <c r="J103">
        <f t="shared" si="12"/>
        <v>0</v>
      </c>
      <c r="K103">
        <f t="shared" si="13"/>
        <v>0</v>
      </c>
      <c r="L103">
        <f t="shared" si="14"/>
        <v>0</v>
      </c>
      <c r="M103">
        <f t="shared" si="15"/>
        <v>0</v>
      </c>
      <c r="N103">
        <f t="shared" si="16"/>
        <v>0</v>
      </c>
      <c r="O103">
        <f t="shared" si="17"/>
        <v>0</v>
      </c>
      <c r="P103">
        <f t="shared" si="18"/>
        <v>0</v>
      </c>
      <c r="Q103">
        <f t="shared" si="19"/>
        <v>0</v>
      </c>
    </row>
    <row r="104" spans="1:17" x14ac:dyDescent="0.35">
      <c r="A104" s="1">
        <v>44663</v>
      </c>
      <c r="B104" s="2">
        <v>2022</v>
      </c>
      <c r="C104" s="2">
        <v>4</v>
      </c>
      <c r="D104" s="2">
        <v>12</v>
      </c>
      <c r="E104" s="2" t="str">
        <f>IF(ISNUMBER(VLOOKUP(A104, Feriados!A:B, 1, FALSE)), "Feriado", "Dia comum")</f>
        <v>Dia comum</v>
      </c>
      <c r="F104" s="2" t="s">
        <v>9</v>
      </c>
      <c r="G104" s="2" t="str">
        <f t="shared" si="10"/>
        <v>Dia Útil</v>
      </c>
      <c r="H104" s="2">
        <v>91</v>
      </c>
      <c r="I104" s="3">
        <f t="shared" si="11"/>
        <v>0</v>
      </c>
      <c r="J104">
        <f t="shared" si="12"/>
        <v>1</v>
      </c>
      <c r="K104">
        <f t="shared" si="13"/>
        <v>0</v>
      </c>
      <c r="L104">
        <f t="shared" si="14"/>
        <v>0</v>
      </c>
      <c r="M104">
        <f t="shared" si="15"/>
        <v>0</v>
      </c>
      <c r="N104">
        <f t="shared" si="16"/>
        <v>0</v>
      </c>
      <c r="O104">
        <f t="shared" si="17"/>
        <v>0</v>
      </c>
      <c r="P104">
        <f t="shared" si="18"/>
        <v>0</v>
      </c>
      <c r="Q104">
        <f t="shared" si="19"/>
        <v>0</v>
      </c>
    </row>
    <row r="105" spans="1:17" x14ac:dyDescent="0.35">
      <c r="A105" s="1">
        <v>44664</v>
      </c>
      <c r="B105" s="2">
        <v>2022</v>
      </c>
      <c r="C105" s="2">
        <v>4</v>
      </c>
      <c r="D105" s="2">
        <v>13</v>
      </c>
      <c r="E105" s="2" t="str">
        <f>IF(ISNUMBER(VLOOKUP(A105, Feriados!A:B, 1, FALSE)), "Feriado", "Dia comum")</f>
        <v>Dia comum</v>
      </c>
      <c r="F105" s="2" t="s">
        <v>10</v>
      </c>
      <c r="G105" s="2" t="str">
        <f t="shared" si="10"/>
        <v>Dia Útil</v>
      </c>
      <c r="H105" s="2">
        <v>102</v>
      </c>
      <c r="I105" s="3">
        <f t="shared" si="11"/>
        <v>0</v>
      </c>
      <c r="J105">
        <f t="shared" si="12"/>
        <v>0</v>
      </c>
      <c r="K105">
        <f t="shared" si="13"/>
        <v>1</v>
      </c>
      <c r="L105">
        <f t="shared" si="14"/>
        <v>0</v>
      </c>
      <c r="M105">
        <f t="shared" si="15"/>
        <v>0</v>
      </c>
      <c r="N105">
        <f t="shared" si="16"/>
        <v>0</v>
      </c>
      <c r="O105">
        <f t="shared" si="17"/>
        <v>0</v>
      </c>
      <c r="P105">
        <f t="shared" si="18"/>
        <v>0</v>
      </c>
      <c r="Q105">
        <f t="shared" si="19"/>
        <v>0</v>
      </c>
    </row>
    <row r="106" spans="1:17" x14ac:dyDescent="0.35">
      <c r="A106" s="1">
        <v>44665</v>
      </c>
      <c r="B106" s="2">
        <v>2022</v>
      </c>
      <c r="C106" s="2">
        <v>4</v>
      </c>
      <c r="D106" s="2">
        <v>14</v>
      </c>
      <c r="E106" s="2" t="str">
        <f>IF(ISNUMBER(VLOOKUP(A106, Feriados!A:B, 1, FALSE)), "Feriado", "Dia comum")</f>
        <v>Dia comum</v>
      </c>
      <c r="F106" s="2" t="s">
        <v>11</v>
      </c>
      <c r="G106" s="2" t="str">
        <f t="shared" si="10"/>
        <v>Dia Útil</v>
      </c>
      <c r="H106" s="2">
        <v>97</v>
      </c>
      <c r="I106" s="3">
        <f t="shared" si="11"/>
        <v>0</v>
      </c>
      <c r="J106">
        <f t="shared" si="12"/>
        <v>0</v>
      </c>
      <c r="K106">
        <f t="shared" si="13"/>
        <v>0</v>
      </c>
      <c r="L106">
        <f t="shared" si="14"/>
        <v>1</v>
      </c>
      <c r="M106">
        <f t="shared" si="15"/>
        <v>0</v>
      </c>
      <c r="N106">
        <f t="shared" si="16"/>
        <v>0</v>
      </c>
      <c r="O106">
        <f t="shared" si="17"/>
        <v>0</v>
      </c>
      <c r="P106">
        <f t="shared" si="18"/>
        <v>0</v>
      </c>
      <c r="Q106">
        <f t="shared" si="19"/>
        <v>0</v>
      </c>
    </row>
    <row r="107" spans="1:17" x14ac:dyDescent="0.35">
      <c r="A107" s="1">
        <v>44666</v>
      </c>
      <c r="B107" s="2">
        <v>2022</v>
      </c>
      <c r="C107" s="2">
        <v>4</v>
      </c>
      <c r="D107" s="2">
        <v>15</v>
      </c>
      <c r="E107" s="2" t="str">
        <f>IF(ISNUMBER(VLOOKUP(A107, Feriados!A:B, 1, FALSE)), "Feriado", "Dia comum")</f>
        <v>Feriado</v>
      </c>
      <c r="F107" s="2" t="s">
        <v>12</v>
      </c>
      <c r="G107" s="2" t="str">
        <f t="shared" si="10"/>
        <v>Dia Útil</v>
      </c>
      <c r="H107" s="2">
        <v>98</v>
      </c>
      <c r="I107" s="3">
        <f t="shared" si="11"/>
        <v>0</v>
      </c>
      <c r="J107">
        <f t="shared" si="12"/>
        <v>0</v>
      </c>
      <c r="K107">
        <f t="shared" si="13"/>
        <v>0</v>
      </c>
      <c r="L107">
        <f t="shared" si="14"/>
        <v>0</v>
      </c>
      <c r="M107">
        <f t="shared" si="15"/>
        <v>1</v>
      </c>
      <c r="N107">
        <f t="shared" si="16"/>
        <v>0</v>
      </c>
      <c r="O107">
        <f t="shared" si="17"/>
        <v>0</v>
      </c>
      <c r="P107">
        <f t="shared" si="18"/>
        <v>1</v>
      </c>
      <c r="Q107">
        <f t="shared" si="19"/>
        <v>0</v>
      </c>
    </row>
    <row r="108" spans="1:17" x14ac:dyDescent="0.35">
      <c r="A108" s="1">
        <v>44667</v>
      </c>
      <c r="B108" s="2">
        <v>2022</v>
      </c>
      <c r="C108" s="2">
        <v>4</v>
      </c>
      <c r="D108" s="2">
        <v>16</v>
      </c>
      <c r="E108" s="2" t="str">
        <f>IF(ISNUMBER(VLOOKUP(A108, Feriados!A:B, 1, FALSE)), "Feriado", "Dia comum")</f>
        <v>Dia comum</v>
      </c>
      <c r="F108" s="2" t="s">
        <v>6</v>
      </c>
      <c r="G108" s="2" t="str">
        <f t="shared" si="10"/>
        <v>Fim de Semana</v>
      </c>
      <c r="H108" s="2">
        <v>120</v>
      </c>
      <c r="I108" s="3">
        <f t="shared" si="11"/>
        <v>0</v>
      </c>
      <c r="J108">
        <f t="shared" si="12"/>
        <v>0</v>
      </c>
      <c r="K108">
        <f t="shared" si="13"/>
        <v>0</v>
      </c>
      <c r="L108">
        <f t="shared" si="14"/>
        <v>0</v>
      </c>
      <c r="M108">
        <f t="shared" si="15"/>
        <v>0</v>
      </c>
      <c r="N108">
        <f t="shared" si="16"/>
        <v>1</v>
      </c>
      <c r="O108">
        <f t="shared" si="17"/>
        <v>0</v>
      </c>
      <c r="P108">
        <f t="shared" si="18"/>
        <v>0</v>
      </c>
      <c r="Q108">
        <f t="shared" si="19"/>
        <v>1</v>
      </c>
    </row>
    <row r="109" spans="1:17" x14ac:dyDescent="0.35">
      <c r="A109" s="1">
        <v>44668</v>
      </c>
      <c r="B109" s="2">
        <v>2022</v>
      </c>
      <c r="C109" s="2">
        <v>4</v>
      </c>
      <c r="D109" s="2">
        <v>17</v>
      </c>
      <c r="E109" s="2" t="str">
        <f>IF(ISNUMBER(VLOOKUP(A109, Feriados!A:B, 1, FALSE)), "Feriado", "Dia comum")</f>
        <v>Dia comum</v>
      </c>
      <c r="F109" s="2" t="s">
        <v>7</v>
      </c>
      <c r="G109" s="2" t="str">
        <f t="shared" si="10"/>
        <v>Fim de Semana</v>
      </c>
      <c r="H109" s="2">
        <v>109</v>
      </c>
      <c r="I109" s="3">
        <f t="shared" si="11"/>
        <v>0</v>
      </c>
      <c r="J109">
        <f t="shared" si="12"/>
        <v>0</v>
      </c>
      <c r="K109">
        <f t="shared" si="13"/>
        <v>0</v>
      </c>
      <c r="L109">
        <f t="shared" si="14"/>
        <v>0</v>
      </c>
      <c r="M109">
        <f t="shared" si="15"/>
        <v>0</v>
      </c>
      <c r="N109">
        <f t="shared" si="16"/>
        <v>0</v>
      </c>
      <c r="O109">
        <f t="shared" si="17"/>
        <v>1</v>
      </c>
      <c r="P109">
        <f t="shared" si="18"/>
        <v>0</v>
      </c>
      <c r="Q109">
        <f t="shared" si="19"/>
        <v>1</v>
      </c>
    </row>
    <row r="110" spans="1:17" x14ac:dyDescent="0.35">
      <c r="A110" s="1">
        <v>44669</v>
      </c>
      <c r="B110" s="2">
        <v>2022</v>
      </c>
      <c r="C110" s="2">
        <v>4</v>
      </c>
      <c r="D110" s="2">
        <v>18</v>
      </c>
      <c r="E110" s="2" t="str">
        <f>IF(ISNUMBER(VLOOKUP(A110, Feriados!A:B, 1, FALSE)), "Feriado", "Dia comum")</f>
        <v>Dia comum</v>
      </c>
      <c r="F110" s="2" t="s">
        <v>8</v>
      </c>
      <c r="G110" s="2" t="str">
        <f t="shared" si="10"/>
        <v>Dia Útil</v>
      </c>
      <c r="H110" s="2">
        <v>106</v>
      </c>
      <c r="I110" s="3">
        <f t="shared" si="11"/>
        <v>1</v>
      </c>
      <c r="J110">
        <f t="shared" si="12"/>
        <v>0</v>
      </c>
      <c r="K110">
        <f t="shared" si="13"/>
        <v>0</v>
      </c>
      <c r="L110">
        <f t="shared" si="14"/>
        <v>0</v>
      </c>
      <c r="M110">
        <f t="shared" si="15"/>
        <v>0</v>
      </c>
      <c r="N110">
        <f t="shared" si="16"/>
        <v>0</v>
      </c>
      <c r="O110">
        <f t="shared" si="17"/>
        <v>0</v>
      </c>
      <c r="P110">
        <f t="shared" si="18"/>
        <v>0</v>
      </c>
      <c r="Q110">
        <f t="shared" si="19"/>
        <v>0</v>
      </c>
    </row>
    <row r="111" spans="1:17" x14ac:dyDescent="0.35">
      <c r="A111" s="1">
        <v>44670</v>
      </c>
      <c r="B111" s="2">
        <v>2022</v>
      </c>
      <c r="C111" s="2">
        <v>4</v>
      </c>
      <c r="D111" s="2">
        <v>19</v>
      </c>
      <c r="E111" s="2" t="str">
        <f>IF(ISNUMBER(VLOOKUP(A111, Feriados!A:B, 1, FALSE)), "Feriado", "Dia comum")</f>
        <v>Dia comum</v>
      </c>
      <c r="F111" s="2" t="s">
        <v>9</v>
      </c>
      <c r="G111" s="2" t="str">
        <f t="shared" si="10"/>
        <v>Dia Útil</v>
      </c>
      <c r="H111" s="2">
        <v>89</v>
      </c>
      <c r="I111" s="3">
        <f t="shared" si="11"/>
        <v>0</v>
      </c>
      <c r="J111">
        <f t="shared" si="12"/>
        <v>1</v>
      </c>
      <c r="K111">
        <f t="shared" si="13"/>
        <v>0</v>
      </c>
      <c r="L111">
        <f t="shared" si="14"/>
        <v>0</v>
      </c>
      <c r="M111">
        <f t="shared" si="15"/>
        <v>0</v>
      </c>
      <c r="N111">
        <f t="shared" si="16"/>
        <v>0</v>
      </c>
      <c r="O111">
        <f t="shared" si="17"/>
        <v>0</v>
      </c>
      <c r="P111">
        <f t="shared" si="18"/>
        <v>0</v>
      </c>
      <c r="Q111">
        <f t="shared" si="19"/>
        <v>0</v>
      </c>
    </row>
    <row r="112" spans="1:17" x14ac:dyDescent="0.35">
      <c r="A112" s="1">
        <v>44671</v>
      </c>
      <c r="B112" s="2">
        <v>2022</v>
      </c>
      <c r="C112" s="2">
        <v>4</v>
      </c>
      <c r="D112" s="2">
        <v>20</v>
      </c>
      <c r="E112" s="2" t="str">
        <f>IF(ISNUMBER(VLOOKUP(A112, Feriados!A:B, 1, FALSE)), "Feriado", "Dia comum")</f>
        <v>Dia comum</v>
      </c>
      <c r="F112" s="2" t="s">
        <v>10</v>
      </c>
      <c r="G112" s="2" t="str">
        <f t="shared" si="10"/>
        <v>Dia Útil</v>
      </c>
      <c r="H112" s="2">
        <v>100</v>
      </c>
      <c r="I112" s="3">
        <f t="shared" si="11"/>
        <v>0</v>
      </c>
      <c r="J112">
        <f t="shared" si="12"/>
        <v>0</v>
      </c>
      <c r="K112">
        <f t="shared" si="13"/>
        <v>1</v>
      </c>
      <c r="L112">
        <f t="shared" si="14"/>
        <v>0</v>
      </c>
      <c r="M112">
        <f t="shared" si="15"/>
        <v>0</v>
      </c>
      <c r="N112">
        <f t="shared" si="16"/>
        <v>0</v>
      </c>
      <c r="O112">
        <f t="shared" si="17"/>
        <v>0</v>
      </c>
      <c r="P112">
        <f t="shared" si="18"/>
        <v>0</v>
      </c>
      <c r="Q112">
        <f t="shared" si="19"/>
        <v>0</v>
      </c>
    </row>
    <row r="113" spans="1:17" x14ac:dyDescent="0.35">
      <c r="A113" s="1">
        <v>44672</v>
      </c>
      <c r="B113" s="2">
        <v>2022</v>
      </c>
      <c r="C113" s="2">
        <v>4</v>
      </c>
      <c r="D113" s="2">
        <v>21</v>
      </c>
      <c r="E113" s="2" t="str">
        <f>IF(ISNUMBER(VLOOKUP(A113, Feriados!A:B, 1, FALSE)), "Feriado", "Dia comum")</f>
        <v>Feriado</v>
      </c>
      <c r="F113" s="2" t="s">
        <v>11</v>
      </c>
      <c r="G113" s="2" t="str">
        <f t="shared" si="10"/>
        <v>Dia Útil</v>
      </c>
      <c r="H113" s="2">
        <v>88</v>
      </c>
      <c r="I113" s="3">
        <f t="shared" si="11"/>
        <v>0</v>
      </c>
      <c r="J113">
        <f t="shared" si="12"/>
        <v>0</v>
      </c>
      <c r="K113">
        <f t="shared" si="13"/>
        <v>0</v>
      </c>
      <c r="L113">
        <f t="shared" si="14"/>
        <v>1</v>
      </c>
      <c r="M113">
        <f t="shared" si="15"/>
        <v>0</v>
      </c>
      <c r="N113">
        <f t="shared" si="16"/>
        <v>0</v>
      </c>
      <c r="O113">
        <f t="shared" si="17"/>
        <v>0</v>
      </c>
      <c r="P113">
        <f t="shared" si="18"/>
        <v>1</v>
      </c>
      <c r="Q113">
        <f t="shared" si="19"/>
        <v>0</v>
      </c>
    </row>
    <row r="114" spans="1:17" x14ac:dyDescent="0.35">
      <c r="A114" s="1">
        <v>44673</v>
      </c>
      <c r="B114" s="2">
        <v>2022</v>
      </c>
      <c r="C114" s="2">
        <v>4</v>
      </c>
      <c r="D114" s="2">
        <v>22</v>
      </c>
      <c r="E114" s="2" t="str">
        <f>IF(ISNUMBER(VLOOKUP(A114, Feriados!A:B, 1, FALSE)), "Feriado", "Dia comum")</f>
        <v>Dia comum</v>
      </c>
      <c r="F114" s="2" t="s">
        <v>12</v>
      </c>
      <c r="G114" s="2" t="str">
        <f t="shared" si="10"/>
        <v>Dia Útil</v>
      </c>
      <c r="H114" s="2">
        <v>92</v>
      </c>
      <c r="I114" s="3">
        <f t="shared" si="11"/>
        <v>0</v>
      </c>
      <c r="J114">
        <f t="shared" si="12"/>
        <v>0</v>
      </c>
      <c r="K114">
        <f t="shared" si="13"/>
        <v>0</v>
      </c>
      <c r="L114">
        <f t="shared" si="14"/>
        <v>0</v>
      </c>
      <c r="M114">
        <f t="shared" si="15"/>
        <v>1</v>
      </c>
      <c r="N114">
        <f t="shared" si="16"/>
        <v>0</v>
      </c>
      <c r="O114">
        <f t="shared" si="17"/>
        <v>0</v>
      </c>
      <c r="P114">
        <f t="shared" si="18"/>
        <v>0</v>
      </c>
      <c r="Q114">
        <f t="shared" si="19"/>
        <v>0</v>
      </c>
    </row>
    <row r="115" spans="1:17" x14ac:dyDescent="0.35">
      <c r="A115" s="1">
        <v>44674</v>
      </c>
      <c r="B115" s="2">
        <v>2022</v>
      </c>
      <c r="C115" s="2">
        <v>4</v>
      </c>
      <c r="D115" s="2">
        <v>23</v>
      </c>
      <c r="E115" s="2" t="str">
        <f>IF(ISNUMBER(VLOOKUP(A115, Feriados!A:B, 1, FALSE)), "Feriado", "Dia comum")</f>
        <v>Dia comum</v>
      </c>
      <c r="F115" s="2" t="s">
        <v>6</v>
      </c>
      <c r="G115" s="2" t="str">
        <f t="shared" si="10"/>
        <v>Fim de Semana</v>
      </c>
      <c r="H115" s="2">
        <v>97</v>
      </c>
      <c r="I115" s="3">
        <f t="shared" si="11"/>
        <v>0</v>
      </c>
      <c r="J115">
        <f t="shared" si="12"/>
        <v>0</v>
      </c>
      <c r="K115">
        <f t="shared" si="13"/>
        <v>0</v>
      </c>
      <c r="L115">
        <f t="shared" si="14"/>
        <v>0</v>
      </c>
      <c r="M115">
        <f t="shared" si="15"/>
        <v>0</v>
      </c>
      <c r="N115">
        <f t="shared" si="16"/>
        <v>1</v>
      </c>
      <c r="O115">
        <f t="shared" si="17"/>
        <v>0</v>
      </c>
      <c r="P115">
        <f t="shared" si="18"/>
        <v>0</v>
      </c>
      <c r="Q115">
        <f t="shared" si="19"/>
        <v>1</v>
      </c>
    </row>
    <row r="116" spans="1:17" x14ac:dyDescent="0.35">
      <c r="A116" s="1">
        <v>44675</v>
      </c>
      <c r="B116" s="2">
        <v>2022</v>
      </c>
      <c r="C116" s="2">
        <v>4</v>
      </c>
      <c r="D116" s="2">
        <v>24</v>
      </c>
      <c r="E116" s="2" t="str">
        <f>IF(ISNUMBER(VLOOKUP(A116, Feriados!A:B, 1, FALSE)), "Feriado", "Dia comum")</f>
        <v>Dia comum</v>
      </c>
      <c r="F116" s="2" t="s">
        <v>7</v>
      </c>
      <c r="G116" s="2" t="str">
        <f t="shared" si="10"/>
        <v>Fim de Semana</v>
      </c>
      <c r="H116" s="2">
        <v>88</v>
      </c>
      <c r="I116" s="3">
        <f t="shared" si="11"/>
        <v>0</v>
      </c>
      <c r="J116">
        <f t="shared" si="12"/>
        <v>0</v>
      </c>
      <c r="K116">
        <f t="shared" si="13"/>
        <v>0</v>
      </c>
      <c r="L116">
        <f t="shared" si="14"/>
        <v>0</v>
      </c>
      <c r="M116">
        <f t="shared" si="15"/>
        <v>0</v>
      </c>
      <c r="N116">
        <f t="shared" si="16"/>
        <v>0</v>
      </c>
      <c r="O116">
        <f t="shared" si="17"/>
        <v>1</v>
      </c>
      <c r="P116">
        <f t="shared" si="18"/>
        <v>0</v>
      </c>
      <c r="Q116">
        <f t="shared" si="19"/>
        <v>1</v>
      </c>
    </row>
    <row r="117" spans="1:17" x14ac:dyDescent="0.35">
      <c r="A117" s="1">
        <v>44676</v>
      </c>
      <c r="B117" s="2">
        <v>2022</v>
      </c>
      <c r="C117" s="2">
        <v>4</v>
      </c>
      <c r="D117" s="2">
        <v>25</v>
      </c>
      <c r="E117" s="2" t="str">
        <f>IF(ISNUMBER(VLOOKUP(A117, Feriados!A:B, 1, FALSE)), "Feriado", "Dia comum")</f>
        <v>Dia comum</v>
      </c>
      <c r="F117" s="2" t="s">
        <v>8</v>
      </c>
      <c r="G117" s="2" t="str">
        <f t="shared" si="10"/>
        <v>Dia Útil</v>
      </c>
      <c r="H117" s="2">
        <v>83</v>
      </c>
      <c r="I117" s="3">
        <f t="shared" si="11"/>
        <v>1</v>
      </c>
      <c r="J117">
        <f t="shared" si="12"/>
        <v>0</v>
      </c>
      <c r="K117">
        <f t="shared" si="13"/>
        <v>0</v>
      </c>
      <c r="L117">
        <f t="shared" si="14"/>
        <v>0</v>
      </c>
      <c r="M117">
        <f t="shared" si="15"/>
        <v>0</v>
      </c>
      <c r="N117">
        <f t="shared" si="16"/>
        <v>0</v>
      </c>
      <c r="O117">
        <f t="shared" si="17"/>
        <v>0</v>
      </c>
      <c r="P117">
        <f t="shared" si="18"/>
        <v>0</v>
      </c>
      <c r="Q117">
        <f t="shared" si="19"/>
        <v>0</v>
      </c>
    </row>
    <row r="118" spans="1:17" x14ac:dyDescent="0.35">
      <c r="A118" s="1">
        <v>44677</v>
      </c>
      <c r="B118" s="2">
        <v>2022</v>
      </c>
      <c r="C118" s="2">
        <v>4</v>
      </c>
      <c r="D118" s="2">
        <v>26</v>
      </c>
      <c r="E118" s="2" t="str">
        <f>IF(ISNUMBER(VLOOKUP(A118, Feriados!A:B, 1, FALSE)), "Feriado", "Dia comum")</f>
        <v>Dia comum</v>
      </c>
      <c r="F118" s="2" t="s">
        <v>9</v>
      </c>
      <c r="G118" s="2" t="str">
        <f t="shared" si="10"/>
        <v>Dia Útil</v>
      </c>
      <c r="H118" s="2">
        <v>93</v>
      </c>
      <c r="I118" s="3">
        <f t="shared" si="11"/>
        <v>0</v>
      </c>
      <c r="J118">
        <f t="shared" si="12"/>
        <v>1</v>
      </c>
      <c r="K118">
        <f t="shared" si="13"/>
        <v>0</v>
      </c>
      <c r="L118">
        <f t="shared" si="14"/>
        <v>0</v>
      </c>
      <c r="M118">
        <f t="shared" si="15"/>
        <v>0</v>
      </c>
      <c r="N118">
        <f t="shared" si="16"/>
        <v>0</v>
      </c>
      <c r="O118">
        <f t="shared" si="17"/>
        <v>0</v>
      </c>
      <c r="P118">
        <f t="shared" si="18"/>
        <v>0</v>
      </c>
      <c r="Q118">
        <f t="shared" si="19"/>
        <v>0</v>
      </c>
    </row>
    <row r="119" spans="1:17" x14ac:dyDescent="0.35">
      <c r="A119" s="1">
        <v>44678</v>
      </c>
      <c r="B119" s="2">
        <v>2022</v>
      </c>
      <c r="C119" s="2">
        <v>4</v>
      </c>
      <c r="D119" s="2">
        <v>27</v>
      </c>
      <c r="E119" s="2" t="str">
        <f>IF(ISNUMBER(VLOOKUP(A119, Feriados!A:B, 1, FALSE)), "Feriado", "Dia comum")</f>
        <v>Dia comum</v>
      </c>
      <c r="F119" s="2" t="s">
        <v>10</v>
      </c>
      <c r="G119" s="2" t="str">
        <f t="shared" si="10"/>
        <v>Dia Útil</v>
      </c>
      <c r="H119" s="2">
        <v>91</v>
      </c>
      <c r="I119" s="3">
        <f t="shared" si="11"/>
        <v>0</v>
      </c>
      <c r="J119">
        <f t="shared" si="12"/>
        <v>0</v>
      </c>
      <c r="K119">
        <f t="shared" si="13"/>
        <v>1</v>
      </c>
      <c r="L119">
        <f t="shared" si="14"/>
        <v>0</v>
      </c>
      <c r="M119">
        <f t="shared" si="15"/>
        <v>0</v>
      </c>
      <c r="N119">
        <f t="shared" si="16"/>
        <v>0</v>
      </c>
      <c r="O119">
        <f t="shared" si="17"/>
        <v>0</v>
      </c>
      <c r="P119">
        <f t="shared" si="18"/>
        <v>0</v>
      </c>
      <c r="Q119">
        <f t="shared" si="19"/>
        <v>0</v>
      </c>
    </row>
    <row r="120" spans="1:17" x14ac:dyDescent="0.35">
      <c r="A120" s="1">
        <v>44679</v>
      </c>
      <c r="B120" s="2">
        <v>2022</v>
      </c>
      <c r="C120" s="2">
        <v>4</v>
      </c>
      <c r="D120" s="2">
        <v>28</v>
      </c>
      <c r="E120" s="2" t="str">
        <f>IF(ISNUMBER(VLOOKUP(A120, Feriados!A:B, 1, FALSE)), "Feriado", "Dia comum")</f>
        <v>Dia comum</v>
      </c>
      <c r="F120" s="2" t="s">
        <v>11</v>
      </c>
      <c r="G120" s="2" t="str">
        <f t="shared" si="10"/>
        <v>Dia Útil</v>
      </c>
      <c r="H120" s="2">
        <v>95</v>
      </c>
      <c r="I120" s="3">
        <f t="shared" si="11"/>
        <v>0</v>
      </c>
      <c r="J120">
        <f t="shared" si="12"/>
        <v>0</v>
      </c>
      <c r="K120">
        <f t="shared" si="13"/>
        <v>0</v>
      </c>
      <c r="L120">
        <f t="shared" si="14"/>
        <v>1</v>
      </c>
      <c r="M120">
        <f t="shared" si="15"/>
        <v>0</v>
      </c>
      <c r="N120">
        <f t="shared" si="16"/>
        <v>0</v>
      </c>
      <c r="O120">
        <f t="shared" si="17"/>
        <v>0</v>
      </c>
      <c r="P120">
        <f t="shared" si="18"/>
        <v>0</v>
      </c>
      <c r="Q120">
        <f t="shared" si="19"/>
        <v>0</v>
      </c>
    </row>
    <row r="121" spans="1:17" x14ac:dyDescent="0.35">
      <c r="A121" s="1">
        <v>44680</v>
      </c>
      <c r="B121" s="2">
        <v>2022</v>
      </c>
      <c r="C121" s="2">
        <v>4</v>
      </c>
      <c r="D121" s="2">
        <v>29</v>
      </c>
      <c r="E121" s="2" t="str">
        <f>IF(ISNUMBER(VLOOKUP(A121, Feriados!A:B, 1, FALSE)), "Feriado", "Dia comum")</f>
        <v>Dia comum</v>
      </c>
      <c r="F121" s="2" t="s">
        <v>12</v>
      </c>
      <c r="G121" s="2" t="str">
        <f t="shared" si="10"/>
        <v>Dia Útil</v>
      </c>
      <c r="H121" s="2">
        <v>92</v>
      </c>
      <c r="I121" s="3">
        <f t="shared" si="11"/>
        <v>0</v>
      </c>
      <c r="J121">
        <f t="shared" si="12"/>
        <v>0</v>
      </c>
      <c r="K121">
        <f t="shared" si="13"/>
        <v>0</v>
      </c>
      <c r="L121">
        <f t="shared" si="14"/>
        <v>0</v>
      </c>
      <c r="M121">
        <f t="shared" si="15"/>
        <v>1</v>
      </c>
      <c r="N121">
        <f t="shared" si="16"/>
        <v>0</v>
      </c>
      <c r="O121">
        <f t="shared" si="17"/>
        <v>0</v>
      </c>
      <c r="P121">
        <f t="shared" si="18"/>
        <v>0</v>
      </c>
      <c r="Q121">
        <f t="shared" si="19"/>
        <v>0</v>
      </c>
    </row>
    <row r="122" spans="1:17" x14ac:dyDescent="0.35">
      <c r="A122" s="1">
        <v>44681</v>
      </c>
      <c r="B122" s="2">
        <v>2022</v>
      </c>
      <c r="C122" s="2">
        <v>4</v>
      </c>
      <c r="D122" s="2">
        <v>30</v>
      </c>
      <c r="E122" s="2" t="str">
        <f>IF(ISNUMBER(VLOOKUP(A122, Feriados!A:B, 1, FALSE)), "Feriado", "Dia comum")</f>
        <v>Dia comum</v>
      </c>
      <c r="F122" s="2" t="s">
        <v>6</v>
      </c>
      <c r="G122" s="2" t="str">
        <f t="shared" si="10"/>
        <v>Fim de Semana</v>
      </c>
      <c r="H122" s="2">
        <v>106</v>
      </c>
      <c r="I122" s="3">
        <f t="shared" si="11"/>
        <v>0</v>
      </c>
      <c r="J122">
        <f t="shared" si="12"/>
        <v>0</v>
      </c>
      <c r="K122">
        <f t="shared" si="13"/>
        <v>0</v>
      </c>
      <c r="L122">
        <f t="shared" si="14"/>
        <v>0</v>
      </c>
      <c r="M122">
        <f t="shared" si="15"/>
        <v>0</v>
      </c>
      <c r="N122">
        <f t="shared" si="16"/>
        <v>1</v>
      </c>
      <c r="O122">
        <f t="shared" si="17"/>
        <v>0</v>
      </c>
      <c r="P122">
        <f t="shared" si="18"/>
        <v>0</v>
      </c>
      <c r="Q122">
        <f t="shared" si="19"/>
        <v>1</v>
      </c>
    </row>
    <row r="123" spans="1:17" x14ac:dyDescent="0.35">
      <c r="A123" s="1">
        <v>44682</v>
      </c>
      <c r="B123" s="2">
        <v>2022</v>
      </c>
      <c r="C123" s="2">
        <v>5</v>
      </c>
      <c r="D123" s="2">
        <v>1</v>
      </c>
      <c r="E123" s="2" t="str">
        <f>IF(ISNUMBER(VLOOKUP(A123, Feriados!A:B, 1, FALSE)), "Feriado", "Dia comum")</f>
        <v>Feriado</v>
      </c>
      <c r="F123" s="2" t="s">
        <v>7</v>
      </c>
      <c r="G123" s="2" t="str">
        <f t="shared" si="10"/>
        <v>Fim de Semana</v>
      </c>
      <c r="H123" s="2">
        <v>96</v>
      </c>
      <c r="I123" s="3">
        <f t="shared" si="11"/>
        <v>0</v>
      </c>
      <c r="J123">
        <f t="shared" si="12"/>
        <v>0</v>
      </c>
      <c r="K123">
        <f t="shared" si="13"/>
        <v>0</v>
      </c>
      <c r="L123">
        <f t="shared" si="14"/>
        <v>0</v>
      </c>
      <c r="M123">
        <f t="shared" si="15"/>
        <v>0</v>
      </c>
      <c r="N123">
        <f t="shared" si="16"/>
        <v>0</v>
      </c>
      <c r="O123">
        <f t="shared" si="17"/>
        <v>1</v>
      </c>
      <c r="P123">
        <f t="shared" si="18"/>
        <v>1</v>
      </c>
      <c r="Q123">
        <f t="shared" si="19"/>
        <v>1</v>
      </c>
    </row>
    <row r="124" spans="1:17" x14ac:dyDescent="0.35">
      <c r="A124" s="1">
        <v>44683</v>
      </c>
      <c r="B124" s="2">
        <v>2022</v>
      </c>
      <c r="C124" s="2">
        <v>5</v>
      </c>
      <c r="D124" s="2">
        <v>2</v>
      </c>
      <c r="E124" s="2" t="str">
        <f>IF(ISNUMBER(VLOOKUP(A124, Feriados!A:B, 1, FALSE)), "Feriado", "Dia comum")</f>
        <v>Dia comum</v>
      </c>
      <c r="F124" s="2" t="s">
        <v>8</v>
      </c>
      <c r="G124" s="2" t="str">
        <f t="shared" si="10"/>
        <v>Dia Útil</v>
      </c>
      <c r="H124" s="2">
        <v>87</v>
      </c>
      <c r="I124" s="3">
        <f t="shared" si="11"/>
        <v>1</v>
      </c>
      <c r="J124">
        <f t="shared" si="12"/>
        <v>0</v>
      </c>
      <c r="K124">
        <f t="shared" si="13"/>
        <v>0</v>
      </c>
      <c r="L124">
        <f t="shared" si="14"/>
        <v>0</v>
      </c>
      <c r="M124">
        <f t="shared" si="15"/>
        <v>0</v>
      </c>
      <c r="N124">
        <f t="shared" si="16"/>
        <v>0</v>
      </c>
      <c r="O124">
        <f t="shared" si="17"/>
        <v>0</v>
      </c>
      <c r="P124">
        <f t="shared" si="18"/>
        <v>0</v>
      </c>
      <c r="Q124">
        <f t="shared" si="19"/>
        <v>0</v>
      </c>
    </row>
    <row r="125" spans="1:17" x14ac:dyDescent="0.35">
      <c r="A125" s="1">
        <v>44684</v>
      </c>
      <c r="B125" s="2">
        <v>2022</v>
      </c>
      <c r="C125" s="2">
        <v>5</v>
      </c>
      <c r="D125" s="2">
        <v>3</v>
      </c>
      <c r="E125" s="2" t="str">
        <f>IF(ISNUMBER(VLOOKUP(A125, Feriados!A:B, 1, FALSE)), "Feriado", "Dia comum")</f>
        <v>Dia comum</v>
      </c>
      <c r="F125" s="2" t="s">
        <v>9</v>
      </c>
      <c r="G125" s="2" t="str">
        <f t="shared" si="10"/>
        <v>Dia Útil</v>
      </c>
      <c r="H125" s="2">
        <v>95</v>
      </c>
      <c r="I125" s="3">
        <f t="shared" si="11"/>
        <v>0</v>
      </c>
      <c r="J125">
        <f t="shared" si="12"/>
        <v>1</v>
      </c>
      <c r="K125">
        <f t="shared" si="13"/>
        <v>0</v>
      </c>
      <c r="L125">
        <f t="shared" si="14"/>
        <v>0</v>
      </c>
      <c r="M125">
        <f t="shared" si="15"/>
        <v>0</v>
      </c>
      <c r="N125">
        <f t="shared" si="16"/>
        <v>0</v>
      </c>
      <c r="O125">
        <f t="shared" si="17"/>
        <v>0</v>
      </c>
      <c r="P125">
        <f t="shared" si="18"/>
        <v>0</v>
      </c>
      <c r="Q125">
        <f t="shared" si="19"/>
        <v>0</v>
      </c>
    </row>
    <row r="126" spans="1:17" x14ac:dyDescent="0.35">
      <c r="A126" s="1">
        <v>44685</v>
      </c>
      <c r="B126" s="2">
        <v>2022</v>
      </c>
      <c r="C126" s="2">
        <v>5</v>
      </c>
      <c r="D126" s="2">
        <v>4</v>
      </c>
      <c r="E126" s="2" t="str">
        <f>IF(ISNUMBER(VLOOKUP(A126, Feriados!A:B, 1, FALSE)), "Feriado", "Dia comum")</f>
        <v>Dia comum</v>
      </c>
      <c r="F126" s="2" t="s">
        <v>10</v>
      </c>
      <c r="G126" s="2" t="str">
        <f t="shared" si="10"/>
        <v>Dia Útil</v>
      </c>
      <c r="H126" s="2">
        <v>117</v>
      </c>
      <c r="I126" s="3">
        <f t="shared" si="11"/>
        <v>0</v>
      </c>
      <c r="J126">
        <f t="shared" si="12"/>
        <v>0</v>
      </c>
      <c r="K126">
        <f t="shared" si="13"/>
        <v>1</v>
      </c>
      <c r="L126">
        <f t="shared" si="14"/>
        <v>0</v>
      </c>
      <c r="M126">
        <f t="shared" si="15"/>
        <v>0</v>
      </c>
      <c r="N126">
        <f t="shared" si="16"/>
        <v>0</v>
      </c>
      <c r="O126">
        <f t="shared" si="17"/>
        <v>0</v>
      </c>
      <c r="P126">
        <f t="shared" si="18"/>
        <v>0</v>
      </c>
      <c r="Q126">
        <f t="shared" si="19"/>
        <v>0</v>
      </c>
    </row>
    <row r="127" spans="1:17" x14ac:dyDescent="0.35">
      <c r="A127" s="1">
        <v>44686</v>
      </c>
      <c r="B127" s="2">
        <v>2022</v>
      </c>
      <c r="C127" s="2">
        <v>5</v>
      </c>
      <c r="D127" s="2">
        <v>5</v>
      </c>
      <c r="E127" s="2" t="str">
        <f>IF(ISNUMBER(VLOOKUP(A127, Feriados!A:B, 1, FALSE)), "Feriado", "Dia comum")</f>
        <v>Dia comum</v>
      </c>
      <c r="F127" s="2" t="s">
        <v>11</v>
      </c>
      <c r="G127" s="2" t="str">
        <f t="shared" si="10"/>
        <v>Dia Útil</v>
      </c>
      <c r="H127" s="2">
        <v>153</v>
      </c>
      <c r="I127" s="3">
        <f t="shared" si="11"/>
        <v>0</v>
      </c>
      <c r="J127">
        <f t="shared" si="12"/>
        <v>0</v>
      </c>
      <c r="K127">
        <f t="shared" si="13"/>
        <v>0</v>
      </c>
      <c r="L127">
        <f t="shared" si="14"/>
        <v>1</v>
      </c>
      <c r="M127">
        <f t="shared" si="15"/>
        <v>0</v>
      </c>
      <c r="N127">
        <f t="shared" si="16"/>
        <v>0</v>
      </c>
      <c r="O127">
        <f t="shared" si="17"/>
        <v>0</v>
      </c>
      <c r="P127">
        <f t="shared" si="18"/>
        <v>0</v>
      </c>
      <c r="Q127">
        <f t="shared" si="19"/>
        <v>0</v>
      </c>
    </row>
    <row r="128" spans="1:17" x14ac:dyDescent="0.35">
      <c r="A128" s="1">
        <v>44687</v>
      </c>
      <c r="B128" s="2">
        <v>2022</v>
      </c>
      <c r="C128" s="2">
        <v>5</v>
      </c>
      <c r="D128" s="2">
        <v>6</v>
      </c>
      <c r="E128" s="2" t="str">
        <f>IF(ISNUMBER(VLOOKUP(A128, Feriados!A:B, 1, FALSE)), "Feriado", "Dia comum")</f>
        <v>Dia comum</v>
      </c>
      <c r="F128" s="2" t="s">
        <v>12</v>
      </c>
      <c r="G128" s="2" t="str">
        <f t="shared" si="10"/>
        <v>Dia Útil</v>
      </c>
      <c r="H128" s="2">
        <v>166</v>
      </c>
      <c r="I128" s="3">
        <f t="shared" si="11"/>
        <v>0</v>
      </c>
      <c r="J128">
        <f t="shared" si="12"/>
        <v>0</v>
      </c>
      <c r="K128">
        <f t="shared" si="13"/>
        <v>0</v>
      </c>
      <c r="L128">
        <f t="shared" si="14"/>
        <v>0</v>
      </c>
      <c r="M128">
        <f t="shared" si="15"/>
        <v>1</v>
      </c>
      <c r="N128">
        <f t="shared" si="16"/>
        <v>0</v>
      </c>
      <c r="O128">
        <f t="shared" si="17"/>
        <v>0</v>
      </c>
      <c r="P128">
        <f t="shared" si="18"/>
        <v>0</v>
      </c>
      <c r="Q128">
        <f t="shared" si="19"/>
        <v>0</v>
      </c>
    </row>
    <row r="129" spans="1:17" x14ac:dyDescent="0.35">
      <c r="A129" s="1">
        <v>44688</v>
      </c>
      <c r="B129" s="2">
        <v>2022</v>
      </c>
      <c r="C129" s="2">
        <v>5</v>
      </c>
      <c r="D129" s="2">
        <v>7</v>
      </c>
      <c r="E129" s="2" t="str">
        <f>IF(ISNUMBER(VLOOKUP(A129, Feriados!A:B, 1, FALSE)), "Feriado", "Dia comum")</f>
        <v>Dia comum</v>
      </c>
      <c r="F129" s="2" t="s">
        <v>6</v>
      </c>
      <c r="G129" s="2" t="str">
        <f t="shared" si="10"/>
        <v>Fim de Semana</v>
      </c>
      <c r="H129" s="2">
        <v>193</v>
      </c>
      <c r="I129" s="3">
        <f t="shared" si="11"/>
        <v>0</v>
      </c>
      <c r="J129">
        <f t="shared" si="12"/>
        <v>0</v>
      </c>
      <c r="K129">
        <f t="shared" si="13"/>
        <v>0</v>
      </c>
      <c r="L129">
        <f t="shared" si="14"/>
        <v>0</v>
      </c>
      <c r="M129">
        <f t="shared" si="15"/>
        <v>0</v>
      </c>
      <c r="N129">
        <f t="shared" si="16"/>
        <v>1</v>
      </c>
      <c r="O129">
        <f t="shared" si="17"/>
        <v>0</v>
      </c>
      <c r="P129">
        <f t="shared" si="18"/>
        <v>0</v>
      </c>
      <c r="Q129">
        <f t="shared" si="19"/>
        <v>1</v>
      </c>
    </row>
    <row r="130" spans="1:17" x14ac:dyDescent="0.35">
      <c r="A130" s="1">
        <v>44689</v>
      </c>
      <c r="B130" s="2">
        <v>2022</v>
      </c>
      <c r="C130" s="2">
        <v>5</v>
      </c>
      <c r="D130" s="2">
        <v>8</v>
      </c>
      <c r="E130" s="2" t="str">
        <f>IF(ISNUMBER(VLOOKUP(A130, Feriados!A:B, 1, FALSE)), "Feriado", "Dia comum")</f>
        <v>Feriado</v>
      </c>
      <c r="F130" s="2" t="s">
        <v>7</v>
      </c>
      <c r="G130" s="2" t="str">
        <f t="shared" si="10"/>
        <v>Fim de Semana</v>
      </c>
      <c r="H130" s="2">
        <v>177</v>
      </c>
      <c r="I130" s="3">
        <f t="shared" si="11"/>
        <v>0</v>
      </c>
      <c r="J130">
        <f t="shared" si="12"/>
        <v>0</v>
      </c>
      <c r="K130">
        <f t="shared" si="13"/>
        <v>0</v>
      </c>
      <c r="L130">
        <f t="shared" si="14"/>
        <v>0</v>
      </c>
      <c r="M130">
        <f t="shared" si="15"/>
        <v>0</v>
      </c>
      <c r="N130">
        <f t="shared" si="16"/>
        <v>0</v>
      </c>
      <c r="O130">
        <f t="shared" si="17"/>
        <v>1</v>
      </c>
      <c r="P130">
        <f t="shared" si="18"/>
        <v>1</v>
      </c>
      <c r="Q130">
        <f t="shared" si="19"/>
        <v>1</v>
      </c>
    </row>
    <row r="131" spans="1:17" x14ac:dyDescent="0.35">
      <c r="A131" s="1">
        <v>44690</v>
      </c>
      <c r="B131" s="2">
        <v>2022</v>
      </c>
      <c r="C131" s="2">
        <v>5</v>
      </c>
      <c r="D131" s="2">
        <v>9</v>
      </c>
      <c r="E131" s="2" t="str">
        <f>IF(ISNUMBER(VLOOKUP(A131, Feriados!A:B, 1, FALSE)), "Feriado", "Dia comum")</f>
        <v>Dia comum</v>
      </c>
      <c r="F131" s="2" t="s">
        <v>8</v>
      </c>
      <c r="G131" s="2" t="str">
        <f t="shared" si="10"/>
        <v>Dia Útil</v>
      </c>
      <c r="H131" s="2">
        <v>119</v>
      </c>
      <c r="I131" s="3">
        <f t="shared" si="11"/>
        <v>1</v>
      </c>
      <c r="J131">
        <f t="shared" si="12"/>
        <v>0</v>
      </c>
      <c r="K131">
        <f t="shared" si="13"/>
        <v>0</v>
      </c>
      <c r="L131">
        <f t="shared" si="14"/>
        <v>0</v>
      </c>
      <c r="M131">
        <f t="shared" si="15"/>
        <v>0</v>
      </c>
      <c r="N131">
        <f t="shared" si="16"/>
        <v>0</v>
      </c>
      <c r="O131">
        <f t="shared" si="17"/>
        <v>0</v>
      </c>
      <c r="P131">
        <f t="shared" si="18"/>
        <v>0</v>
      </c>
      <c r="Q131">
        <f t="shared" si="19"/>
        <v>0</v>
      </c>
    </row>
    <row r="132" spans="1:17" x14ac:dyDescent="0.35">
      <c r="A132" s="1">
        <v>44691</v>
      </c>
      <c r="B132" s="2">
        <v>2022</v>
      </c>
      <c r="C132" s="2">
        <v>5</v>
      </c>
      <c r="D132" s="2">
        <v>10</v>
      </c>
      <c r="E132" s="2" t="str">
        <f>IF(ISNUMBER(VLOOKUP(A132, Feriados!A:B, 1, FALSE)), "Feriado", "Dia comum")</f>
        <v>Dia comum</v>
      </c>
      <c r="F132" s="2" t="s">
        <v>9</v>
      </c>
      <c r="G132" s="2" t="str">
        <f t="shared" ref="G132:G195" si="20">IF(OR(F132="Sábado", F132="Domingo"),"Fim de Semana","Dia Útil")</f>
        <v>Dia Útil</v>
      </c>
      <c r="H132" s="2">
        <v>88</v>
      </c>
      <c r="I132" s="3">
        <f t="shared" ref="I132:I195" si="21">IF(F132="Segunda-feira",1,0)</f>
        <v>0</v>
      </c>
      <c r="J132">
        <f t="shared" ref="J132:J195" si="22">IF(F132="Terça-feira",1,0)</f>
        <v>1</v>
      </c>
      <c r="K132">
        <f t="shared" ref="K132:K195" si="23">IF($F132="Quarta-feira",1,0)</f>
        <v>0</v>
      </c>
      <c r="L132">
        <f t="shared" ref="L132:L195" si="24">IF($F132="Quinta-feira",1,0)</f>
        <v>0</v>
      </c>
      <c r="M132">
        <f t="shared" ref="M132:M195" si="25">IF($F132="Sexta-feira",1,0)</f>
        <v>0</v>
      </c>
      <c r="N132">
        <f t="shared" ref="N132:N195" si="26">IF($F132="Sábado",1,0)</f>
        <v>0</v>
      </c>
      <c r="O132">
        <f t="shared" ref="O132:O195" si="27">IF($F132="Domingo",1,0)</f>
        <v>0</v>
      </c>
      <c r="P132">
        <f t="shared" ref="P132:P195" si="28">IF(E132="Feriado",1,0)</f>
        <v>0</v>
      </c>
      <c r="Q132">
        <f t="shared" ref="Q132:Q195" si="29">IF(G132="Fim de Semana",1,0)</f>
        <v>0</v>
      </c>
    </row>
    <row r="133" spans="1:17" x14ac:dyDescent="0.35">
      <c r="A133" s="1">
        <v>44692</v>
      </c>
      <c r="B133" s="2">
        <v>2022</v>
      </c>
      <c r="C133" s="2">
        <v>5</v>
      </c>
      <c r="D133" s="2">
        <v>11</v>
      </c>
      <c r="E133" s="2" t="str">
        <f>IF(ISNUMBER(VLOOKUP(A133, Feriados!A:B, 1, FALSE)), "Feriado", "Dia comum")</f>
        <v>Dia comum</v>
      </c>
      <c r="F133" s="2" t="s">
        <v>10</v>
      </c>
      <c r="G133" s="2" t="str">
        <f t="shared" si="20"/>
        <v>Dia Útil</v>
      </c>
      <c r="H133" s="2">
        <v>107</v>
      </c>
      <c r="I133" s="3">
        <f t="shared" si="21"/>
        <v>0</v>
      </c>
      <c r="J133">
        <f t="shared" si="22"/>
        <v>0</v>
      </c>
      <c r="K133">
        <f t="shared" si="23"/>
        <v>1</v>
      </c>
      <c r="L133">
        <f t="shared" si="24"/>
        <v>0</v>
      </c>
      <c r="M133">
        <f t="shared" si="25"/>
        <v>0</v>
      </c>
      <c r="N133">
        <f t="shared" si="26"/>
        <v>0</v>
      </c>
      <c r="O133">
        <f t="shared" si="27"/>
        <v>0</v>
      </c>
      <c r="P133">
        <f t="shared" si="28"/>
        <v>0</v>
      </c>
      <c r="Q133">
        <f t="shared" si="29"/>
        <v>0</v>
      </c>
    </row>
    <row r="134" spans="1:17" x14ac:dyDescent="0.35">
      <c r="A134" s="1">
        <v>44693</v>
      </c>
      <c r="B134" s="2">
        <v>2022</v>
      </c>
      <c r="C134" s="2">
        <v>5</v>
      </c>
      <c r="D134" s="2">
        <v>12</v>
      </c>
      <c r="E134" s="2" t="str">
        <f>IF(ISNUMBER(VLOOKUP(A134, Feriados!A:B, 1, FALSE)), "Feriado", "Dia comum")</f>
        <v>Dia comum</v>
      </c>
      <c r="F134" s="2" t="s">
        <v>11</v>
      </c>
      <c r="G134" s="2" t="str">
        <f t="shared" si="20"/>
        <v>Dia Útil</v>
      </c>
      <c r="H134" s="2">
        <v>112</v>
      </c>
      <c r="I134" s="3">
        <f t="shared" si="21"/>
        <v>0</v>
      </c>
      <c r="J134">
        <f t="shared" si="22"/>
        <v>0</v>
      </c>
      <c r="K134">
        <f t="shared" si="23"/>
        <v>0</v>
      </c>
      <c r="L134">
        <f t="shared" si="24"/>
        <v>1</v>
      </c>
      <c r="M134">
        <f t="shared" si="25"/>
        <v>0</v>
      </c>
      <c r="N134">
        <f t="shared" si="26"/>
        <v>0</v>
      </c>
      <c r="O134">
        <f t="shared" si="27"/>
        <v>0</v>
      </c>
      <c r="P134">
        <f t="shared" si="28"/>
        <v>0</v>
      </c>
      <c r="Q134">
        <f t="shared" si="29"/>
        <v>0</v>
      </c>
    </row>
    <row r="135" spans="1:17" x14ac:dyDescent="0.35">
      <c r="A135" s="1">
        <v>44694</v>
      </c>
      <c r="B135" s="2">
        <v>2022</v>
      </c>
      <c r="C135" s="2">
        <v>5</v>
      </c>
      <c r="D135" s="2">
        <v>13</v>
      </c>
      <c r="E135" s="2" t="str">
        <f>IF(ISNUMBER(VLOOKUP(A135, Feriados!A:B, 1, FALSE)), "Feriado", "Dia comum")</f>
        <v>Dia comum</v>
      </c>
      <c r="F135" s="2" t="s">
        <v>12</v>
      </c>
      <c r="G135" s="2" t="str">
        <f t="shared" si="20"/>
        <v>Dia Útil</v>
      </c>
      <c r="H135" s="2">
        <v>103</v>
      </c>
      <c r="I135" s="3">
        <f t="shared" si="21"/>
        <v>0</v>
      </c>
      <c r="J135">
        <f t="shared" si="22"/>
        <v>0</v>
      </c>
      <c r="K135">
        <f t="shared" si="23"/>
        <v>0</v>
      </c>
      <c r="L135">
        <f t="shared" si="24"/>
        <v>0</v>
      </c>
      <c r="M135">
        <f t="shared" si="25"/>
        <v>1</v>
      </c>
      <c r="N135">
        <f t="shared" si="26"/>
        <v>0</v>
      </c>
      <c r="O135">
        <f t="shared" si="27"/>
        <v>0</v>
      </c>
      <c r="P135">
        <f t="shared" si="28"/>
        <v>0</v>
      </c>
      <c r="Q135">
        <f t="shared" si="29"/>
        <v>0</v>
      </c>
    </row>
    <row r="136" spans="1:17" x14ac:dyDescent="0.35">
      <c r="A136" s="1">
        <v>44695</v>
      </c>
      <c r="B136" s="2">
        <v>2022</v>
      </c>
      <c r="C136" s="2">
        <v>5</v>
      </c>
      <c r="D136" s="2">
        <v>14</v>
      </c>
      <c r="E136" s="2" t="str">
        <f>IF(ISNUMBER(VLOOKUP(A136, Feriados!A:B, 1, FALSE)), "Feriado", "Dia comum")</f>
        <v>Dia comum</v>
      </c>
      <c r="F136" s="2" t="s">
        <v>6</v>
      </c>
      <c r="G136" s="2" t="str">
        <f t="shared" si="20"/>
        <v>Fim de Semana</v>
      </c>
      <c r="H136" s="2">
        <v>110</v>
      </c>
      <c r="I136" s="3">
        <f t="shared" si="21"/>
        <v>0</v>
      </c>
      <c r="J136">
        <f t="shared" si="22"/>
        <v>0</v>
      </c>
      <c r="K136">
        <f t="shared" si="23"/>
        <v>0</v>
      </c>
      <c r="L136">
        <f t="shared" si="24"/>
        <v>0</v>
      </c>
      <c r="M136">
        <f t="shared" si="25"/>
        <v>0</v>
      </c>
      <c r="N136">
        <f t="shared" si="26"/>
        <v>1</v>
      </c>
      <c r="O136">
        <f t="shared" si="27"/>
        <v>0</v>
      </c>
      <c r="P136">
        <f t="shared" si="28"/>
        <v>0</v>
      </c>
      <c r="Q136">
        <f t="shared" si="29"/>
        <v>1</v>
      </c>
    </row>
    <row r="137" spans="1:17" x14ac:dyDescent="0.35">
      <c r="A137" s="1">
        <v>44696</v>
      </c>
      <c r="B137" s="2">
        <v>2022</v>
      </c>
      <c r="C137" s="2">
        <v>5</v>
      </c>
      <c r="D137" s="2">
        <v>15</v>
      </c>
      <c r="E137" s="2" t="str">
        <f>IF(ISNUMBER(VLOOKUP(A137, Feriados!A:B, 1, FALSE)), "Feriado", "Dia comum")</f>
        <v>Dia comum</v>
      </c>
      <c r="F137" s="2" t="s">
        <v>7</v>
      </c>
      <c r="G137" s="2" t="str">
        <f t="shared" si="20"/>
        <v>Fim de Semana</v>
      </c>
      <c r="H137" s="2">
        <v>120</v>
      </c>
      <c r="I137" s="3">
        <f t="shared" si="21"/>
        <v>0</v>
      </c>
      <c r="J137">
        <f t="shared" si="22"/>
        <v>0</v>
      </c>
      <c r="K137">
        <f t="shared" si="23"/>
        <v>0</v>
      </c>
      <c r="L137">
        <f t="shared" si="24"/>
        <v>0</v>
      </c>
      <c r="M137">
        <f t="shared" si="25"/>
        <v>0</v>
      </c>
      <c r="N137">
        <f t="shared" si="26"/>
        <v>0</v>
      </c>
      <c r="O137">
        <f t="shared" si="27"/>
        <v>1</v>
      </c>
      <c r="P137">
        <f t="shared" si="28"/>
        <v>0</v>
      </c>
      <c r="Q137">
        <f t="shared" si="29"/>
        <v>1</v>
      </c>
    </row>
    <row r="138" spans="1:17" x14ac:dyDescent="0.35">
      <c r="A138" s="1">
        <v>44697</v>
      </c>
      <c r="B138" s="2">
        <v>2022</v>
      </c>
      <c r="C138" s="2">
        <v>5</v>
      </c>
      <c r="D138" s="2">
        <v>16</v>
      </c>
      <c r="E138" s="2" t="str">
        <f>IF(ISNUMBER(VLOOKUP(A138, Feriados!A:B, 1, FALSE)), "Feriado", "Dia comum")</f>
        <v>Dia comum</v>
      </c>
      <c r="F138" s="2" t="s">
        <v>8</v>
      </c>
      <c r="G138" s="2" t="str">
        <f t="shared" si="20"/>
        <v>Dia Útil</v>
      </c>
      <c r="H138" s="2">
        <v>105</v>
      </c>
      <c r="I138" s="3">
        <f t="shared" si="21"/>
        <v>1</v>
      </c>
      <c r="J138">
        <f t="shared" si="22"/>
        <v>0</v>
      </c>
      <c r="K138">
        <f t="shared" si="23"/>
        <v>0</v>
      </c>
      <c r="L138">
        <f t="shared" si="24"/>
        <v>0</v>
      </c>
      <c r="M138">
        <f t="shared" si="25"/>
        <v>0</v>
      </c>
      <c r="N138">
        <f t="shared" si="26"/>
        <v>0</v>
      </c>
      <c r="O138">
        <f t="shared" si="27"/>
        <v>0</v>
      </c>
      <c r="P138">
        <f t="shared" si="28"/>
        <v>0</v>
      </c>
      <c r="Q138">
        <f t="shared" si="29"/>
        <v>0</v>
      </c>
    </row>
    <row r="139" spans="1:17" x14ac:dyDescent="0.35">
      <c r="A139" s="1">
        <v>44698</v>
      </c>
      <c r="B139" s="2">
        <v>2022</v>
      </c>
      <c r="C139" s="2">
        <v>5</v>
      </c>
      <c r="D139" s="2">
        <v>17</v>
      </c>
      <c r="E139" s="2" t="str">
        <f>IF(ISNUMBER(VLOOKUP(A139, Feriados!A:B, 1, FALSE)), "Feriado", "Dia comum")</f>
        <v>Dia comum</v>
      </c>
      <c r="F139" s="2" t="s">
        <v>9</v>
      </c>
      <c r="G139" s="2" t="str">
        <f t="shared" si="20"/>
        <v>Dia Útil</v>
      </c>
      <c r="H139" s="2">
        <v>88</v>
      </c>
      <c r="I139" s="3">
        <f t="shared" si="21"/>
        <v>0</v>
      </c>
      <c r="J139">
        <f t="shared" si="22"/>
        <v>1</v>
      </c>
      <c r="K139">
        <f t="shared" si="23"/>
        <v>0</v>
      </c>
      <c r="L139">
        <f t="shared" si="24"/>
        <v>0</v>
      </c>
      <c r="M139">
        <f t="shared" si="25"/>
        <v>0</v>
      </c>
      <c r="N139">
        <f t="shared" si="26"/>
        <v>0</v>
      </c>
      <c r="O139">
        <f t="shared" si="27"/>
        <v>0</v>
      </c>
      <c r="P139">
        <f t="shared" si="28"/>
        <v>0</v>
      </c>
      <c r="Q139">
        <f t="shared" si="29"/>
        <v>0</v>
      </c>
    </row>
    <row r="140" spans="1:17" x14ac:dyDescent="0.35">
      <c r="A140" s="1">
        <v>44699</v>
      </c>
      <c r="B140" s="2">
        <v>2022</v>
      </c>
      <c r="C140" s="2">
        <v>5</v>
      </c>
      <c r="D140" s="2">
        <v>18</v>
      </c>
      <c r="E140" s="2" t="str">
        <f>IF(ISNUMBER(VLOOKUP(A140, Feriados!A:B, 1, FALSE)), "Feriado", "Dia comum")</f>
        <v>Dia comum</v>
      </c>
      <c r="F140" s="2" t="s">
        <v>10</v>
      </c>
      <c r="G140" s="2" t="str">
        <f t="shared" si="20"/>
        <v>Dia Útil</v>
      </c>
      <c r="H140" s="2">
        <v>116</v>
      </c>
      <c r="I140" s="3">
        <f t="shared" si="21"/>
        <v>0</v>
      </c>
      <c r="J140">
        <f t="shared" si="22"/>
        <v>0</v>
      </c>
      <c r="K140">
        <f t="shared" si="23"/>
        <v>1</v>
      </c>
      <c r="L140">
        <f t="shared" si="24"/>
        <v>0</v>
      </c>
      <c r="M140">
        <f t="shared" si="25"/>
        <v>0</v>
      </c>
      <c r="N140">
        <f t="shared" si="26"/>
        <v>0</v>
      </c>
      <c r="O140">
        <f t="shared" si="27"/>
        <v>0</v>
      </c>
      <c r="P140">
        <f t="shared" si="28"/>
        <v>0</v>
      </c>
      <c r="Q140">
        <f t="shared" si="29"/>
        <v>0</v>
      </c>
    </row>
    <row r="141" spans="1:17" x14ac:dyDescent="0.35">
      <c r="A141" s="1">
        <v>44700</v>
      </c>
      <c r="B141" s="2">
        <v>2022</v>
      </c>
      <c r="C141" s="2">
        <v>5</v>
      </c>
      <c r="D141" s="2">
        <v>19</v>
      </c>
      <c r="E141" s="2" t="str">
        <f>IF(ISNUMBER(VLOOKUP(A141, Feriados!A:B, 1, FALSE)), "Feriado", "Dia comum")</f>
        <v>Dia comum</v>
      </c>
      <c r="F141" s="2" t="s">
        <v>11</v>
      </c>
      <c r="G141" s="2" t="str">
        <f t="shared" si="20"/>
        <v>Dia Útil</v>
      </c>
      <c r="H141" s="2">
        <v>86</v>
      </c>
      <c r="I141" s="3">
        <f t="shared" si="21"/>
        <v>0</v>
      </c>
      <c r="J141">
        <f t="shared" si="22"/>
        <v>0</v>
      </c>
      <c r="K141">
        <f t="shared" si="23"/>
        <v>0</v>
      </c>
      <c r="L141">
        <f t="shared" si="24"/>
        <v>1</v>
      </c>
      <c r="M141">
        <f t="shared" si="25"/>
        <v>0</v>
      </c>
      <c r="N141">
        <f t="shared" si="26"/>
        <v>0</v>
      </c>
      <c r="O141">
        <f t="shared" si="27"/>
        <v>0</v>
      </c>
      <c r="P141">
        <f t="shared" si="28"/>
        <v>0</v>
      </c>
      <c r="Q141">
        <f t="shared" si="29"/>
        <v>0</v>
      </c>
    </row>
    <row r="142" spans="1:17" x14ac:dyDescent="0.35">
      <c r="A142" s="1">
        <v>44701</v>
      </c>
      <c r="B142" s="2">
        <v>2022</v>
      </c>
      <c r="C142" s="2">
        <v>5</v>
      </c>
      <c r="D142" s="2">
        <v>20</v>
      </c>
      <c r="E142" s="2" t="str">
        <f>IF(ISNUMBER(VLOOKUP(A142, Feriados!A:B, 1, FALSE)), "Feriado", "Dia comum")</f>
        <v>Dia comum</v>
      </c>
      <c r="F142" s="2" t="s">
        <v>12</v>
      </c>
      <c r="G142" s="2" t="str">
        <f t="shared" si="20"/>
        <v>Dia Útil</v>
      </c>
      <c r="H142" s="2">
        <v>113</v>
      </c>
      <c r="I142" s="3">
        <f t="shared" si="21"/>
        <v>0</v>
      </c>
      <c r="J142">
        <f t="shared" si="22"/>
        <v>0</v>
      </c>
      <c r="K142">
        <f t="shared" si="23"/>
        <v>0</v>
      </c>
      <c r="L142">
        <f t="shared" si="24"/>
        <v>0</v>
      </c>
      <c r="M142">
        <f t="shared" si="25"/>
        <v>1</v>
      </c>
      <c r="N142">
        <f t="shared" si="26"/>
        <v>0</v>
      </c>
      <c r="O142">
        <f t="shared" si="27"/>
        <v>0</v>
      </c>
      <c r="P142">
        <f t="shared" si="28"/>
        <v>0</v>
      </c>
      <c r="Q142">
        <f t="shared" si="29"/>
        <v>0</v>
      </c>
    </row>
    <row r="143" spans="1:17" x14ac:dyDescent="0.35">
      <c r="A143" s="1">
        <v>44702</v>
      </c>
      <c r="B143" s="2">
        <v>2022</v>
      </c>
      <c r="C143" s="2">
        <v>5</v>
      </c>
      <c r="D143" s="2">
        <v>21</v>
      </c>
      <c r="E143" s="2" t="str">
        <f>IF(ISNUMBER(VLOOKUP(A143, Feriados!A:B, 1, FALSE)), "Feriado", "Dia comum")</f>
        <v>Dia comum</v>
      </c>
      <c r="F143" s="2" t="s">
        <v>6</v>
      </c>
      <c r="G143" s="2" t="str">
        <f t="shared" si="20"/>
        <v>Fim de Semana</v>
      </c>
      <c r="H143" s="2">
        <v>88</v>
      </c>
      <c r="I143" s="3">
        <f t="shared" si="21"/>
        <v>0</v>
      </c>
      <c r="J143">
        <f t="shared" si="22"/>
        <v>0</v>
      </c>
      <c r="K143">
        <f t="shared" si="23"/>
        <v>0</v>
      </c>
      <c r="L143">
        <f t="shared" si="24"/>
        <v>0</v>
      </c>
      <c r="M143">
        <f t="shared" si="25"/>
        <v>0</v>
      </c>
      <c r="N143">
        <f t="shared" si="26"/>
        <v>1</v>
      </c>
      <c r="O143">
        <f t="shared" si="27"/>
        <v>0</v>
      </c>
      <c r="P143">
        <f t="shared" si="28"/>
        <v>0</v>
      </c>
      <c r="Q143">
        <f t="shared" si="29"/>
        <v>1</v>
      </c>
    </row>
    <row r="144" spans="1:17" x14ac:dyDescent="0.35">
      <c r="A144" s="1">
        <v>44703</v>
      </c>
      <c r="B144" s="2">
        <v>2022</v>
      </c>
      <c r="C144" s="2">
        <v>5</v>
      </c>
      <c r="D144" s="2">
        <v>22</v>
      </c>
      <c r="E144" s="2" t="str">
        <f>IF(ISNUMBER(VLOOKUP(A144, Feriados!A:B, 1, FALSE)), "Feriado", "Dia comum")</f>
        <v>Dia comum</v>
      </c>
      <c r="F144" s="2" t="s">
        <v>7</v>
      </c>
      <c r="G144" s="2" t="str">
        <f t="shared" si="20"/>
        <v>Fim de Semana</v>
      </c>
      <c r="H144" s="2">
        <v>97</v>
      </c>
      <c r="I144" s="3">
        <f t="shared" si="21"/>
        <v>0</v>
      </c>
      <c r="J144">
        <f t="shared" si="22"/>
        <v>0</v>
      </c>
      <c r="K144">
        <f t="shared" si="23"/>
        <v>0</v>
      </c>
      <c r="L144">
        <f t="shared" si="24"/>
        <v>0</v>
      </c>
      <c r="M144">
        <f t="shared" si="25"/>
        <v>0</v>
      </c>
      <c r="N144">
        <f t="shared" si="26"/>
        <v>0</v>
      </c>
      <c r="O144">
        <f t="shared" si="27"/>
        <v>1</v>
      </c>
      <c r="P144">
        <f t="shared" si="28"/>
        <v>0</v>
      </c>
      <c r="Q144">
        <f t="shared" si="29"/>
        <v>1</v>
      </c>
    </row>
    <row r="145" spans="1:17" x14ac:dyDescent="0.35">
      <c r="A145" s="1">
        <v>44704</v>
      </c>
      <c r="B145" s="2">
        <v>2022</v>
      </c>
      <c r="C145" s="2">
        <v>5</v>
      </c>
      <c r="D145" s="2">
        <v>23</v>
      </c>
      <c r="E145" s="2" t="str">
        <f>IF(ISNUMBER(VLOOKUP(A145, Feriados!A:B, 1, FALSE)), "Feriado", "Dia comum")</f>
        <v>Dia comum</v>
      </c>
      <c r="F145" s="2" t="s">
        <v>8</v>
      </c>
      <c r="G145" s="2" t="str">
        <f t="shared" si="20"/>
        <v>Dia Útil</v>
      </c>
      <c r="H145" s="2">
        <v>83</v>
      </c>
      <c r="I145" s="3">
        <f t="shared" si="21"/>
        <v>1</v>
      </c>
      <c r="J145">
        <f t="shared" si="22"/>
        <v>0</v>
      </c>
      <c r="K145">
        <f t="shared" si="23"/>
        <v>0</v>
      </c>
      <c r="L145">
        <f t="shared" si="24"/>
        <v>0</v>
      </c>
      <c r="M145">
        <f t="shared" si="25"/>
        <v>0</v>
      </c>
      <c r="N145">
        <f t="shared" si="26"/>
        <v>0</v>
      </c>
      <c r="O145">
        <f t="shared" si="27"/>
        <v>0</v>
      </c>
      <c r="P145">
        <f t="shared" si="28"/>
        <v>0</v>
      </c>
      <c r="Q145">
        <f t="shared" si="29"/>
        <v>0</v>
      </c>
    </row>
    <row r="146" spans="1:17" x14ac:dyDescent="0.35">
      <c r="A146" s="1">
        <v>44705</v>
      </c>
      <c r="B146" s="2">
        <v>2022</v>
      </c>
      <c r="C146" s="2">
        <v>5</v>
      </c>
      <c r="D146" s="2">
        <v>24</v>
      </c>
      <c r="E146" s="2" t="str">
        <f>IF(ISNUMBER(VLOOKUP(A146, Feriados!A:B, 1, FALSE)), "Feriado", "Dia comum")</f>
        <v>Dia comum</v>
      </c>
      <c r="F146" s="2" t="s">
        <v>9</v>
      </c>
      <c r="G146" s="2" t="str">
        <f t="shared" si="20"/>
        <v>Dia Útil</v>
      </c>
      <c r="H146" s="2">
        <v>102</v>
      </c>
      <c r="I146" s="3">
        <f t="shared" si="21"/>
        <v>0</v>
      </c>
      <c r="J146">
        <f t="shared" si="22"/>
        <v>1</v>
      </c>
      <c r="K146">
        <f t="shared" si="23"/>
        <v>0</v>
      </c>
      <c r="L146">
        <f t="shared" si="24"/>
        <v>0</v>
      </c>
      <c r="M146">
        <f t="shared" si="25"/>
        <v>0</v>
      </c>
      <c r="N146">
        <f t="shared" si="26"/>
        <v>0</v>
      </c>
      <c r="O146">
        <f t="shared" si="27"/>
        <v>0</v>
      </c>
      <c r="P146">
        <f t="shared" si="28"/>
        <v>0</v>
      </c>
      <c r="Q146">
        <f t="shared" si="29"/>
        <v>0</v>
      </c>
    </row>
    <row r="147" spans="1:17" x14ac:dyDescent="0.35">
      <c r="A147" s="1">
        <v>44706</v>
      </c>
      <c r="B147" s="2">
        <v>2022</v>
      </c>
      <c r="C147" s="2">
        <v>5</v>
      </c>
      <c r="D147" s="2">
        <v>25</v>
      </c>
      <c r="E147" s="2" t="str">
        <f>IF(ISNUMBER(VLOOKUP(A147, Feriados!A:B, 1, FALSE)), "Feriado", "Dia comum")</f>
        <v>Dia comum</v>
      </c>
      <c r="F147" s="2" t="s">
        <v>10</v>
      </c>
      <c r="G147" s="2" t="str">
        <f t="shared" si="20"/>
        <v>Dia Útil</v>
      </c>
      <c r="H147" s="2">
        <v>92</v>
      </c>
      <c r="I147" s="3">
        <f t="shared" si="21"/>
        <v>0</v>
      </c>
      <c r="J147">
        <f t="shared" si="22"/>
        <v>0</v>
      </c>
      <c r="K147">
        <f t="shared" si="23"/>
        <v>1</v>
      </c>
      <c r="L147">
        <f t="shared" si="24"/>
        <v>0</v>
      </c>
      <c r="M147">
        <f t="shared" si="25"/>
        <v>0</v>
      </c>
      <c r="N147">
        <f t="shared" si="26"/>
        <v>0</v>
      </c>
      <c r="O147">
        <f t="shared" si="27"/>
        <v>0</v>
      </c>
      <c r="P147">
        <f t="shared" si="28"/>
        <v>0</v>
      </c>
      <c r="Q147">
        <f t="shared" si="29"/>
        <v>0</v>
      </c>
    </row>
    <row r="148" spans="1:17" x14ac:dyDescent="0.35">
      <c r="A148" s="1">
        <v>44707</v>
      </c>
      <c r="B148" s="2">
        <v>2022</v>
      </c>
      <c r="C148" s="2">
        <v>5</v>
      </c>
      <c r="D148" s="2">
        <v>26</v>
      </c>
      <c r="E148" s="2" t="str">
        <f>IF(ISNUMBER(VLOOKUP(A148, Feriados!A:B, 1, FALSE)), "Feriado", "Dia comum")</f>
        <v>Dia comum</v>
      </c>
      <c r="F148" s="2" t="s">
        <v>11</v>
      </c>
      <c r="G148" s="2" t="str">
        <f t="shared" si="20"/>
        <v>Dia Útil</v>
      </c>
      <c r="H148" s="2">
        <v>100</v>
      </c>
      <c r="I148" s="3">
        <f t="shared" si="21"/>
        <v>0</v>
      </c>
      <c r="J148">
        <f t="shared" si="22"/>
        <v>0</v>
      </c>
      <c r="K148">
        <f t="shared" si="23"/>
        <v>0</v>
      </c>
      <c r="L148">
        <f t="shared" si="24"/>
        <v>1</v>
      </c>
      <c r="M148">
        <f t="shared" si="25"/>
        <v>0</v>
      </c>
      <c r="N148">
        <f t="shared" si="26"/>
        <v>0</v>
      </c>
      <c r="O148">
        <f t="shared" si="27"/>
        <v>0</v>
      </c>
      <c r="P148">
        <f t="shared" si="28"/>
        <v>0</v>
      </c>
      <c r="Q148">
        <f t="shared" si="29"/>
        <v>0</v>
      </c>
    </row>
    <row r="149" spans="1:17" x14ac:dyDescent="0.35">
      <c r="A149" s="1">
        <v>44708</v>
      </c>
      <c r="B149" s="2">
        <v>2022</v>
      </c>
      <c r="C149" s="2">
        <v>5</v>
      </c>
      <c r="D149" s="2">
        <v>27</v>
      </c>
      <c r="E149" s="2" t="str">
        <f>IF(ISNUMBER(VLOOKUP(A149, Feriados!A:B, 1, FALSE)), "Feriado", "Dia comum")</f>
        <v>Dia comum</v>
      </c>
      <c r="F149" s="2" t="s">
        <v>12</v>
      </c>
      <c r="G149" s="2" t="str">
        <f t="shared" si="20"/>
        <v>Dia Útil</v>
      </c>
      <c r="H149" s="2">
        <v>103</v>
      </c>
      <c r="I149" s="3">
        <f t="shared" si="21"/>
        <v>0</v>
      </c>
      <c r="J149">
        <f t="shared" si="22"/>
        <v>0</v>
      </c>
      <c r="K149">
        <f t="shared" si="23"/>
        <v>0</v>
      </c>
      <c r="L149">
        <f t="shared" si="24"/>
        <v>0</v>
      </c>
      <c r="M149">
        <f t="shared" si="25"/>
        <v>1</v>
      </c>
      <c r="N149">
        <f t="shared" si="26"/>
        <v>0</v>
      </c>
      <c r="O149">
        <f t="shared" si="27"/>
        <v>0</v>
      </c>
      <c r="P149">
        <f t="shared" si="28"/>
        <v>0</v>
      </c>
      <c r="Q149">
        <f t="shared" si="29"/>
        <v>0</v>
      </c>
    </row>
    <row r="150" spans="1:17" x14ac:dyDescent="0.35">
      <c r="A150" s="1">
        <v>44709</v>
      </c>
      <c r="B150" s="2">
        <v>2022</v>
      </c>
      <c r="C150" s="2">
        <v>5</v>
      </c>
      <c r="D150" s="2">
        <v>28</v>
      </c>
      <c r="E150" s="2" t="str">
        <f>IF(ISNUMBER(VLOOKUP(A150, Feriados!A:B, 1, FALSE)), "Feriado", "Dia comum")</f>
        <v>Dia comum</v>
      </c>
      <c r="F150" s="2" t="s">
        <v>6</v>
      </c>
      <c r="G150" s="2" t="str">
        <f t="shared" si="20"/>
        <v>Fim de Semana</v>
      </c>
      <c r="H150" s="2">
        <v>101</v>
      </c>
      <c r="I150" s="3">
        <f t="shared" si="21"/>
        <v>0</v>
      </c>
      <c r="J150">
        <f t="shared" si="22"/>
        <v>0</v>
      </c>
      <c r="K150">
        <f t="shared" si="23"/>
        <v>0</v>
      </c>
      <c r="L150">
        <f t="shared" si="24"/>
        <v>0</v>
      </c>
      <c r="M150">
        <f t="shared" si="25"/>
        <v>0</v>
      </c>
      <c r="N150">
        <f t="shared" si="26"/>
        <v>1</v>
      </c>
      <c r="O150">
        <f t="shared" si="27"/>
        <v>0</v>
      </c>
      <c r="P150">
        <f t="shared" si="28"/>
        <v>0</v>
      </c>
      <c r="Q150">
        <f t="shared" si="29"/>
        <v>1</v>
      </c>
    </row>
    <row r="151" spans="1:17" x14ac:dyDescent="0.35">
      <c r="A151" s="1">
        <v>44710</v>
      </c>
      <c r="B151" s="2">
        <v>2022</v>
      </c>
      <c r="C151" s="2">
        <v>5</v>
      </c>
      <c r="D151" s="2">
        <v>29</v>
      </c>
      <c r="E151" s="2" t="str">
        <f>IF(ISNUMBER(VLOOKUP(A151, Feriados!A:B, 1, FALSE)), "Feriado", "Dia comum")</f>
        <v>Dia comum</v>
      </c>
      <c r="F151" s="2" t="s">
        <v>7</v>
      </c>
      <c r="G151" s="2" t="str">
        <f t="shared" si="20"/>
        <v>Fim de Semana</v>
      </c>
      <c r="H151" s="2">
        <v>107</v>
      </c>
      <c r="I151" s="3">
        <f t="shared" si="21"/>
        <v>0</v>
      </c>
      <c r="J151">
        <f t="shared" si="22"/>
        <v>0</v>
      </c>
      <c r="K151">
        <f t="shared" si="23"/>
        <v>0</v>
      </c>
      <c r="L151">
        <f t="shared" si="24"/>
        <v>0</v>
      </c>
      <c r="M151">
        <f t="shared" si="25"/>
        <v>0</v>
      </c>
      <c r="N151">
        <f t="shared" si="26"/>
        <v>0</v>
      </c>
      <c r="O151">
        <f t="shared" si="27"/>
        <v>1</v>
      </c>
      <c r="P151">
        <f t="shared" si="28"/>
        <v>0</v>
      </c>
      <c r="Q151">
        <f t="shared" si="29"/>
        <v>1</v>
      </c>
    </row>
    <row r="152" spans="1:17" x14ac:dyDescent="0.35">
      <c r="A152" s="1">
        <v>44711</v>
      </c>
      <c r="B152" s="2">
        <v>2022</v>
      </c>
      <c r="C152" s="2">
        <v>5</v>
      </c>
      <c r="D152" s="2">
        <v>30</v>
      </c>
      <c r="E152" s="2" t="str">
        <f>IF(ISNUMBER(VLOOKUP(A152, Feriados!A:B, 1, FALSE)), "Feriado", "Dia comum")</f>
        <v>Dia comum</v>
      </c>
      <c r="F152" s="2" t="s">
        <v>8</v>
      </c>
      <c r="G152" s="2" t="str">
        <f t="shared" si="20"/>
        <v>Dia Útil</v>
      </c>
      <c r="H152" s="2">
        <v>109</v>
      </c>
      <c r="I152" s="3">
        <f t="shared" si="21"/>
        <v>1</v>
      </c>
      <c r="J152">
        <f t="shared" si="22"/>
        <v>0</v>
      </c>
      <c r="K152">
        <f t="shared" si="23"/>
        <v>0</v>
      </c>
      <c r="L152">
        <f t="shared" si="24"/>
        <v>0</v>
      </c>
      <c r="M152">
        <f t="shared" si="25"/>
        <v>0</v>
      </c>
      <c r="N152">
        <f t="shared" si="26"/>
        <v>0</v>
      </c>
      <c r="O152">
        <f t="shared" si="27"/>
        <v>0</v>
      </c>
      <c r="P152">
        <f t="shared" si="28"/>
        <v>0</v>
      </c>
      <c r="Q152">
        <f t="shared" si="29"/>
        <v>0</v>
      </c>
    </row>
    <row r="153" spans="1:17" x14ac:dyDescent="0.35">
      <c r="A153" s="1">
        <v>44712</v>
      </c>
      <c r="B153" s="2">
        <v>2022</v>
      </c>
      <c r="C153" s="2">
        <v>5</v>
      </c>
      <c r="D153" s="2">
        <v>31</v>
      </c>
      <c r="E153" s="2" t="str">
        <f>IF(ISNUMBER(VLOOKUP(A153, Feriados!A:B, 1, FALSE)), "Feriado", "Dia comum")</f>
        <v>Dia comum</v>
      </c>
      <c r="F153" s="2" t="s">
        <v>9</v>
      </c>
      <c r="G153" s="2" t="str">
        <f t="shared" si="20"/>
        <v>Dia Útil</v>
      </c>
      <c r="H153" s="2">
        <v>91</v>
      </c>
      <c r="I153" s="3">
        <f t="shared" si="21"/>
        <v>0</v>
      </c>
      <c r="J153">
        <f t="shared" si="22"/>
        <v>1</v>
      </c>
      <c r="K153">
        <f t="shared" si="23"/>
        <v>0</v>
      </c>
      <c r="L153">
        <f t="shared" si="24"/>
        <v>0</v>
      </c>
      <c r="M153">
        <f t="shared" si="25"/>
        <v>0</v>
      </c>
      <c r="N153">
        <f t="shared" si="26"/>
        <v>0</v>
      </c>
      <c r="O153">
        <f t="shared" si="27"/>
        <v>0</v>
      </c>
      <c r="P153">
        <f t="shared" si="28"/>
        <v>0</v>
      </c>
      <c r="Q153">
        <f t="shared" si="29"/>
        <v>0</v>
      </c>
    </row>
    <row r="154" spans="1:17" x14ac:dyDescent="0.35">
      <c r="A154" s="1">
        <v>44713</v>
      </c>
      <c r="B154" s="2">
        <v>2022</v>
      </c>
      <c r="C154" s="2">
        <v>6</v>
      </c>
      <c r="D154" s="2">
        <v>1</v>
      </c>
      <c r="E154" s="2" t="str">
        <f>IF(ISNUMBER(VLOOKUP(A154, Feriados!A:B, 1, FALSE)), "Feriado", "Dia comum")</f>
        <v>Dia comum</v>
      </c>
      <c r="F154" s="2" t="s">
        <v>10</v>
      </c>
      <c r="G154" s="2" t="str">
        <f t="shared" si="20"/>
        <v>Dia Útil</v>
      </c>
      <c r="H154" s="2">
        <v>99</v>
      </c>
      <c r="I154" s="3">
        <f t="shared" si="21"/>
        <v>0</v>
      </c>
      <c r="J154">
        <f t="shared" si="22"/>
        <v>0</v>
      </c>
      <c r="K154">
        <f t="shared" si="23"/>
        <v>1</v>
      </c>
      <c r="L154">
        <f t="shared" si="24"/>
        <v>0</v>
      </c>
      <c r="M154">
        <f t="shared" si="25"/>
        <v>0</v>
      </c>
      <c r="N154">
        <f t="shared" si="26"/>
        <v>0</v>
      </c>
      <c r="O154">
        <f t="shared" si="27"/>
        <v>0</v>
      </c>
      <c r="P154">
        <f t="shared" si="28"/>
        <v>0</v>
      </c>
      <c r="Q154">
        <f t="shared" si="29"/>
        <v>0</v>
      </c>
    </row>
    <row r="155" spans="1:17" x14ac:dyDescent="0.35">
      <c r="A155" s="1">
        <v>44714</v>
      </c>
      <c r="B155" s="2">
        <v>2022</v>
      </c>
      <c r="C155" s="2">
        <v>6</v>
      </c>
      <c r="D155" s="2">
        <v>2</v>
      </c>
      <c r="E155" s="2" t="str">
        <f>IF(ISNUMBER(VLOOKUP(A155, Feriados!A:B, 1, FALSE)), "Feriado", "Dia comum")</f>
        <v>Dia comum</v>
      </c>
      <c r="F155" s="2" t="s">
        <v>11</v>
      </c>
      <c r="G155" s="2" t="str">
        <f t="shared" si="20"/>
        <v>Dia Útil</v>
      </c>
      <c r="H155" s="2">
        <v>109</v>
      </c>
      <c r="I155" s="3">
        <f t="shared" si="21"/>
        <v>0</v>
      </c>
      <c r="J155">
        <f t="shared" si="22"/>
        <v>0</v>
      </c>
      <c r="K155">
        <f t="shared" si="23"/>
        <v>0</v>
      </c>
      <c r="L155">
        <f t="shared" si="24"/>
        <v>1</v>
      </c>
      <c r="M155">
        <f t="shared" si="25"/>
        <v>0</v>
      </c>
      <c r="N155">
        <f t="shared" si="26"/>
        <v>0</v>
      </c>
      <c r="O155">
        <f t="shared" si="27"/>
        <v>0</v>
      </c>
      <c r="P155">
        <f t="shared" si="28"/>
        <v>0</v>
      </c>
      <c r="Q155">
        <f t="shared" si="29"/>
        <v>0</v>
      </c>
    </row>
    <row r="156" spans="1:17" x14ac:dyDescent="0.35">
      <c r="A156" s="1">
        <v>44715</v>
      </c>
      <c r="B156" s="2">
        <v>2022</v>
      </c>
      <c r="C156" s="2">
        <v>6</v>
      </c>
      <c r="D156" s="2">
        <v>3</v>
      </c>
      <c r="E156" s="2" t="str">
        <f>IF(ISNUMBER(VLOOKUP(A156, Feriados!A:B, 1, FALSE)), "Feriado", "Dia comum")</f>
        <v>Dia comum</v>
      </c>
      <c r="F156" s="2" t="s">
        <v>12</v>
      </c>
      <c r="G156" s="2" t="str">
        <f t="shared" si="20"/>
        <v>Dia Útil</v>
      </c>
      <c r="H156" s="2">
        <v>94</v>
      </c>
      <c r="I156" s="3">
        <f t="shared" si="21"/>
        <v>0</v>
      </c>
      <c r="J156">
        <f t="shared" si="22"/>
        <v>0</v>
      </c>
      <c r="K156">
        <f t="shared" si="23"/>
        <v>0</v>
      </c>
      <c r="L156">
        <f t="shared" si="24"/>
        <v>0</v>
      </c>
      <c r="M156">
        <f t="shared" si="25"/>
        <v>1</v>
      </c>
      <c r="N156">
        <f t="shared" si="26"/>
        <v>0</v>
      </c>
      <c r="O156">
        <f t="shared" si="27"/>
        <v>0</v>
      </c>
      <c r="P156">
        <f t="shared" si="28"/>
        <v>0</v>
      </c>
      <c r="Q156">
        <f t="shared" si="29"/>
        <v>0</v>
      </c>
    </row>
    <row r="157" spans="1:17" x14ac:dyDescent="0.35">
      <c r="A157" s="1">
        <v>44716</v>
      </c>
      <c r="B157" s="2">
        <v>2022</v>
      </c>
      <c r="C157" s="2">
        <v>6</v>
      </c>
      <c r="D157" s="2">
        <v>4</v>
      </c>
      <c r="E157" s="2" t="str">
        <f>IF(ISNUMBER(VLOOKUP(A157, Feriados!A:B, 1, FALSE)), "Feriado", "Dia comum")</f>
        <v>Dia comum</v>
      </c>
      <c r="F157" s="2" t="s">
        <v>6</v>
      </c>
      <c r="G157" s="2" t="str">
        <f t="shared" si="20"/>
        <v>Fim de Semana</v>
      </c>
      <c r="H157" s="2">
        <v>90</v>
      </c>
      <c r="I157" s="3">
        <f t="shared" si="21"/>
        <v>0</v>
      </c>
      <c r="J157">
        <f t="shared" si="22"/>
        <v>0</v>
      </c>
      <c r="K157">
        <f t="shared" si="23"/>
        <v>0</v>
      </c>
      <c r="L157">
        <f t="shared" si="24"/>
        <v>0</v>
      </c>
      <c r="M157">
        <f t="shared" si="25"/>
        <v>0</v>
      </c>
      <c r="N157">
        <f t="shared" si="26"/>
        <v>1</v>
      </c>
      <c r="O157">
        <f t="shared" si="27"/>
        <v>0</v>
      </c>
      <c r="P157">
        <f t="shared" si="28"/>
        <v>0</v>
      </c>
      <c r="Q157">
        <f t="shared" si="29"/>
        <v>1</v>
      </c>
    </row>
    <row r="158" spans="1:17" x14ac:dyDescent="0.35">
      <c r="A158" s="1">
        <v>44717</v>
      </c>
      <c r="B158" s="2">
        <v>2022</v>
      </c>
      <c r="C158" s="2">
        <v>6</v>
      </c>
      <c r="D158" s="2">
        <v>5</v>
      </c>
      <c r="E158" s="2" t="str">
        <f>IF(ISNUMBER(VLOOKUP(A158, Feriados!A:B, 1, FALSE)), "Feriado", "Dia comum")</f>
        <v>Dia comum</v>
      </c>
      <c r="F158" s="2" t="s">
        <v>7</v>
      </c>
      <c r="G158" s="2" t="str">
        <f t="shared" si="20"/>
        <v>Fim de Semana</v>
      </c>
      <c r="H158" s="2">
        <v>135</v>
      </c>
      <c r="I158" s="3">
        <f t="shared" si="21"/>
        <v>0</v>
      </c>
      <c r="J158">
        <f t="shared" si="22"/>
        <v>0</v>
      </c>
      <c r="K158">
        <f t="shared" si="23"/>
        <v>0</v>
      </c>
      <c r="L158">
        <f t="shared" si="24"/>
        <v>0</v>
      </c>
      <c r="M158">
        <f t="shared" si="25"/>
        <v>0</v>
      </c>
      <c r="N158">
        <f t="shared" si="26"/>
        <v>0</v>
      </c>
      <c r="O158">
        <f t="shared" si="27"/>
        <v>1</v>
      </c>
      <c r="P158">
        <f t="shared" si="28"/>
        <v>0</v>
      </c>
      <c r="Q158">
        <f t="shared" si="29"/>
        <v>1</v>
      </c>
    </row>
    <row r="159" spans="1:17" x14ac:dyDescent="0.35">
      <c r="A159" s="1">
        <v>44718</v>
      </c>
      <c r="B159" s="2">
        <v>2022</v>
      </c>
      <c r="C159" s="2">
        <v>6</v>
      </c>
      <c r="D159" s="2">
        <v>6</v>
      </c>
      <c r="E159" s="2" t="str">
        <f>IF(ISNUMBER(VLOOKUP(A159, Feriados!A:B, 1, FALSE)), "Feriado", "Dia comum")</f>
        <v>Dia comum</v>
      </c>
      <c r="F159" s="2" t="s">
        <v>8</v>
      </c>
      <c r="G159" s="2" t="str">
        <f t="shared" si="20"/>
        <v>Dia Útil</v>
      </c>
      <c r="H159" s="2">
        <v>115</v>
      </c>
      <c r="I159" s="3">
        <f t="shared" si="21"/>
        <v>1</v>
      </c>
      <c r="J159">
        <f t="shared" si="22"/>
        <v>0</v>
      </c>
      <c r="K159">
        <f t="shared" si="23"/>
        <v>0</v>
      </c>
      <c r="L159">
        <f t="shared" si="24"/>
        <v>0</v>
      </c>
      <c r="M159">
        <f t="shared" si="25"/>
        <v>0</v>
      </c>
      <c r="N159">
        <f t="shared" si="26"/>
        <v>0</v>
      </c>
      <c r="O159">
        <f t="shared" si="27"/>
        <v>0</v>
      </c>
      <c r="P159">
        <f t="shared" si="28"/>
        <v>0</v>
      </c>
      <c r="Q159">
        <f t="shared" si="29"/>
        <v>0</v>
      </c>
    </row>
    <row r="160" spans="1:17" x14ac:dyDescent="0.35">
      <c r="A160" s="1">
        <v>44719</v>
      </c>
      <c r="B160" s="2">
        <v>2022</v>
      </c>
      <c r="C160" s="2">
        <v>6</v>
      </c>
      <c r="D160" s="2">
        <v>7</v>
      </c>
      <c r="E160" s="2" t="str">
        <f>IF(ISNUMBER(VLOOKUP(A160, Feriados!A:B, 1, FALSE)), "Feriado", "Dia comum")</f>
        <v>Dia comum</v>
      </c>
      <c r="F160" s="2" t="s">
        <v>9</v>
      </c>
      <c r="G160" s="2" t="str">
        <f t="shared" si="20"/>
        <v>Dia Útil</v>
      </c>
      <c r="H160" s="2">
        <v>117</v>
      </c>
      <c r="I160" s="3">
        <f t="shared" si="21"/>
        <v>0</v>
      </c>
      <c r="J160">
        <f t="shared" si="22"/>
        <v>1</v>
      </c>
      <c r="K160">
        <f t="shared" si="23"/>
        <v>0</v>
      </c>
      <c r="L160">
        <f t="shared" si="24"/>
        <v>0</v>
      </c>
      <c r="M160">
        <f t="shared" si="25"/>
        <v>0</v>
      </c>
      <c r="N160">
        <f t="shared" si="26"/>
        <v>0</v>
      </c>
      <c r="O160">
        <f t="shared" si="27"/>
        <v>0</v>
      </c>
      <c r="P160">
        <f t="shared" si="28"/>
        <v>0</v>
      </c>
      <c r="Q160">
        <f t="shared" si="29"/>
        <v>0</v>
      </c>
    </row>
    <row r="161" spans="1:17" x14ac:dyDescent="0.35">
      <c r="A161" s="1">
        <v>44720</v>
      </c>
      <c r="B161" s="2">
        <v>2022</v>
      </c>
      <c r="C161" s="2">
        <v>6</v>
      </c>
      <c r="D161" s="2">
        <v>8</v>
      </c>
      <c r="E161" s="2" t="str">
        <f>IF(ISNUMBER(VLOOKUP(A161, Feriados!A:B, 1, FALSE)), "Feriado", "Dia comum")</f>
        <v>Dia comum</v>
      </c>
      <c r="F161" s="2" t="s">
        <v>10</v>
      </c>
      <c r="G161" s="2" t="str">
        <f t="shared" si="20"/>
        <v>Dia Útil</v>
      </c>
      <c r="H161" s="2">
        <v>130</v>
      </c>
      <c r="I161" s="3">
        <f t="shared" si="21"/>
        <v>0</v>
      </c>
      <c r="J161">
        <f t="shared" si="22"/>
        <v>0</v>
      </c>
      <c r="K161">
        <f t="shared" si="23"/>
        <v>1</v>
      </c>
      <c r="L161">
        <f t="shared" si="24"/>
        <v>0</v>
      </c>
      <c r="M161">
        <f t="shared" si="25"/>
        <v>0</v>
      </c>
      <c r="N161">
        <f t="shared" si="26"/>
        <v>0</v>
      </c>
      <c r="O161">
        <f t="shared" si="27"/>
        <v>0</v>
      </c>
      <c r="P161">
        <f t="shared" si="28"/>
        <v>0</v>
      </c>
      <c r="Q161">
        <f t="shared" si="29"/>
        <v>0</v>
      </c>
    </row>
    <row r="162" spans="1:17" x14ac:dyDescent="0.35">
      <c r="A162" s="1">
        <v>44721</v>
      </c>
      <c r="B162" s="2">
        <v>2022</v>
      </c>
      <c r="C162" s="2">
        <v>6</v>
      </c>
      <c r="D162" s="2">
        <v>9</v>
      </c>
      <c r="E162" s="2" t="str">
        <f>IF(ISNUMBER(VLOOKUP(A162, Feriados!A:B, 1, FALSE)), "Feriado", "Dia comum")</f>
        <v>Dia comum</v>
      </c>
      <c r="F162" s="2" t="s">
        <v>11</v>
      </c>
      <c r="G162" s="2" t="str">
        <f t="shared" si="20"/>
        <v>Dia Útil</v>
      </c>
      <c r="H162" s="2">
        <v>125</v>
      </c>
      <c r="I162" s="3">
        <f t="shared" si="21"/>
        <v>0</v>
      </c>
      <c r="J162">
        <f t="shared" si="22"/>
        <v>0</v>
      </c>
      <c r="K162">
        <f t="shared" si="23"/>
        <v>0</v>
      </c>
      <c r="L162">
        <f t="shared" si="24"/>
        <v>1</v>
      </c>
      <c r="M162">
        <f t="shared" si="25"/>
        <v>0</v>
      </c>
      <c r="N162">
        <f t="shared" si="26"/>
        <v>0</v>
      </c>
      <c r="O162">
        <f t="shared" si="27"/>
        <v>0</v>
      </c>
      <c r="P162">
        <f t="shared" si="28"/>
        <v>0</v>
      </c>
      <c r="Q162">
        <f t="shared" si="29"/>
        <v>0</v>
      </c>
    </row>
    <row r="163" spans="1:17" x14ac:dyDescent="0.35">
      <c r="A163" s="1">
        <v>44722</v>
      </c>
      <c r="B163" s="2">
        <v>2022</v>
      </c>
      <c r="C163" s="2">
        <v>6</v>
      </c>
      <c r="D163" s="2">
        <v>10</v>
      </c>
      <c r="E163" s="2" t="str">
        <f>IF(ISNUMBER(VLOOKUP(A163, Feriados!A:B, 1, FALSE)), "Feriado", "Dia comum")</f>
        <v>Dia comum</v>
      </c>
      <c r="F163" s="2" t="s">
        <v>12</v>
      </c>
      <c r="G163" s="2" t="str">
        <f t="shared" si="20"/>
        <v>Dia Útil</v>
      </c>
      <c r="H163" s="2">
        <v>131</v>
      </c>
      <c r="I163" s="3">
        <f t="shared" si="21"/>
        <v>0</v>
      </c>
      <c r="J163">
        <f t="shared" si="22"/>
        <v>0</v>
      </c>
      <c r="K163">
        <f t="shared" si="23"/>
        <v>0</v>
      </c>
      <c r="L163">
        <f t="shared" si="24"/>
        <v>0</v>
      </c>
      <c r="M163">
        <f t="shared" si="25"/>
        <v>1</v>
      </c>
      <c r="N163">
        <f t="shared" si="26"/>
        <v>0</v>
      </c>
      <c r="O163">
        <f t="shared" si="27"/>
        <v>0</v>
      </c>
      <c r="P163">
        <f t="shared" si="28"/>
        <v>0</v>
      </c>
      <c r="Q163">
        <f t="shared" si="29"/>
        <v>0</v>
      </c>
    </row>
    <row r="164" spans="1:17" x14ac:dyDescent="0.35">
      <c r="A164" s="1">
        <v>44723</v>
      </c>
      <c r="B164" s="2">
        <v>2022</v>
      </c>
      <c r="C164" s="2">
        <v>6</v>
      </c>
      <c r="D164" s="2">
        <v>11</v>
      </c>
      <c r="E164" s="2" t="str">
        <f>IF(ISNUMBER(VLOOKUP(A164, Feriados!A:B, 1, FALSE)), "Feriado", "Dia comum")</f>
        <v>Dia comum</v>
      </c>
      <c r="F164" s="2" t="s">
        <v>6</v>
      </c>
      <c r="G164" s="2" t="str">
        <f t="shared" si="20"/>
        <v>Fim de Semana</v>
      </c>
      <c r="H164" s="2">
        <v>138</v>
      </c>
      <c r="I164" s="3">
        <f t="shared" si="21"/>
        <v>0</v>
      </c>
      <c r="J164">
        <f t="shared" si="22"/>
        <v>0</v>
      </c>
      <c r="K164">
        <f t="shared" si="23"/>
        <v>0</v>
      </c>
      <c r="L164">
        <f t="shared" si="24"/>
        <v>0</v>
      </c>
      <c r="M164">
        <f t="shared" si="25"/>
        <v>0</v>
      </c>
      <c r="N164">
        <f t="shared" si="26"/>
        <v>1</v>
      </c>
      <c r="O164">
        <f t="shared" si="27"/>
        <v>0</v>
      </c>
      <c r="P164">
        <f t="shared" si="28"/>
        <v>0</v>
      </c>
      <c r="Q164">
        <f t="shared" si="29"/>
        <v>1</v>
      </c>
    </row>
    <row r="165" spans="1:17" x14ac:dyDescent="0.35">
      <c r="A165" s="1">
        <v>44724</v>
      </c>
      <c r="B165" s="2">
        <v>2022</v>
      </c>
      <c r="C165" s="2">
        <v>6</v>
      </c>
      <c r="D165" s="2">
        <v>12</v>
      </c>
      <c r="E165" s="2" t="str">
        <f>IF(ISNUMBER(VLOOKUP(A165, Feriados!A:B, 1, FALSE)), "Feriado", "Dia comum")</f>
        <v>Dia comum</v>
      </c>
      <c r="F165" s="2" t="s">
        <v>7</v>
      </c>
      <c r="G165" s="2" t="str">
        <f t="shared" si="20"/>
        <v>Fim de Semana</v>
      </c>
      <c r="H165" s="2">
        <v>113</v>
      </c>
      <c r="I165" s="3">
        <f t="shared" si="21"/>
        <v>0</v>
      </c>
      <c r="J165">
        <f t="shared" si="22"/>
        <v>0</v>
      </c>
      <c r="K165">
        <f t="shared" si="23"/>
        <v>0</v>
      </c>
      <c r="L165">
        <f t="shared" si="24"/>
        <v>0</v>
      </c>
      <c r="M165">
        <f t="shared" si="25"/>
        <v>0</v>
      </c>
      <c r="N165">
        <f t="shared" si="26"/>
        <v>0</v>
      </c>
      <c r="O165">
        <f t="shared" si="27"/>
        <v>1</v>
      </c>
      <c r="P165">
        <f t="shared" si="28"/>
        <v>0</v>
      </c>
      <c r="Q165">
        <f t="shared" si="29"/>
        <v>1</v>
      </c>
    </row>
    <row r="166" spans="1:17" x14ac:dyDescent="0.35">
      <c r="A166" s="1">
        <v>44725</v>
      </c>
      <c r="B166" s="2">
        <v>2022</v>
      </c>
      <c r="C166" s="2">
        <v>6</v>
      </c>
      <c r="D166" s="2">
        <v>13</v>
      </c>
      <c r="E166" s="2" t="str">
        <f>IF(ISNUMBER(VLOOKUP(A166, Feriados!A:B, 1, FALSE)), "Feriado", "Dia comum")</f>
        <v>Dia comum</v>
      </c>
      <c r="F166" s="2" t="s">
        <v>8</v>
      </c>
      <c r="G166" s="2" t="str">
        <f t="shared" si="20"/>
        <v>Dia Útil</v>
      </c>
      <c r="H166" s="2">
        <v>110</v>
      </c>
      <c r="I166" s="3">
        <f t="shared" si="21"/>
        <v>1</v>
      </c>
      <c r="J166">
        <f t="shared" si="22"/>
        <v>0</v>
      </c>
      <c r="K166">
        <f t="shared" si="23"/>
        <v>0</v>
      </c>
      <c r="L166">
        <f t="shared" si="24"/>
        <v>0</v>
      </c>
      <c r="M166">
        <f t="shared" si="25"/>
        <v>0</v>
      </c>
      <c r="N166">
        <f t="shared" si="26"/>
        <v>0</v>
      </c>
      <c r="O166">
        <f t="shared" si="27"/>
        <v>0</v>
      </c>
      <c r="P166">
        <f t="shared" si="28"/>
        <v>0</v>
      </c>
      <c r="Q166">
        <f t="shared" si="29"/>
        <v>0</v>
      </c>
    </row>
    <row r="167" spans="1:17" x14ac:dyDescent="0.35">
      <c r="A167" s="1">
        <v>44726</v>
      </c>
      <c r="B167" s="2">
        <v>2022</v>
      </c>
      <c r="C167" s="2">
        <v>6</v>
      </c>
      <c r="D167" s="2">
        <v>14</v>
      </c>
      <c r="E167" s="2" t="str">
        <f>IF(ISNUMBER(VLOOKUP(A167, Feriados!A:B, 1, FALSE)), "Feriado", "Dia comum")</f>
        <v>Dia comum</v>
      </c>
      <c r="F167" s="2" t="s">
        <v>9</v>
      </c>
      <c r="G167" s="2" t="str">
        <f t="shared" si="20"/>
        <v>Dia Útil</v>
      </c>
      <c r="H167" s="2">
        <v>94</v>
      </c>
      <c r="I167" s="3">
        <f t="shared" si="21"/>
        <v>0</v>
      </c>
      <c r="J167">
        <f t="shared" si="22"/>
        <v>1</v>
      </c>
      <c r="K167">
        <f t="shared" si="23"/>
        <v>0</v>
      </c>
      <c r="L167">
        <f t="shared" si="24"/>
        <v>0</v>
      </c>
      <c r="M167">
        <f t="shared" si="25"/>
        <v>0</v>
      </c>
      <c r="N167">
        <f t="shared" si="26"/>
        <v>0</v>
      </c>
      <c r="O167">
        <f t="shared" si="27"/>
        <v>0</v>
      </c>
      <c r="P167">
        <f t="shared" si="28"/>
        <v>0</v>
      </c>
      <c r="Q167">
        <f t="shared" si="29"/>
        <v>0</v>
      </c>
    </row>
    <row r="168" spans="1:17" x14ac:dyDescent="0.35">
      <c r="A168" s="1">
        <v>44727</v>
      </c>
      <c r="B168" s="2">
        <v>2022</v>
      </c>
      <c r="C168" s="2">
        <v>6</v>
      </c>
      <c r="D168" s="2">
        <v>15</v>
      </c>
      <c r="E168" s="2" t="str">
        <f>IF(ISNUMBER(VLOOKUP(A168, Feriados!A:B, 1, FALSE)), "Feriado", "Dia comum")</f>
        <v>Dia comum</v>
      </c>
      <c r="F168" s="2" t="s">
        <v>10</v>
      </c>
      <c r="G168" s="2" t="str">
        <f t="shared" si="20"/>
        <v>Dia Útil</v>
      </c>
      <c r="H168" s="2">
        <v>104</v>
      </c>
      <c r="I168" s="3">
        <f t="shared" si="21"/>
        <v>0</v>
      </c>
      <c r="J168">
        <f t="shared" si="22"/>
        <v>0</v>
      </c>
      <c r="K168">
        <f t="shared" si="23"/>
        <v>1</v>
      </c>
      <c r="L168">
        <f t="shared" si="24"/>
        <v>0</v>
      </c>
      <c r="M168">
        <f t="shared" si="25"/>
        <v>0</v>
      </c>
      <c r="N168">
        <f t="shared" si="26"/>
        <v>0</v>
      </c>
      <c r="O168">
        <f t="shared" si="27"/>
        <v>0</v>
      </c>
      <c r="P168">
        <f t="shared" si="28"/>
        <v>0</v>
      </c>
      <c r="Q168">
        <f t="shared" si="29"/>
        <v>0</v>
      </c>
    </row>
    <row r="169" spans="1:17" x14ac:dyDescent="0.35">
      <c r="A169" s="1">
        <v>44728</v>
      </c>
      <c r="B169" s="2">
        <v>2022</v>
      </c>
      <c r="C169" s="2">
        <v>6</v>
      </c>
      <c r="D169" s="2">
        <v>16</v>
      </c>
      <c r="E169" s="2" t="str">
        <f>IF(ISNUMBER(VLOOKUP(A169, Feriados!A:B, 1, FALSE)), "Feriado", "Dia comum")</f>
        <v>Feriado</v>
      </c>
      <c r="F169" s="2" t="s">
        <v>11</v>
      </c>
      <c r="G169" s="2" t="str">
        <f t="shared" si="20"/>
        <v>Dia Útil</v>
      </c>
      <c r="H169" s="2">
        <v>103</v>
      </c>
      <c r="I169" s="3">
        <f t="shared" si="21"/>
        <v>0</v>
      </c>
      <c r="J169">
        <f t="shared" si="22"/>
        <v>0</v>
      </c>
      <c r="K169">
        <f t="shared" si="23"/>
        <v>0</v>
      </c>
      <c r="L169">
        <f t="shared" si="24"/>
        <v>1</v>
      </c>
      <c r="M169">
        <f t="shared" si="25"/>
        <v>0</v>
      </c>
      <c r="N169">
        <f t="shared" si="26"/>
        <v>0</v>
      </c>
      <c r="O169">
        <f t="shared" si="27"/>
        <v>0</v>
      </c>
      <c r="P169">
        <f t="shared" si="28"/>
        <v>1</v>
      </c>
      <c r="Q169">
        <f t="shared" si="29"/>
        <v>0</v>
      </c>
    </row>
    <row r="170" spans="1:17" x14ac:dyDescent="0.35">
      <c r="A170" s="1">
        <v>44729</v>
      </c>
      <c r="B170" s="2">
        <v>2022</v>
      </c>
      <c r="C170" s="2">
        <v>6</v>
      </c>
      <c r="D170" s="2">
        <v>17</v>
      </c>
      <c r="E170" s="2" t="str">
        <f>IF(ISNUMBER(VLOOKUP(A170, Feriados!A:B, 1, FALSE)), "Feriado", "Dia comum")</f>
        <v>Dia comum</v>
      </c>
      <c r="F170" s="2" t="s">
        <v>12</v>
      </c>
      <c r="G170" s="2" t="str">
        <f t="shared" si="20"/>
        <v>Dia Útil</v>
      </c>
      <c r="H170" s="2">
        <v>110</v>
      </c>
      <c r="I170" s="3">
        <f t="shared" si="21"/>
        <v>0</v>
      </c>
      <c r="J170">
        <f t="shared" si="22"/>
        <v>0</v>
      </c>
      <c r="K170">
        <f t="shared" si="23"/>
        <v>0</v>
      </c>
      <c r="L170">
        <f t="shared" si="24"/>
        <v>0</v>
      </c>
      <c r="M170">
        <f t="shared" si="25"/>
        <v>1</v>
      </c>
      <c r="N170">
        <f t="shared" si="26"/>
        <v>0</v>
      </c>
      <c r="O170">
        <f t="shared" si="27"/>
        <v>0</v>
      </c>
      <c r="P170">
        <f t="shared" si="28"/>
        <v>0</v>
      </c>
      <c r="Q170">
        <f t="shared" si="29"/>
        <v>0</v>
      </c>
    </row>
    <row r="171" spans="1:17" x14ac:dyDescent="0.35">
      <c r="A171" s="1">
        <v>44730</v>
      </c>
      <c r="B171" s="2">
        <v>2022</v>
      </c>
      <c r="C171" s="2">
        <v>6</v>
      </c>
      <c r="D171" s="2">
        <v>18</v>
      </c>
      <c r="E171" s="2" t="str">
        <f>IF(ISNUMBER(VLOOKUP(A171, Feriados!A:B, 1, FALSE)), "Feriado", "Dia comum")</f>
        <v>Dia comum</v>
      </c>
      <c r="F171" s="2" t="s">
        <v>6</v>
      </c>
      <c r="G171" s="2" t="str">
        <f t="shared" si="20"/>
        <v>Fim de Semana</v>
      </c>
      <c r="H171" s="2">
        <v>108</v>
      </c>
      <c r="I171" s="3">
        <f t="shared" si="21"/>
        <v>0</v>
      </c>
      <c r="J171">
        <f t="shared" si="22"/>
        <v>0</v>
      </c>
      <c r="K171">
        <f t="shared" si="23"/>
        <v>0</v>
      </c>
      <c r="L171">
        <f t="shared" si="24"/>
        <v>0</v>
      </c>
      <c r="M171">
        <f t="shared" si="25"/>
        <v>0</v>
      </c>
      <c r="N171">
        <f t="shared" si="26"/>
        <v>1</v>
      </c>
      <c r="O171">
        <f t="shared" si="27"/>
        <v>0</v>
      </c>
      <c r="P171">
        <f t="shared" si="28"/>
        <v>0</v>
      </c>
      <c r="Q171">
        <f t="shared" si="29"/>
        <v>1</v>
      </c>
    </row>
    <row r="172" spans="1:17" x14ac:dyDescent="0.35">
      <c r="A172" s="1">
        <v>44731</v>
      </c>
      <c r="B172" s="2">
        <v>2022</v>
      </c>
      <c r="C172" s="2">
        <v>6</v>
      </c>
      <c r="D172" s="2">
        <v>19</v>
      </c>
      <c r="E172" s="2" t="str">
        <f>IF(ISNUMBER(VLOOKUP(A172, Feriados!A:B, 1, FALSE)), "Feriado", "Dia comum")</f>
        <v>Dia comum</v>
      </c>
      <c r="F172" s="2" t="s">
        <v>7</v>
      </c>
      <c r="G172" s="2" t="str">
        <f t="shared" si="20"/>
        <v>Fim de Semana</v>
      </c>
      <c r="H172" s="2">
        <v>119</v>
      </c>
      <c r="I172" s="3">
        <f t="shared" si="21"/>
        <v>0</v>
      </c>
      <c r="J172">
        <f t="shared" si="22"/>
        <v>0</v>
      </c>
      <c r="K172">
        <f t="shared" si="23"/>
        <v>0</v>
      </c>
      <c r="L172">
        <f t="shared" si="24"/>
        <v>0</v>
      </c>
      <c r="M172">
        <f t="shared" si="25"/>
        <v>0</v>
      </c>
      <c r="N172">
        <f t="shared" si="26"/>
        <v>0</v>
      </c>
      <c r="O172">
        <f t="shared" si="27"/>
        <v>1</v>
      </c>
      <c r="P172">
        <f t="shared" si="28"/>
        <v>0</v>
      </c>
      <c r="Q172">
        <f t="shared" si="29"/>
        <v>1</v>
      </c>
    </row>
    <row r="173" spans="1:17" x14ac:dyDescent="0.35">
      <c r="A173" s="1">
        <v>44732</v>
      </c>
      <c r="B173" s="2">
        <v>2022</v>
      </c>
      <c r="C173" s="2">
        <v>6</v>
      </c>
      <c r="D173" s="2">
        <v>20</v>
      </c>
      <c r="E173" s="2" t="str">
        <f>IF(ISNUMBER(VLOOKUP(A173, Feriados!A:B, 1, FALSE)), "Feriado", "Dia comum")</f>
        <v>Dia comum</v>
      </c>
      <c r="F173" s="2" t="s">
        <v>8</v>
      </c>
      <c r="G173" s="2" t="str">
        <f t="shared" si="20"/>
        <v>Dia Útil</v>
      </c>
      <c r="H173" s="2">
        <v>86</v>
      </c>
      <c r="I173" s="3">
        <f t="shared" si="21"/>
        <v>1</v>
      </c>
      <c r="J173">
        <f t="shared" si="22"/>
        <v>0</v>
      </c>
      <c r="K173">
        <f t="shared" si="23"/>
        <v>0</v>
      </c>
      <c r="L173">
        <f t="shared" si="24"/>
        <v>0</v>
      </c>
      <c r="M173">
        <f t="shared" si="25"/>
        <v>0</v>
      </c>
      <c r="N173">
        <f t="shared" si="26"/>
        <v>0</v>
      </c>
      <c r="O173">
        <f t="shared" si="27"/>
        <v>0</v>
      </c>
      <c r="P173">
        <f t="shared" si="28"/>
        <v>0</v>
      </c>
      <c r="Q173">
        <f t="shared" si="29"/>
        <v>0</v>
      </c>
    </row>
    <row r="174" spans="1:17" x14ac:dyDescent="0.35">
      <c r="A174" s="1">
        <v>44733</v>
      </c>
      <c r="B174" s="2">
        <v>2022</v>
      </c>
      <c r="C174" s="2">
        <v>6</v>
      </c>
      <c r="D174" s="2">
        <v>21</v>
      </c>
      <c r="E174" s="2" t="str">
        <f>IF(ISNUMBER(VLOOKUP(A174, Feriados!A:B, 1, FALSE)), "Feriado", "Dia comum")</f>
        <v>Dia comum</v>
      </c>
      <c r="F174" s="2" t="s">
        <v>9</v>
      </c>
      <c r="G174" s="2" t="str">
        <f t="shared" si="20"/>
        <v>Dia Útil</v>
      </c>
      <c r="H174" s="2">
        <v>85</v>
      </c>
      <c r="I174" s="3">
        <f t="shared" si="21"/>
        <v>0</v>
      </c>
      <c r="J174">
        <f t="shared" si="22"/>
        <v>1</v>
      </c>
      <c r="K174">
        <f t="shared" si="23"/>
        <v>0</v>
      </c>
      <c r="L174">
        <f t="shared" si="24"/>
        <v>0</v>
      </c>
      <c r="M174">
        <f t="shared" si="25"/>
        <v>0</v>
      </c>
      <c r="N174">
        <f t="shared" si="26"/>
        <v>0</v>
      </c>
      <c r="O174">
        <f t="shared" si="27"/>
        <v>0</v>
      </c>
      <c r="P174">
        <f t="shared" si="28"/>
        <v>0</v>
      </c>
      <c r="Q174">
        <f t="shared" si="29"/>
        <v>0</v>
      </c>
    </row>
    <row r="175" spans="1:17" x14ac:dyDescent="0.35">
      <c r="A175" s="1">
        <v>44734</v>
      </c>
      <c r="B175" s="2">
        <v>2022</v>
      </c>
      <c r="C175" s="2">
        <v>6</v>
      </c>
      <c r="D175" s="2">
        <v>22</v>
      </c>
      <c r="E175" s="2" t="str">
        <f>IF(ISNUMBER(VLOOKUP(A175, Feriados!A:B, 1, FALSE)), "Feriado", "Dia comum")</f>
        <v>Dia comum</v>
      </c>
      <c r="F175" s="2" t="s">
        <v>10</v>
      </c>
      <c r="G175" s="2" t="str">
        <f t="shared" si="20"/>
        <v>Dia Útil</v>
      </c>
      <c r="H175" s="2">
        <v>108</v>
      </c>
      <c r="I175" s="3">
        <f t="shared" si="21"/>
        <v>0</v>
      </c>
      <c r="J175">
        <f t="shared" si="22"/>
        <v>0</v>
      </c>
      <c r="K175">
        <f t="shared" si="23"/>
        <v>1</v>
      </c>
      <c r="L175">
        <f t="shared" si="24"/>
        <v>0</v>
      </c>
      <c r="M175">
        <f t="shared" si="25"/>
        <v>0</v>
      </c>
      <c r="N175">
        <f t="shared" si="26"/>
        <v>0</v>
      </c>
      <c r="O175">
        <f t="shared" si="27"/>
        <v>0</v>
      </c>
      <c r="P175">
        <f t="shared" si="28"/>
        <v>0</v>
      </c>
      <c r="Q175">
        <f t="shared" si="29"/>
        <v>0</v>
      </c>
    </row>
    <row r="176" spans="1:17" x14ac:dyDescent="0.35">
      <c r="A176" s="1">
        <v>44735</v>
      </c>
      <c r="B176" s="2">
        <v>2022</v>
      </c>
      <c r="C176" s="2">
        <v>6</v>
      </c>
      <c r="D176" s="2">
        <v>23</v>
      </c>
      <c r="E176" s="2" t="str">
        <f>IF(ISNUMBER(VLOOKUP(A176, Feriados!A:B, 1, FALSE)), "Feriado", "Dia comum")</f>
        <v>Dia comum</v>
      </c>
      <c r="F176" s="2" t="s">
        <v>11</v>
      </c>
      <c r="G176" s="2" t="str">
        <f t="shared" si="20"/>
        <v>Dia Útil</v>
      </c>
      <c r="H176" s="2">
        <v>92</v>
      </c>
      <c r="I176" s="3">
        <f t="shared" si="21"/>
        <v>0</v>
      </c>
      <c r="J176">
        <f t="shared" si="22"/>
        <v>0</v>
      </c>
      <c r="K176">
        <f t="shared" si="23"/>
        <v>0</v>
      </c>
      <c r="L176">
        <f t="shared" si="24"/>
        <v>1</v>
      </c>
      <c r="M176">
        <f t="shared" si="25"/>
        <v>0</v>
      </c>
      <c r="N176">
        <f t="shared" si="26"/>
        <v>0</v>
      </c>
      <c r="O176">
        <f t="shared" si="27"/>
        <v>0</v>
      </c>
      <c r="P176">
        <f t="shared" si="28"/>
        <v>0</v>
      </c>
      <c r="Q176">
        <f t="shared" si="29"/>
        <v>0</v>
      </c>
    </row>
    <row r="177" spans="1:17" x14ac:dyDescent="0.35">
      <c r="A177" s="1">
        <v>44736</v>
      </c>
      <c r="B177" s="2">
        <v>2022</v>
      </c>
      <c r="C177" s="2">
        <v>6</v>
      </c>
      <c r="D177" s="2">
        <v>24</v>
      </c>
      <c r="E177" s="2" t="str">
        <f>IF(ISNUMBER(VLOOKUP(A177, Feriados!A:B, 1, FALSE)), "Feriado", "Dia comum")</f>
        <v>Dia comum</v>
      </c>
      <c r="F177" s="2" t="s">
        <v>12</v>
      </c>
      <c r="G177" s="2" t="str">
        <f t="shared" si="20"/>
        <v>Dia Útil</v>
      </c>
      <c r="H177" s="2">
        <v>99</v>
      </c>
      <c r="I177" s="3">
        <f t="shared" si="21"/>
        <v>0</v>
      </c>
      <c r="J177">
        <f t="shared" si="22"/>
        <v>0</v>
      </c>
      <c r="K177">
        <f t="shared" si="23"/>
        <v>0</v>
      </c>
      <c r="L177">
        <f t="shared" si="24"/>
        <v>0</v>
      </c>
      <c r="M177">
        <f t="shared" si="25"/>
        <v>1</v>
      </c>
      <c r="N177">
        <f t="shared" si="26"/>
        <v>0</v>
      </c>
      <c r="O177">
        <f t="shared" si="27"/>
        <v>0</v>
      </c>
      <c r="P177">
        <f t="shared" si="28"/>
        <v>0</v>
      </c>
      <c r="Q177">
        <f t="shared" si="29"/>
        <v>0</v>
      </c>
    </row>
    <row r="178" spans="1:17" x14ac:dyDescent="0.35">
      <c r="A178" s="1">
        <v>44737</v>
      </c>
      <c r="B178" s="2">
        <v>2022</v>
      </c>
      <c r="C178" s="2">
        <v>6</v>
      </c>
      <c r="D178" s="2">
        <v>25</v>
      </c>
      <c r="E178" s="2" t="str">
        <f>IF(ISNUMBER(VLOOKUP(A178, Feriados!A:B, 1, FALSE)), "Feriado", "Dia comum")</f>
        <v>Dia comum</v>
      </c>
      <c r="F178" s="2" t="s">
        <v>6</v>
      </c>
      <c r="G178" s="2" t="str">
        <f t="shared" si="20"/>
        <v>Fim de Semana</v>
      </c>
      <c r="H178" s="2">
        <v>97</v>
      </c>
      <c r="I178" s="3">
        <f t="shared" si="21"/>
        <v>0</v>
      </c>
      <c r="J178">
        <f t="shared" si="22"/>
        <v>0</v>
      </c>
      <c r="K178">
        <f t="shared" si="23"/>
        <v>0</v>
      </c>
      <c r="L178">
        <f t="shared" si="24"/>
        <v>0</v>
      </c>
      <c r="M178">
        <f t="shared" si="25"/>
        <v>0</v>
      </c>
      <c r="N178">
        <f t="shared" si="26"/>
        <v>1</v>
      </c>
      <c r="O178">
        <f t="shared" si="27"/>
        <v>0</v>
      </c>
      <c r="P178">
        <f t="shared" si="28"/>
        <v>0</v>
      </c>
      <c r="Q178">
        <f t="shared" si="29"/>
        <v>1</v>
      </c>
    </row>
    <row r="179" spans="1:17" x14ac:dyDescent="0.35">
      <c r="A179" s="1">
        <v>44738</v>
      </c>
      <c r="B179" s="2">
        <v>2022</v>
      </c>
      <c r="C179" s="2">
        <v>6</v>
      </c>
      <c r="D179" s="2">
        <v>26</v>
      </c>
      <c r="E179" s="2" t="str">
        <f>IF(ISNUMBER(VLOOKUP(A179, Feriados!A:B, 1, FALSE)), "Feriado", "Dia comum")</f>
        <v>Dia comum</v>
      </c>
      <c r="F179" s="2" t="s">
        <v>7</v>
      </c>
      <c r="G179" s="2" t="str">
        <f t="shared" si="20"/>
        <v>Fim de Semana</v>
      </c>
      <c r="H179" s="2">
        <v>90</v>
      </c>
      <c r="I179" s="3">
        <f t="shared" si="21"/>
        <v>0</v>
      </c>
      <c r="J179">
        <f t="shared" si="22"/>
        <v>0</v>
      </c>
      <c r="K179">
        <f t="shared" si="23"/>
        <v>0</v>
      </c>
      <c r="L179">
        <f t="shared" si="24"/>
        <v>0</v>
      </c>
      <c r="M179">
        <f t="shared" si="25"/>
        <v>0</v>
      </c>
      <c r="N179">
        <f t="shared" si="26"/>
        <v>0</v>
      </c>
      <c r="O179">
        <f t="shared" si="27"/>
        <v>1</v>
      </c>
      <c r="P179">
        <f t="shared" si="28"/>
        <v>0</v>
      </c>
      <c r="Q179">
        <f t="shared" si="29"/>
        <v>1</v>
      </c>
    </row>
    <row r="180" spans="1:17" x14ac:dyDescent="0.35">
      <c r="A180" s="1">
        <v>44739</v>
      </c>
      <c r="B180" s="2">
        <v>2022</v>
      </c>
      <c r="C180" s="2">
        <v>6</v>
      </c>
      <c r="D180" s="2">
        <v>27</v>
      </c>
      <c r="E180" s="2" t="str">
        <f>IF(ISNUMBER(VLOOKUP(A180, Feriados!A:B, 1, FALSE)), "Feriado", "Dia comum")</f>
        <v>Dia comum</v>
      </c>
      <c r="F180" s="2" t="s">
        <v>8</v>
      </c>
      <c r="G180" s="2" t="str">
        <f t="shared" si="20"/>
        <v>Dia Útil</v>
      </c>
      <c r="H180" s="2">
        <v>96</v>
      </c>
      <c r="I180" s="3">
        <f t="shared" si="21"/>
        <v>1</v>
      </c>
      <c r="J180">
        <f t="shared" si="22"/>
        <v>0</v>
      </c>
      <c r="K180">
        <f t="shared" si="23"/>
        <v>0</v>
      </c>
      <c r="L180">
        <f t="shared" si="24"/>
        <v>0</v>
      </c>
      <c r="M180">
        <f t="shared" si="25"/>
        <v>0</v>
      </c>
      <c r="N180">
        <f t="shared" si="26"/>
        <v>0</v>
      </c>
      <c r="O180">
        <f t="shared" si="27"/>
        <v>0</v>
      </c>
      <c r="P180">
        <f t="shared" si="28"/>
        <v>0</v>
      </c>
      <c r="Q180">
        <f t="shared" si="29"/>
        <v>0</v>
      </c>
    </row>
    <row r="181" spans="1:17" x14ac:dyDescent="0.35">
      <c r="A181" s="1">
        <v>44740</v>
      </c>
      <c r="B181" s="2">
        <v>2022</v>
      </c>
      <c r="C181" s="2">
        <v>6</v>
      </c>
      <c r="D181" s="2">
        <v>28</v>
      </c>
      <c r="E181" s="2" t="str">
        <f>IF(ISNUMBER(VLOOKUP(A181, Feriados!A:B, 1, FALSE)), "Feriado", "Dia comum")</f>
        <v>Dia comum</v>
      </c>
      <c r="F181" s="2" t="s">
        <v>9</v>
      </c>
      <c r="G181" s="2" t="str">
        <f t="shared" si="20"/>
        <v>Dia Útil</v>
      </c>
      <c r="H181" s="2">
        <v>110</v>
      </c>
      <c r="I181" s="3">
        <f t="shared" si="21"/>
        <v>0</v>
      </c>
      <c r="J181">
        <f t="shared" si="22"/>
        <v>1</v>
      </c>
      <c r="K181">
        <f t="shared" si="23"/>
        <v>0</v>
      </c>
      <c r="L181">
        <f t="shared" si="24"/>
        <v>0</v>
      </c>
      <c r="M181">
        <f t="shared" si="25"/>
        <v>0</v>
      </c>
      <c r="N181">
        <f t="shared" si="26"/>
        <v>0</v>
      </c>
      <c r="O181">
        <f t="shared" si="27"/>
        <v>0</v>
      </c>
      <c r="P181">
        <f t="shared" si="28"/>
        <v>0</v>
      </c>
      <c r="Q181">
        <f t="shared" si="29"/>
        <v>0</v>
      </c>
    </row>
    <row r="182" spans="1:17" x14ac:dyDescent="0.35">
      <c r="A182" s="1">
        <v>44741</v>
      </c>
      <c r="B182" s="2">
        <v>2022</v>
      </c>
      <c r="C182" s="2">
        <v>6</v>
      </c>
      <c r="D182" s="2">
        <v>29</v>
      </c>
      <c r="E182" s="2" t="str">
        <f>IF(ISNUMBER(VLOOKUP(A182, Feriados!A:B, 1, FALSE)), "Feriado", "Dia comum")</f>
        <v>Dia comum</v>
      </c>
      <c r="F182" s="2" t="s">
        <v>10</v>
      </c>
      <c r="G182" s="2" t="str">
        <f t="shared" si="20"/>
        <v>Dia Útil</v>
      </c>
      <c r="H182" s="2">
        <v>114</v>
      </c>
      <c r="I182" s="3">
        <f t="shared" si="21"/>
        <v>0</v>
      </c>
      <c r="J182">
        <f t="shared" si="22"/>
        <v>0</v>
      </c>
      <c r="K182">
        <f t="shared" si="23"/>
        <v>1</v>
      </c>
      <c r="L182">
        <f t="shared" si="24"/>
        <v>0</v>
      </c>
      <c r="M182">
        <f t="shared" si="25"/>
        <v>0</v>
      </c>
      <c r="N182">
        <f t="shared" si="26"/>
        <v>0</v>
      </c>
      <c r="O182">
        <f t="shared" si="27"/>
        <v>0</v>
      </c>
      <c r="P182">
        <f t="shared" si="28"/>
        <v>0</v>
      </c>
      <c r="Q182">
        <f t="shared" si="29"/>
        <v>0</v>
      </c>
    </row>
    <row r="183" spans="1:17" x14ac:dyDescent="0.35">
      <c r="A183" s="1">
        <v>44742</v>
      </c>
      <c r="B183" s="2">
        <v>2022</v>
      </c>
      <c r="C183" s="2">
        <v>6</v>
      </c>
      <c r="D183" s="2">
        <v>30</v>
      </c>
      <c r="E183" s="2" t="str">
        <f>IF(ISNUMBER(VLOOKUP(A183, Feriados!A:B, 1, FALSE)), "Feriado", "Dia comum")</f>
        <v>Dia comum</v>
      </c>
      <c r="F183" s="2" t="s">
        <v>11</v>
      </c>
      <c r="G183" s="2" t="str">
        <f t="shared" si="20"/>
        <v>Dia Útil</v>
      </c>
      <c r="H183" s="2">
        <v>105</v>
      </c>
      <c r="I183" s="3">
        <f t="shared" si="21"/>
        <v>0</v>
      </c>
      <c r="J183">
        <f t="shared" si="22"/>
        <v>0</v>
      </c>
      <c r="K183">
        <f t="shared" si="23"/>
        <v>0</v>
      </c>
      <c r="L183">
        <f t="shared" si="24"/>
        <v>1</v>
      </c>
      <c r="M183">
        <f t="shared" si="25"/>
        <v>0</v>
      </c>
      <c r="N183">
        <f t="shared" si="26"/>
        <v>0</v>
      </c>
      <c r="O183">
        <f t="shared" si="27"/>
        <v>0</v>
      </c>
      <c r="P183">
        <f t="shared" si="28"/>
        <v>0</v>
      </c>
      <c r="Q183">
        <f t="shared" si="29"/>
        <v>0</v>
      </c>
    </row>
    <row r="184" spans="1:17" x14ac:dyDescent="0.35">
      <c r="A184" s="1">
        <v>44743</v>
      </c>
      <c r="B184" s="2">
        <v>2022</v>
      </c>
      <c r="C184" s="2">
        <v>7</v>
      </c>
      <c r="D184" s="2">
        <v>1</v>
      </c>
      <c r="E184" s="2" t="str">
        <f>IF(ISNUMBER(VLOOKUP(A184, Feriados!A:B, 1, FALSE)), "Feriado", "Dia comum")</f>
        <v>Dia comum</v>
      </c>
      <c r="F184" s="2" t="s">
        <v>12</v>
      </c>
      <c r="G184" s="2" t="str">
        <f t="shared" si="20"/>
        <v>Dia Útil</v>
      </c>
      <c r="H184" s="2">
        <v>103</v>
      </c>
      <c r="I184" s="3">
        <f t="shared" si="21"/>
        <v>0</v>
      </c>
      <c r="J184">
        <f t="shared" si="22"/>
        <v>0</v>
      </c>
      <c r="K184">
        <f t="shared" si="23"/>
        <v>0</v>
      </c>
      <c r="L184">
        <f t="shared" si="24"/>
        <v>0</v>
      </c>
      <c r="M184">
        <f t="shared" si="25"/>
        <v>1</v>
      </c>
      <c r="N184">
        <f t="shared" si="26"/>
        <v>0</v>
      </c>
      <c r="O184">
        <f t="shared" si="27"/>
        <v>0</v>
      </c>
      <c r="P184">
        <f t="shared" si="28"/>
        <v>0</v>
      </c>
      <c r="Q184">
        <f t="shared" si="29"/>
        <v>0</v>
      </c>
    </row>
    <row r="185" spans="1:17" x14ac:dyDescent="0.35">
      <c r="A185" s="1">
        <v>44744</v>
      </c>
      <c r="B185" s="2">
        <v>2022</v>
      </c>
      <c r="C185" s="2">
        <v>7</v>
      </c>
      <c r="D185" s="2">
        <v>2</v>
      </c>
      <c r="E185" s="2" t="str">
        <f>IF(ISNUMBER(VLOOKUP(A185, Feriados!A:B, 1, FALSE)), "Feriado", "Dia comum")</f>
        <v>Dia comum</v>
      </c>
      <c r="F185" s="2" t="s">
        <v>6</v>
      </c>
      <c r="G185" s="2" t="str">
        <f t="shared" si="20"/>
        <v>Fim de Semana</v>
      </c>
      <c r="H185" s="2">
        <v>107</v>
      </c>
      <c r="I185" s="3">
        <f t="shared" si="21"/>
        <v>0</v>
      </c>
      <c r="J185">
        <f t="shared" si="22"/>
        <v>0</v>
      </c>
      <c r="K185">
        <f t="shared" si="23"/>
        <v>0</v>
      </c>
      <c r="L185">
        <f t="shared" si="24"/>
        <v>0</v>
      </c>
      <c r="M185">
        <f t="shared" si="25"/>
        <v>0</v>
      </c>
      <c r="N185">
        <f t="shared" si="26"/>
        <v>1</v>
      </c>
      <c r="O185">
        <f t="shared" si="27"/>
        <v>0</v>
      </c>
      <c r="P185">
        <f t="shared" si="28"/>
        <v>0</v>
      </c>
      <c r="Q185">
        <f t="shared" si="29"/>
        <v>1</v>
      </c>
    </row>
    <row r="186" spans="1:17" x14ac:dyDescent="0.35">
      <c r="A186" s="1">
        <v>44745</v>
      </c>
      <c r="B186" s="2">
        <v>2022</v>
      </c>
      <c r="C186" s="2">
        <v>7</v>
      </c>
      <c r="D186" s="2">
        <v>3</v>
      </c>
      <c r="E186" s="2" t="str">
        <f>IF(ISNUMBER(VLOOKUP(A186, Feriados!A:B, 1, FALSE)), "Feriado", "Dia comum")</f>
        <v>Dia comum</v>
      </c>
      <c r="F186" s="2" t="s">
        <v>7</v>
      </c>
      <c r="G186" s="2" t="str">
        <f t="shared" si="20"/>
        <v>Fim de Semana</v>
      </c>
      <c r="H186" s="2">
        <v>101</v>
      </c>
      <c r="I186" s="3">
        <f t="shared" si="21"/>
        <v>0</v>
      </c>
      <c r="J186">
        <f t="shared" si="22"/>
        <v>0</v>
      </c>
      <c r="K186">
        <f t="shared" si="23"/>
        <v>0</v>
      </c>
      <c r="L186">
        <f t="shared" si="24"/>
        <v>0</v>
      </c>
      <c r="M186">
        <f t="shared" si="25"/>
        <v>0</v>
      </c>
      <c r="N186">
        <f t="shared" si="26"/>
        <v>0</v>
      </c>
      <c r="O186">
        <f t="shared" si="27"/>
        <v>1</v>
      </c>
      <c r="P186">
        <f t="shared" si="28"/>
        <v>0</v>
      </c>
      <c r="Q186">
        <f t="shared" si="29"/>
        <v>1</v>
      </c>
    </row>
    <row r="187" spans="1:17" x14ac:dyDescent="0.35">
      <c r="A187" s="1">
        <v>44746</v>
      </c>
      <c r="B187" s="2">
        <v>2022</v>
      </c>
      <c r="C187" s="2">
        <v>7</v>
      </c>
      <c r="D187" s="2">
        <v>4</v>
      </c>
      <c r="E187" s="2" t="str">
        <f>IF(ISNUMBER(VLOOKUP(A187, Feriados!A:B, 1, FALSE)), "Feriado", "Dia comum")</f>
        <v>Dia comum</v>
      </c>
      <c r="F187" s="2" t="s">
        <v>8</v>
      </c>
      <c r="G187" s="2" t="str">
        <f t="shared" si="20"/>
        <v>Dia Útil</v>
      </c>
      <c r="H187" s="2">
        <v>102</v>
      </c>
      <c r="I187" s="3">
        <f t="shared" si="21"/>
        <v>1</v>
      </c>
      <c r="J187">
        <f t="shared" si="22"/>
        <v>0</v>
      </c>
      <c r="K187">
        <f t="shared" si="23"/>
        <v>0</v>
      </c>
      <c r="L187">
        <f t="shared" si="24"/>
        <v>0</v>
      </c>
      <c r="M187">
        <f t="shared" si="25"/>
        <v>0</v>
      </c>
      <c r="N187">
        <f t="shared" si="26"/>
        <v>0</v>
      </c>
      <c r="O187">
        <f t="shared" si="27"/>
        <v>0</v>
      </c>
      <c r="P187">
        <f t="shared" si="28"/>
        <v>0</v>
      </c>
      <c r="Q187">
        <f t="shared" si="29"/>
        <v>0</v>
      </c>
    </row>
    <row r="188" spans="1:17" x14ac:dyDescent="0.35">
      <c r="A188" s="1">
        <v>44747</v>
      </c>
      <c r="B188" s="2">
        <v>2022</v>
      </c>
      <c r="C188" s="2">
        <v>7</v>
      </c>
      <c r="D188" s="2">
        <v>5</v>
      </c>
      <c r="E188" s="2" t="str">
        <f>IF(ISNUMBER(VLOOKUP(A188, Feriados!A:B, 1, FALSE)), "Feriado", "Dia comum")</f>
        <v>Dia comum</v>
      </c>
      <c r="F188" s="2" t="s">
        <v>9</v>
      </c>
      <c r="G188" s="2" t="str">
        <f t="shared" si="20"/>
        <v>Dia Útil</v>
      </c>
      <c r="H188" s="2">
        <v>109</v>
      </c>
      <c r="I188" s="3">
        <f t="shared" si="21"/>
        <v>0</v>
      </c>
      <c r="J188">
        <f t="shared" si="22"/>
        <v>1</v>
      </c>
      <c r="K188">
        <f t="shared" si="23"/>
        <v>0</v>
      </c>
      <c r="L188">
        <f t="shared" si="24"/>
        <v>0</v>
      </c>
      <c r="M188">
        <f t="shared" si="25"/>
        <v>0</v>
      </c>
      <c r="N188">
        <f t="shared" si="26"/>
        <v>0</v>
      </c>
      <c r="O188">
        <f t="shared" si="27"/>
        <v>0</v>
      </c>
      <c r="P188">
        <f t="shared" si="28"/>
        <v>0</v>
      </c>
      <c r="Q188">
        <f t="shared" si="29"/>
        <v>0</v>
      </c>
    </row>
    <row r="189" spans="1:17" x14ac:dyDescent="0.35">
      <c r="A189" s="1">
        <v>44748</v>
      </c>
      <c r="B189" s="2">
        <v>2022</v>
      </c>
      <c r="C189" s="2">
        <v>7</v>
      </c>
      <c r="D189" s="2">
        <v>6</v>
      </c>
      <c r="E189" s="2" t="str">
        <f>IF(ISNUMBER(VLOOKUP(A189, Feriados!A:B, 1, FALSE)), "Feriado", "Dia comum")</f>
        <v>Dia comum</v>
      </c>
      <c r="F189" s="2" t="s">
        <v>10</v>
      </c>
      <c r="G189" s="2" t="str">
        <f t="shared" si="20"/>
        <v>Dia Útil</v>
      </c>
      <c r="H189" s="2">
        <v>118</v>
      </c>
      <c r="I189" s="3">
        <f t="shared" si="21"/>
        <v>0</v>
      </c>
      <c r="J189">
        <f t="shared" si="22"/>
        <v>0</v>
      </c>
      <c r="K189">
        <f t="shared" si="23"/>
        <v>1</v>
      </c>
      <c r="L189">
        <f t="shared" si="24"/>
        <v>0</v>
      </c>
      <c r="M189">
        <f t="shared" si="25"/>
        <v>0</v>
      </c>
      <c r="N189">
        <f t="shared" si="26"/>
        <v>0</v>
      </c>
      <c r="O189">
        <f t="shared" si="27"/>
        <v>0</v>
      </c>
      <c r="P189">
        <f t="shared" si="28"/>
        <v>0</v>
      </c>
      <c r="Q189">
        <f t="shared" si="29"/>
        <v>0</v>
      </c>
    </row>
    <row r="190" spans="1:17" x14ac:dyDescent="0.35">
      <c r="A190" s="1">
        <v>44749</v>
      </c>
      <c r="B190" s="2">
        <v>2022</v>
      </c>
      <c r="C190" s="2">
        <v>7</v>
      </c>
      <c r="D190" s="2">
        <v>7</v>
      </c>
      <c r="E190" s="2" t="str">
        <f>IF(ISNUMBER(VLOOKUP(A190, Feriados!A:B, 1, FALSE)), "Feriado", "Dia comum")</f>
        <v>Dia comum</v>
      </c>
      <c r="F190" s="2" t="s">
        <v>11</v>
      </c>
      <c r="G190" s="2" t="str">
        <f t="shared" si="20"/>
        <v>Dia Útil</v>
      </c>
      <c r="H190" s="2">
        <v>116</v>
      </c>
      <c r="I190" s="3">
        <f t="shared" si="21"/>
        <v>0</v>
      </c>
      <c r="J190">
        <f t="shared" si="22"/>
        <v>0</v>
      </c>
      <c r="K190">
        <f t="shared" si="23"/>
        <v>0</v>
      </c>
      <c r="L190">
        <f t="shared" si="24"/>
        <v>1</v>
      </c>
      <c r="M190">
        <f t="shared" si="25"/>
        <v>0</v>
      </c>
      <c r="N190">
        <f t="shared" si="26"/>
        <v>0</v>
      </c>
      <c r="O190">
        <f t="shared" si="27"/>
        <v>0</v>
      </c>
      <c r="P190">
        <f t="shared" si="28"/>
        <v>0</v>
      </c>
      <c r="Q190">
        <f t="shared" si="29"/>
        <v>0</v>
      </c>
    </row>
    <row r="191" spans="1:17" x14ac:dyDescent="0.35">
      <c r="A191" s="1">
        <v>44750</v>
      </c>
      <c r="B191" s="2">
        <v>2022</v>
      </c>
      <c r="C191" s="2">
        <v>7</v>
      </c>
      <c r="D191" s="2">
        <v>8</v>
      </c>
      <c r="E191" s="2" t="str">
        <f>IF(ISNUMBER(VLOOKUP(A191, Feriados!A:B, 1, FALSE)), "Feriado", "Dia comum")</f>
        <v>Dia comum</v>
      </c>
      <c r="F191" s="2" t="s">
        <v>12</v>
      </c>
      <c r="G191" s="2" t="str">
        <f t="shared" si="20"/>
        <v>Dia Útil</v>
      </c>
      <c r="H191" s="2">
        <v>103</v>
      </c>
      <c r="I191" s="3">
        <f t="shared" si="21"/>
        <v>0</v>
      </c>
      <c r="J191">
        <f t="shared" si="22"/>
        <v>0</v>
      </c>
      <c r="K191">
        <f t="shared" si="23"/>
        <v>0</v>
      </c>
      <c r="L191">
        <f t="shared" si="24"/>
        <v>0</v>
      </c>
      <c r="M191">
        <f t="shared" si="25"/>
        <v>1</v>
      </c>
      <c r="N191">
        <f t="shared" si="26"/>
        <v>0</v>
      </c>
      <c r="O191">
        <f t="shared" si="27"/>
        <v>0</v>
      </c>
      <c r="P191">
        <f t="shared" si="28"/>
        <v>0</v>
      </c>
      <c r="Q191">
        <f t="shared" si="29"/>
        <v>0</v>
      </c>
    </row>
    <row r="192" spans="1:17" x14ac:dyDescent="0.35">
      <c r="A192" s="1">
        <v>44751</v>
      </c>
      <c r="B192" s="2">
        <v>2022</v>
      </c>
      <c r="C192" s="2">
        <v>7</v>
      </c>
      <c r="D192" s="2">
        <v>9</v>
      </c>
      <c r="E192" s="2" t="str">
        <f>IF(ISNUMBER(VLOOKUP(A192, Feriados!A:B, 1, FALSE)), "Feriado", "Dia comum")</f>
        <v>Dia comum</v>
      </c>
      <c r="F192" s="2" t="s">
        <v>6</v>
      </c>
      <c r="G192" s="2" t="str">
        <f t="shared" si="20"/>
        <v>Fim de Semana</v>
      </c>
      <c r="H192" s="2">
        <v>102</v>
      </c>
      <c r="I192" s="3">
        <f t="shared" si="21"/>
        <v>0</v>
      </c>
      <c r="J192">
        <f t="shared" si="22"/>
        <v>0</v>
      </c>
      <c r="K192">
        <f t="shared" si="23"/>
        <v>0</v>
      </c>
      <c r="L192">
        <f t="shared" si="24"/>
        <v>0</v>
      </c>
      <c r="M192">
        <f t="shared" si="25"/>
        <v>0</v>
      </c>
      <c r="N192">
        <f t="shared" si="26"/>
        <v>1</v>
      </c>
      <c r="O192">
        <f t="shared" si="27"/>
        <v>0</v>
      </c>
      <c r="P192">
        <f t="shared" si="28"/>
        <v>0</v>
      </c>
      <c r="Q192">
        <f t="shared" si="29"/>
        <v>1</v>
      </c>
    </row>
    <row r="193" spans="1:17" x14ac:dyDescent="0.35">
      <c r="A193" s="1">
        <v>44752</v>
      </c>
      <c r="B193" s="2">
        <v>2022</v>
      </c>
      <c r="C193" s="2">
        <v>7</v>
      </c>
      <c r="D193" s="2">
        <v>10</v>
      </c>
      <c r="E193" s="2" t="str">
        <f>IF(ISNUMBER(VLOOKUP(A193, Feriados!A:B, 1, FALSE)), "Feriado", "Dia comum")</f>
        <v>Dia comum</v>
      </c>
      <c r="F193" s="2" t="s">
        <v>7</v>
      </c>
      <c r="G193" s="2" t="str">
        <f t="shared" si="20"/>
        <v>Fim de Semana</v>
      </c>
      <c r="H193" s="2">
        <v>111</v>
      </c>
      <c r="I193" s="3">
        <f t="shared" si="21"/>
        <v>0</v>
      </c>
      <c r="J193">
        <f t="shared" si="22"/>
        <v>0</v>
      </c>
      <c r="K193">
        <f t="shared" si="23"/>
        <v>0</v>
      </c>
      <c r="L193">
        <f t="shared" si="24"/>
        <v>0</v>
      </c>
      <c r="M193">
        <f t="shared" si="25"/>
        <v>0</v>
      </c>
      <c r="N193">
        <f t="shared" si="26"/>
        <v>0</v>
      </c>
      <c r="O193">
        <f t="shared" si="27"/>
        <v>1</v>
      </c>
      <c r="P193">
        <f t="shared" si="28"/>
        <v>0</v>
      </c>
      <c r="Q193">
        <f t="shared" si="29"/>
        <v>1</v>
      </c>
    </row>
    <row r="194" spans="1:17" x14ac:dyDescent="0.35">
      <c r="A194" s="1">
        <v>44753</v>
      </c>
      <c r="B194" s="2">
        <v>2022</v>
      </c>
      <c r="C194" s="2">
        <v>7</v>
      </c>
      <c r="D194" s="2">
        <v>11</v>
      </c>
      <c r="E194" s="2" t="str">
        <f>IF(ISNUMBER(VLOOKUP(A194, Feriados!A:B, 1, FALSE)), "Feriado", "Dia comum")</f>
        <v>Dia comum</v>
      </c>
      <c r="F194" s="2" t="s">
        <v>8</v>
      </c>
      <c r="G194" s="2" t="str">
        <f t="shared" si="20"/>
        <v>Dia Útil</v>
      </c>
      <c r="H194" s="2">
        <v>102</v>
      </c>
      <c r="I194" s="3">
        <f t="shared" si="21"/>
        <v>1</v>
      </c>
      <c r="J194">
        <f t="shared" si="22"/>
        <v>0</v>
      </c>
      <c r="K194">
        <f t="shared" si="23"/>
        <v>0</v>
      </c>
      <c r="L194">
        <f t="shared" si="24"/>
        <v>0</v>
      </c>
      <c r="M194">
        <f t="shared" si="25"/>
        <v>0</v>
      </c>
      <c r="N194">
        <f t="shared" si="26"/>
        <v>0</v>
      </c>
      <c r="O194">
        <f t="shared" si="27"/>
        <v>0</v>
      </c>
      <c r="P194">
        <f t="shared" si="28"/>
        <v>0</v>
      </c>
      <c r="Q194">
        <f t="shared" si="29"/>
        <v>0</v>
      </c>
    </row>
    <row r="195" spans="1:17" x14ac:dyDescent="0.35">
      <c r="A195" s="1">
        <v>44754</v>
      </c>
      <c r="B195" s="2">
        <v>2022</v>
      </c>
      <c r="C195" s="2">
        <v>7</v>
      </c>
      <c r="D195" s="2">
        <v>12</v>
      </c>
      <c r="E195" s="2" t="str">
        <f>IF(ISNUMBER(VLOOKUP(A195, Feriados!A:B, 1, FALSE)), "Feriado", "Dia comum")</f>
        <v>Dia comum</v>
      </c>
      <c r="F195" s="2" t="s">
        <v>9</v>
      </c>
      <c r="G195" s="2" t="str">
        <f t="shared" si="20"/>
        <v>Dia Útil</v>
      </c>
      <c r="H195" s="2">
        <v>100</v>
      </c>
      <c r="I195" s="3">
        <f t="shared" si="21"/>
        <v>0</v>
      </c>
      <c r="J195">
        <f t="shared" si="22"/>
        <v>1</v>
      </c>
      <c r="K195">
        <f t="shared" si="23"/>
        <v>0</v>
      </c>
      <c r="L195">
        <f t="shared" si="24"/>
        <v>0</v>
      </c>
      <c r="M195">
        <f t="shared" si="25"/>
        <v>0</v>
      </c>
      <c r="N195">
        <f t="shared" si="26"/>
        <v>0</v>
      </c>
      <c r="O195">
        <f t="shared" si="27"/>
        <v>0</v>
      </c>
      <c r="P195">
        <f t="shared" si="28"/>
        <v>0</v>
      </c>
      <c r="Q195">
        <f t="shared" si="29"/>
        <v>0</v>
      </c>
    </row>
    <row r="196" spans="1:17" x14ac:dyDescent="0.35">
      <c r="A196" s="1">
        <v>44755</v>
      </c>
      <c r="B196" s="2">
        <v>2022</v>
      </c>
      <c r="C196" s="2">
        <v>7</v>
      </c>
      <c r="D196" s="2">
        <v>13</v>
      </c>
      <c r="E196" s="2" t="str">
        <f>IF(ISNUMBER(VLOOKUP(A196, Feriados!A:B, 1, FALSE)), "Feriado", "Dia comum")</f>
        <v>Dia comum</v>
      </c>
      <c r="F196" s="2" t="s">
        <v>10</v>
      </c>
      <c r="G196" s="2" t="str">
        <f t="shared" ref="G196:G259" si="30">IF(OR(F196="Sábado", F196="Domingo"),"Fim de Semana","Dia Útil")</f>
        <v>Dia Útil</v>
      </c>
      <c r="H196" s="2">
        <v>110</v>
      </c>
      <c r="I196" s="3">
        <f t="shared" ref="I196:I259" si="31">IF(F196="Segunda-feira",1,0)</f>
        <v>0</v>
      </c>
      <c r="J196">
        <f t="shared" ref="J196:J259" si="32">IF(F196="Terça-feira",1,0)</f>
        <v>0</v>
      </c>
      <c r="K196">
        <f t="shared" ref="K196:K259" si="33">IF($F196="Quarta-feira",1,0)</f>
        <v>1</v>
      </c>
      <c r="L196">
        <f t="shared" ref="L196:L259" si="34">IF($F196="Quinta-feira",1,0)</f>
        <v>0</v>
      </c>
      <c r="M196">
        <f t="shared" ref="M196:M259" si="35">IF($F196="Sexta-feira",1,0)</f>
        <v>0</v>
      </c>
      <c r="N196">
        <f t="shared" ref="N196:N259" si="36">IF($F196="Sábado",1,0)</f>
        <v>0</v>
      </c>
      <c r="O196">
        <f t="shared" ref="O196:O259" si="37">IF($F196="Domingo",1,0)</f>
        <v>0</v>
      </c>
      <c r="P196">
        <f t="shared" ref="P196:P259" si="38">IF(E196="Feriado",1,0)</f>
        <v>0</v>
      </c>
      <c r="Q196">
        <f t="shared" ref="Q196:Q259" si="39">IF(G196="Fim de Semana",1,0)</f>
        <v>0</v>
      </c>
    </row>
    <row r="197" spans="1:17" x14ac:dyDescent="0.35">
      <c r="A197" s="1">
        <v>44756</v>
      </c>
      <c r="B197" s="2">
        <v>2022</v>
      </c>
      <c r="C197" s="2">
        <v>7</v>
      </c>
      <c r="D197" s="2">
        <v>14</v>
      </c>
      <c r="E197" s="2" t="str">
        <f>IF(ISNUMBER(VLOOKUP(A197, Feriados!A:B, 1, FALSE)), "Feriado", "Dia comum")</f>
        <v>Dia comum</v>
      </c>
      <c r="F197" s="2" t="s">
        <v>11</v>
      </c>
      <c r="G197" s="2" t="str">
        <f t="shared" si="30"/>
        <v>Dia Útil</v>
      </c>
      <c r="H197" s="2">
        <v>121</v>
      </c>
      <c r="I197" s="3">
        <f t="shared" si="31"/>
        <v>0</v>
      </c>
      <c r="J197">
        <f t="shared" si="32"/>
        <v>0</v>
      </c>
      <c r="K197">
        <f t="shared" si="33"/>
        <v>0</v>
      </c>
      <c r="L197">
        <f t="shared" si="34"/>
        <v>1</v>
      </c>
      <c r="M197">
        <f t="shared" si="35"/>
        <v>0</v>
      </c>
      <c r="N197">
        <f t="shared" si="36"/>
        <v>0</v>
      </c>
      <c r="O197">
        <f t="shared" si="37"/>
        <v>0</v>
      </c>
      <c r="P197">
        <f t="shared" si="38"/>
        <v>0</v>
      </c>
      <c r="Q197">
        <f t="shared" si="39"/>
        <v>0</v>
      </c>
    </row>
    <row r="198" spans="1:17" x14ac:dyDescent="0.35">
      <c r="A198" s="1">
        <v>44757</v>
      </c>
      <c r="B198" s="2">
        <v>2022</v>
      </c>
      <c r="C198" s="2">
        <v>7</v>
      </c>
      <c r="D198" s="2">
        <v>15</v>
      </c>
      <c r="E198" s="2" t="str">
        <f>IF(ISNUMBER(VLOOKUP(A198, Feriados!A:B, 1, FALSE)), "Feriado", "Dia comum")</f>
        <v>Dia comum</v>
      </c>
      <c r="F198" s="2" t="s">
        <v>12</v>
      </c>
      <c r="G198" s="2" t="str">
        <f t="shared" si="30"/>
        <v>Dia Útil</v>
      </c>
      <c r="H198" s="2">
        <v>98</v>
      </c>
      <c r="I198" s="3">
        <f t="shared" si="31"/>
        <v>0</v>
      </c>
      <c r="J198">
        <f t="shared" si="32"/>
        <v>0</v>
      </c>
      <c r="K198">
        <f t="shared" si="33"/>
        <v>0</v>
      </c>
      <c r="L198">
        <f t="shared" si="34"/>
        <v>0</v>
      </c>
      <c r="M198">
        <f t="shared" si="35"/>
        <v>1</v>
      </c>
      <c r="N198">
        <f t="shared" si="36"/>
        <v>0</v>
      </c>
      <c r="O198">
        <f t="shared" si="37"/>
        <v>0</v>
      </c>
      <c r="P198">
        <f t="shared" si="38"/>
        <v>0</v>
      </c>
      <c r="Q198">
        <f t="shared" si="39"/>
        <v>0</v>
      </c>
    </row>
    <row r="199" spans="1:17" x14ac:dyDescent="0.35">
      <c r="A199" s="1">
        <v>44758</v>
      </c>
      <c r="B199" s="2">
        <v>2022</v>
      </c>
      <c r="C199" s="2">
        <v>7</v>
      </c>
      <c r="D199" s="2">
        <v>16</v>
      </c>
      <c r="E199" s="2" t="str">
        <f>IF(ISNUMBER(VLOOKUP(A199, Feriados!A:B, 1, FALSE)), "Feriado", "Dia comum")</f>
        <v>Dia comum</v>
      </c>
      <c r="F199" s="2" t="s">
        <v>6</v>
      </c>
      <c r="G199" s="2" t="str">
        <f t="shared" si="30"/>
        <v>Fim de Semana</v>
      </c>
      <c r="H199" s="2">
        <v>119</v>
      </c>
      <c r="I199" s="3">
        <f t="shared" si="31"/>
        <v>0</v>
      </c>
      <c r="J199">
        <f t="shared" si="32"/>
        <v>0</v>
      </c>
      <c r="K199">
        <f t="shared" si="33"/>
        <v>0</v>
      </c>
      <c r="L199">
        <f t="shared" si="34"/>
        <v>0</v>
      </c>
      <c r="M199">
        <f t="shared" si="35"/>
        <v>0</v>
      </c>
      <c r="N199">
        <f t="shared" si="36"/>
        <v>1</v>
      </c>
      <c r="O199">
        <f t="shared" si="37"/>
        <v>0</v>
      </c>
      <c r="P199">
        <f t="shared" si="38"/>
        <v>0</v>
      </c>
      <c r="Q199">
        <f t="shared" si="39"/>
        <v>1</v>
      </c>
    </row>
    <row r="200" spans="1:17" x14ac:dyDescent="0.35">
      <c r="A200" s="1">
        <v>44759</v>
      </c>
      <c r="B200" s="2">
        <v>2022</v>
      </c>
      <c r="C200" s="2">
        <v>7</v>
      </c>
      <c r="D200" s="2">
        <v>17</v>
      </c>
      <c r="E200" s="2" t="str">
        <f>IF(ISNUMBER(VLOOKUP(A200, Feriados!A:B, 1, FALSE)), "Feriado", "Dia comum")</f>
        <v>Dia comum</v>
      </c>
      <c r="F200" s="2" t="s">
        <v>7</v>
      </c>
      <c r="G200" s="2" t="str">
        <f t="shared" si="30"/>
        <v>Fim de Semana</v>
      </c>
      <c r="H200" s="2">
        <v>93</v>
      </c>
      <c r="I200" s="3">
        <f t="shared" si="31"/>
        <v>0</v>
      </c>
      <c r="J200">
        <f t="shared" si="32"/>
        <v>0</v>
      </c>
      <c r="K200">
        <f t="shared" si="33"/>
        <v>0</v>
      </c>
      <c r="L200">
        <f t="shared" si="34"/>
        <v>0</v>
      </c>
      <c r="M200">
        <f t="shared" si="35"/>
        <v>0</v>
      </c>
      <c r="N200">
        <f t="shared" si="36"/>
        <v>0</v>
      </c>
      <c r="O200">
        <f t="shared" si="37"/>
        <v>1</v>
      </c>
      <c r="P200">
        <f t="shared" si="38"/>
        <v>0</v>
      </c>
      <c r="Q200">
        <f t="shared" si="39"/>
        <v>1</v>
      </c>
    </row>
    <row r="201" spans="1:17" x14ac:dyDescent="0.35">
      <c r="A201" s="1">
        <v>44760</v>
      </c>
      <c r="B201" s="2">
        <v>2022</v>
      </c>
      <c r="C201" s="2">
        <v>7</v>
      </c>
      <c r="D201" s="2">
        <v>18</v>
      </c>
      <c r="E201" s="2" t="str">
        <f>IF(ISNUMBER(VLOOKUP(A201, Feriados!A:B, 1, FALSE)), "Feriado", "Dia comum")</f>
        <v>Dia comum</v>
      </c>
      <c r="F201" s="2" t="s">
        <v>8</v>
      </c>
      <c r="G201" s="2" t="str">
        <f t="shared" si="30"/>
        <v>Dia Útil</v>
      </c>
      <c r="H201" s="2">
        <v>109</v>
      </c>
      <c r="I201" s="3">
        <f t="shared" si="31"/>
        <v>1</v>
      </c>
      <c r="J201">
        <f t="shared" si="32"/>
        <v>0</v>
      </c>
      <c r="K201">
        <f t="shared" si="33"/>
        <v>0</v>
      </c>
      <c r="L201">
        <f t="shared" si="34"/>
        <v>0</v>
      </c>
      <c r="M201">
        <f t="shared" si="35"/>
        <v>0</v>
      </c>
      <c r="N201">
        <f t="shared" si="36"/>
        <v>0</v>
      </c>
      <c r="O201">
        <f t="shared" si="37"/>
        <v>0</v>
      </c>
      <c r="P201">
        <f t="shared" si="38"/>
        <v>0</v>
      </c>
      <c r="Q201">
        <f t="shared" si="39"/>
        <v>0</v>
      </c>
    </row>
    <row r="202" spans="1:17" x14ac:dyDescent="0.35">
      <c r="A202" s="1">
        <v>44761</v>
      </c>
      <c r="B202" s="2">
        <v>2022</v>
      </c>
      <c r="C202" s="2">
        <v>7</v>
      </c>
      <c r="D202" s="2">
        <v>19</v>
      </c>
      <c r="E202" s="2" t="str">
        <f>IF(ISNUMBER(VLOOKUP(A202, Feriados!A:B, 1, FALSE)), "Feriado", "Dia comum")</f>
        <v>Dia comum</v>
      </c>
      <c r="F202" s="2" t="s">
        <v>9</v>
      </c>
      <c r="G202" s="2" t="str">
        <f t="shared" si="30"/>
        <v>Dia Útil</v>
      </c>
      <c r="H202" s="2">
        <v>115</v>
      </c>
      <c r="I202" s="3">
        <f t="shared" si="31"/>
        <v>0</v>
      </c>
      <c r="J202">
        <f t="shared" si="32"/>
        <v>1</v>
      </c>
      <c r="K202">
        <f t="shared" si="33"/>
        <v>0</v>
      </c>
      <c r="L202">
        <f t="shared" si="34"/>
        <v>0</v>
      </c>
      <c r="M202">
        <f t="shared" si="35"/>
        <v>0</v>
      </c>
      <c r="N202">
        <f t="shared" si="36"/>
        <v>0</v>
      </c>
      <c r="O202">
        <f t="shared" si="37"/>
        <v>0</v>
      </c>
      <c r="P202">
        <f t="shared" si="38"/>
        <v>0</v>
      </c>
      <c r="Q202">
        <f t="shared" si="39"/>
        <v>0</v>
      </c>
    </row>
    <row r="203" spans="1:17" x14ac:dyDescent="0.35">
      <c r="A203" s="1">
        <v>44762</v>
      </c>
      <c r="B203" s="2">
        <v>2022</v>
      </c>
      <c r="C203" s="2">
        <v>7</v>
      </c>
      <c r="D203" s="2">
        <v>20</v>
      </c>
      <c r="E203" s="2" t="str">
        <f>IF(ISNUMBER(VLOOKUP(A203, Feriados!A:B, 1, FALSE)), "Feriado", "Dia comum")</f>
        <v>Dia comum</v>
      </c>
      <c r="F203" s="2" t="s">
        <v>10</v>
      </c>
      <c r="G203" s="2" t="str">
        <f t="shared" si="30"/>
        <v>Dia Útil</v>
      </c>
      <c r="H203" s="2">
        <v>112</v>
      </c>
      <c r="I203" s="3">
        <f t="shared" si="31"/>
        <v>0</v>
      </c>
      <c r="J203">
        <f t="shared" si="32"/>
        <v>0</v>
      </c>
      <c r="K203">
        <f t="shared" si="33"/>
        <v>1</v>
      </c>
      <c r="L203">
        <f t="shared" si="34"/>
        <v>0</v>
      </c>
      <c r="M203">
        <f t="shared" si="35"/>
        <v>0</v>
      </c>
      <c r="N203">
        <f t="shared" si="36"/>
        <v>0</v>
      </c>
      <c r="O203">
        <f t="shared" si="37"/>
        <v>0</v>
      </c>
      <c r="P203">
        <f t="shared" si="38"/>
        <v>0</v>
      </c>
      <c r="Q203">
        <f t="shared" si="39"/>
        <v>0</v>
      </c>
    </row>
    <row r="204" spans="1:17" x14ac:dyDescent="0.35">
      <c r="A204" s="1">
        <v>44763</v>
      </c>
      <c r="B204" s="2">
        <v>2022</v>
      </c>
      <c r="C204" s="2">
        <v>7</v>
      </c>
      <c r="D204" s="2">
        <v>21</v>
      </c>
      <c r="E204" s="2" t="str">
        <f>IF(ISNUMBER(VLOOKUP(A204, Feriados!A:B, 1, FALSE)), "Feriado", "Dia comum")</f>
        <v>Dia comum</v>
      </c>
      <c r="F204" s="2" t="s">
        <v>11</v>
      </c>
      <c r="G204" s="2" t="str">
        <f t="shared" si="30"/>
        <v>Dia Útil</v>
      </c>
      <c r="H204" s="2">
        <v>105</v>
      </c>
      <c r="I204" s="3">
        <f t="shared" si="31"/>
        <v>0</v>
      </c>
      <c r="J204">
        <f t="shared" si="32"/>
        <v>0</v>
      </c>
      <c r="K204">
        <f t="shared" si="33"/>
        <v>0</v>
      </c>
      <c r="L204">
        <f t="shared" si="34"/>
        <v>1</v>
      </c>
      <c r="M204">
        <f t="shared" si="35"/>
        <v>0</v>
      </c>
      <c r="N204">
        <f t="shared" si="36"/>
        <v>0</v>
      </c>
      <c r="O204">
        <f t="shared" si="37"/>
        <v>0</v>
      </c>
      <c r="P204">
        <f t="shared" si="38"/>
        <v>0</v>
      </c>
      <c r="Q204">
        <f t="shared" si="39"/>
        <v>0</v>
      </c>
    </row>
    <row r="205" spans="1:17" x14ac:dyDescent="0.35">
      <c r="A205" s="1">
        <v>44764</v>
      </c>
      <c r="B205" s="2">
        <v>2022</v>
      </c>
      <c r="C205" s="2">
        <v>7</v>
      </c>
      <c r="D205" s="2">
        <v>22</v>
      </c>
      <c r="E205" s="2" t="str">
        <f>IF(ISNUMBER(VLOOKUP(A205, Feriados!A:B, 1, FALSE)), "Feriado", "Dia comum")</f>
        <v>Dia comum</v>
      </c>
      <c r="F205" s="2" t="s">
        <v>12</v>
      </c>
      <c r="G205" s="2" t="str">
        <f t="shared" si="30"/>
        <v>Dia Útil</v>
      </c>
      <c r="H205" s="2">
        <v>103</v>
      </c>
      <c r="I205" s="3">
        <f t="shared" si="31"/>
        <v>0</v>
      </c>
      <c r="J205">
        <f t="shared" si="32"/>
        <v>0</v>
      </c>
      <c r="K205">
        <f t="shared" si="33"/>
        <v>0</v>
      </c>
      <c r="L205">
        <f t="shared" si="34"/>
        <v>0</v>
      </c>
      <c r="M205">
        <f t="shared" si="35"/>
        <v>1</v>
      </c>
      <c r="N205">
        <f t="shared" si="36"/>
        <v>0</v>
      </c>
      <c r="O205">
        <f t="shared" si="37"/>
        <v>0</v>
      </c>
      <c r="P205">
        <f t="shared" si="38"/>
        <v>0</v>
      </c>
      <c r="Q205">
        <f t="shared" si="39"/>
        <v>0</v>
      </c>
    </row>
    <row r="206" spans="1:17" x14ac:dyDescent="0.35">
      <c r="A206" s="1">
        <v>44765</v>
      </c>
      <c r="B206" s="2">
        <v>2022</v>
      </c>
      <c r="C206" s="2">
        <v>7</v>
      </c>
      <c r="D206" s="2">
        <v>23</v>
      </c>
      <c r="E206" s="2" t="str">
        <f>IF(ISNUMBER(VLOOKUP(A206, Feriados!A:B, 1, FALSE)), "Feriado", "Dia comum")</f>
        <v>Dia comum</v>
      </c>
      <c r="F206" s="2" t="s">
        <v>6</v>
      </c>
      <c r="G206" s="2" t="str">
        <f t="shared" si="30"/>
        <v>Fim de Semana</v>
      </c>
      <c r="H206" s="2">
        <v>112</v>
      </c>
      <c r="I206" s="3">
        <f t="shared" si="31"/>
        <v>0</v>
      </c>
      <c r="J206">
        <f t="shared" si="32"/>
        <v>0</v>
      </c>
      <c r="K206">
        <f t="shared" si="33"/>
        <v>0</v>
      </c>
      <c r="L206">
        <f t="shared" si="34"/>
        <v>0</v>
      </c>
      <c r="M206">
        <f t="shared" si="35"/>
        <v>0</v>
      </c>
      <c r="N206">
        <f t="shared" si="36"/>
        <v>1</v>
      </c>
      <c r="O206">
        <f t="shared" si="37"/>
        <v>0</v>
      </c>
      <c r="P206">
        <f t="shared" si="38"/>
        <v>0</v>
      </c>
      <c r="Q206">
        <f t="shared" si="39"/>
        <v>1</v>
      </c>
    </row>
    <row r="207" spans="1:17" x14ac:dyDescent="0.35">
      <c r="A207" s="1">
        <v>44766</v>
      </c>
      <c r="B207" s="2">
        <v>2022</v>
      </c>
      <c r="C207" s="2">
        <v>7</v>
      </c>
      <c r="D207" s="2">
        <v>24</v>
      </c>
      <c r="E207" s="2" t="str">
        <f>IF(ISNUMBER(VLOOKUP(A207, Feriados!A:B, 1, FALSE)), "Feriado", "Dia comum")</f>
        <v>Dia comum</v>
      </c>
      <c r="F207" s="2" t="s">
        <v>7</v>
      </c>
      <c r="G207" s="2" t="str">
        <f t="shared" si="30"/>
        <v>Fim de Semana</v>
      </c>
      <c r="H207" s="2">
        <v>87</v>
      </c>
      <c r="I207" s="3">
        <f t="shared" si="31"/>
        <v>0</v>
      </c>
      <c r="J207">
        <f t="shared" si="32"/>
        <v>0</v>
      </c>
      <c r="K207">
        <f t="shared" si="33"/>
        <v>0</v>
      </c>
      <c r="L207">
        <f t="shared" si="34"/>
        <v>0</v>
      </c>
      <c r="M207">
        <f t="shared" si="35"/>
        <v>0</v>
      </c>
      <c r="N207">
        <f t="shared" si="36"/>
        <v>0</v>
      </c>
      <c r="O207">
        <f t="shared" si="37"/>
        <v>1</v>
      </c>
      <c r="P207">
        <f t="shared" si="38"/>
        <v>0</v>
      </c>
      <c r="Q207">
        <f t="shared" si="39"/>
        <v>1</v>
      </c>
    </row>
    <row r="208" spans="1:17" x14ac:dyDescent="0.35">
      <c r="A208" s="1">
        <v>44767</v>
      </c>
      <c r="B208" s="2">
        <v>2022</v>
      </c>
      <c r="C208" s="2">
        <v>7</v>
      </c>
      <c r="D208" s="2">
        <v>25</v>
      </c>
      <c r="E208" s="2" t="str">
        <f>IF(ISNUMBER(VLOOKUP(A208, Feriados!A:B, 1, FALSE)), "Feriado", "Dia comum")</f>
        <v>Dia comum</v>
      </c>
      <c r="F208" s="2" t="s">
        <v>8</v>
      </c>
      <c r="G208" s="2" t="str">
        <f t="shared" si="30"/>
        <v>Dia Útil</v>
      </c>
      <c r="H208" s="2">
        <v>112</v>
      </c>
      <c r="I208" s="3">
        <f t="shared" si="31"/>
        <v>1</v>
      </c>
      <c r="J208">
        <f t="shared" si="32"/>
        <v>0</v>
      </c>
      <c r="K208">
        <f t="shared" si="33"/>
        <v>0</v>
      </c>
      <c r="L208">
        <f t="shared" si="34"/>
        <v>0</v>
      </c>
      <c r="M208">
        <f t="shared" si="35"/>
        <v>0</v>
      </c>
      <c r="N208">
        <f t="shared" si="36"/>
        <v>0</v>
      </c>
      <c r="O208">
        <f t="shared" si="37"/>
        <v>0</v>
      </c>
      <c r="P208">
        <f t="shared" si="38"/>
        <v>0</v>
      </c>
      <c r="Q208">
        <f t="shared" si="39"/>
        <v>0</v>
      </c>
    </row>
    <row r="209" spans="1:17" x14ac:dyDescent="0.35">
      <c r="A209" s="1">
        <v>44768</v>
      </c>
      <c r="B209" s="2">
        <v>2022</v>
      </c>
      <c r="C209" s="2">
        <v>7</v>
      </c>
      <c r="D209" s="2">
        <v>26</v>
      </c>
      <c r="E209" s="2" t="str">
        <f>IF(ISNUMBER(VLOOKUP(A209, Feriados!A:B, 1, FALSE)), "Feriado", "Dia comum")</f>
        <v>Dia comum</v>
      </c>
      <c r="F209" s="2" t="s">
        <v>9</v>
      </c>
      <c r="G209" s="2" t="str">
        <f t="shared" si="30"/>
        <v>Dia Útil</v>
      </c>
      <c r="H209" s="2">
        <v>86</v>
      </c>
      <c r="I209" s="3">
        <f t="shared" si="31"/>
        <v>0</v>
      </c>
      <c r="J209">
        <f t="shared" si="32"/>
        <v>1</v>
      </c>
      <c r="K209">
        <f t="shared" si="33"/>
        <v>0</v>
      </c>
      <c r="L209">
        <f t="shared" si="34"/>
        <v>0</v>
      </c>
      <c r="M209">
        <f t="shared" si="35"/>
        <v>0</v>
      </c>
      <c r="N209">
        <f t="shared" si="36"/>
        <v>0</v>
      </c>
      <c r="O209">
        <f t="shared" si="37"/>
        <v>0</v>
      </c>
      <c r="P209">
        <f t="shared" si="38"/>
        <v>0</v>
      </c>
      <c r="Q209">
        <f t="shared" si="39"/>
        <v>0</v>
      </c>
    </row>
    <row r="210" spans="1:17" x14ac:dyDescent="0.35">
      <c r="A210" s="1">
        <v>44769</v>
      </c>
      <c r="B210" s="2">
        <v>2022</v>
      </c>
      <c r="C210" s="2">
        <v>7</v>
      </c>
      <c r="D210" s="2">
        <v>27</v>
      </c>
      <c r="E210" s="2" t="str">
        <f>IF(ISNUMBER(VLOOKUP(A210, Feriados!A:B, 1, FALSE)), "Feriado", "Dia comum")</f>
        <v>Dia comum</v>
      </c>
      <c r="F210" s="2" t="s">
        <v>10</v>
      </c>
      <c r="G210" s="2" t="str">
        <f t="shared" si="30"/>
        <v>Dia Útil</v>
      </c>
      <c r="H210" s="2">
        <v>108</v>
      </c>
      <c r="I210" s="3">
        <f t="shared" si="31"/>
        <v>0</v>
      </c>
      <c r="J210">
        <f t="shared" si="32"/>
        <v>0</v>
      </c>
      <c r="K210">
        <f t="shared" si="33"/>
        <v>1</v>
      </c>
      <c r="L210">
        <f t="shared" si="34"/>
        <v>0</v>
      </c>
      <c r="M210">
        <f t="shared" si="35"/>
        <v>0</v>
      </c>
      <c r="N210">
        <f t="shared" si="36"/>
        <v>0</v>
      </c>
      <c r="O210">
        <f t="shared" si="37"/>
        <v>0</v>
      </c>
      <c r="P210">
        <f t="shared" si="38"/>
        <v>0</v>
      </c>
      <c r="Q210">
        <f t="shared" si="39"/>
        <v>0</v>
      </c>
    </row>
    <row r="211" spans="1:17" x14ac:dyDescent="0.35">
      <c r="A211" s="1">
        <v>44770</v>
      </c>
      <c r="B211" s="2">
        <v>2022</v>
      </c>
      <c r="C211" s="2">
        <v>7</v>
      </c>
      <c r="D211" s="2">
        <v>28</v>
      </c>
      <c r="E211" s="2" t="str">
        <f>IF(ISNUMBER(VLOOKUP(A211, Feriados!A:B, 1, FALSE)), "Feriado", "Dia comum")</f>
        <v>Dia comum</v>
      </c>
      <c r="F211" s="2" t="s">
        <v>11</v>
      </c>
      <c r="G211" s="2" t="str">
        <f t="shared" si="30"/>
        <v>Dia Útil</v>
      </c>
      <c r="H211" s="2">
        <v>84</v>
      </c>
      <c r="I211" s="3">
        <f t="shared" si="31"/>
        <v>0</v>
      </c>
      <c r="J211">
        <f t="shared" si="32"/>
        <v>0</v>
      </c>
      <c r="K211">
        <f t="shared" si="33"/>
        <v>0</v>
      </c>
      <c r="L211">
        <f t="shared" si="34"/>
        <v>1</v>
      </c>
      <c r="M211">
        <f t="shared" si="35"/>
        <v>0</v>
      </c>
      <c r="N211">
        <f t="shared" si="36"/>
        <v>0</v>
      </c>
      <c r="O211">
        <f t="shared" si="37"/>
        <v>0</v>
      </c>
      <c r="P211">
        <f t="shared" si="38"/>
        <v>0</v>
      </c>
      <c r="Q211">
        <f t="shared" si="39"/>
        <v>0</v>
      </c>
    </row>
    <row r="212" spans="1:17" x14ac:dyDescent="0.35">
      <c r="A212" s="1">
        <v>44771</v>
      </c>
      <c r="B212" s="2">
        <v>2022</v>
      </c>
      <c r="C212" s="2">
        <v>7</v>
      </c>
      <c r="D212" s="2">
        <v>29</v>
      </c>
      <c r="E212" s="2" t="str">
        <f>IF(ISNUMBER(VLOOKUP(A212, Feriados!A:B, 1, FALSE)), "Feriado", "Dia comum")</f>
        <v>Dia comum</v>
      </c>
      <c r="F212" s="2" t="s">
        <v>12</v>
      </c>
      <c r="G212" s="2" t="str">
        <f t="shared" si="30"/>
        <v>Dia Útil</v>
      </c>
      <c r="H212" s="2">
        <v>93</v>
      </c>
      <c r="I212" s="3">
        <f t="shared" si="31"/>
        <v>0</v>
      </c>
      <c r="J212">
        <f t="shared" si="32"/>
        <v>0</v>
      </c>
      <c r="K212">
        <f t="shared" si="33"/>
        <v>0</v>
      </c>
      <c r="L212">
        <f t="shared" si="34"/>
        <v>0</v>
      </c>
      <c r="M212">
        <f t="shared" si="35"/>
        <v>1</v>
      </c>
      <c r="N212">
        <f t="shared" si="36"/>
        <v>0</v>
      </c>
      <c r="O212">
        <f t="shared" si="37"/>
        <v>0</v>
      </c>
      <c r="P212">
        <f t="shared" si="38"/>
        <v>0</v>
      </c>
      <c r="Q212">
        <f t="shared" si="39"/>
        <v>0</v>
      </c>
    </row>
    <row r="213" spans="1:17" x14ac:dyDescent="0.35">
      <c r="A213" s="1">
        <v>44772</v>
      </c>
      <c r="B213" s="2">
        <v>2022</v>
      </c>
      <c r="C213" s="2">
        <v>7</v>
      </c>
      <c r="D213" s="2">
        <v>30</v>
      </c>
      <c r="E213" s="2" t="str">
        <f>IF(ISNUMBER(VLOOKUP(A213, Feriados!A:B, 1, FALSE)), "Feriado", "Dia comum")</f>
        <v>Dia comum</v>
      </c>
      <c r="F213" s="2" t="s">
        <v>6</v>
      </c>
      <c r="G213" s="2" t="str">
        <f t="shared" si="30"/>
        <v>Fim de Semana</v>
      </c>
      <c r="H213" s="2">
        <v>111</v>
      </c>
      <c r="I213" s="3">
        <f t="shared" si="31"/>
        <v>0</v>
      </c>
      <c r="J213">
        <f t="shared" si="32"/>
        <v>0</v>
      </c>
      <c r="K213">
        <f t="shared" si="33"/>
        <v>0</v>
      </c>
      <c r="L213">
        <f t="shared" si="34"/>
        <v>0</v>
      </c>
      <c r="M213">
        <f t="shared" si="35"/>
        <v>0</v>
      </c>
      <c r="N213">
        <f t="shared" si="36"/>
        <v>1</v>
      </c>
      <c r="O213">
        <f t="shared" si="37"/>
        <v>0</v>
      </c>
      <c r="P213">
        <f t="shared" si="38"/>
        <v>0</v>
      </c>
      <c r="Q213">
        <f t="shared" si="39"/>
        <v>1</v>
      </c>
    </row>
    <row r="214" spans="1:17" x14ac:dyDescent="0.35">
      <c r="A214" s="1">
        <v>44773</v>
      </c>
      <c r="B214" s="2">
        <v>2022</v>
      </c>
      <c r="C214" s="2">
        <v>7</v>
      </c>
      <c r="D214" s="2">
        <v>31</v>
      </c>
      <c r="E214" s="2" t="str">
        <f>IF(ISNUMBER(VLOOKUP(A214, Feriados!A:B, 1, FALSE)), "Feriado", "Dia comum")</f>
        <v>Dia comum</v>
      </c>
      <c r="F214" s="2" t="s">
        <v>7</v>
      </c>
      <c r="G214" s="2" t="str">
        <f t="shared" si="30"/>
        <v>Fim de Semana</v>
      </c>
      <c r="H214" s="2">
        <v>94</v>
      </c>
      <c r="I214" s="3">
        <f t="shared" si="31"/>
        <v>0</v>
      </c>
      <c r="J214">
        <f t="shared" si="32"/>
        <v>0</v>
      </c>
      <c r="K214">
        <f t="shared" si="33"/>
        <v>0</v>
      </c>
      <c r="L214">
        <f t="shared" si="34"/>
        <v>0</v>
      </c>
      <c r="M214">
        <f t="shared" si="35"/>
        <v>0</v>
      </c>
      <c r="N214">
        <f t="shared" si="36"/>
        <v>0</v>
      </c>
      <c r="O214">
        <f t="shared" si="37"/>
        <v>1</v>
      </c>
      <c r="P214">
        <f t="shared" si="38"/>
        <v>0</v>
      </c>
      <c r="Q214">
        <f t="shared" si="39"/>
        <v>1</v>
      </c>
    </row>
    <row r="215" spans="1:17" x14ac:dyDescent="0.35">
      <c r="A215" s="1">
        <v>44774</v>
      </c>
      <c r="B215" s="2">
        <v>2022</v>
      </c>
      <c r="C215" s="2">
        <v>8</v>
      </c>
      <c r="D215" s="2">
        <v>1</v>
      </c>
      <c r="E215" s="2" t="str">
        <f>IF(ISNUMBER(VLOOKUP(A215, Feriados!A:B, 1, FALSE)), "Feriado", "Dia comum")</f>
        <v>Dia comum</v>
      </c>
      <c r="F215" s="2" t="s">
        <v>8</v>
      </c>
      <c r="G215" s="2" t="str">
        <f t="shared" si="30"/>
        <v>Dia Útil</v>
      </c>
      <c r="H215" s="2">
        <v>119</v>
      </c>
      <c r="I215" s="3">
        <f t="shared" si="31"/>
        <v>1</v>
      </c>
      <c r="J215">
        <f t="shared" si="32"/>
        <v>0</v>
      </c>
      <c r="K215">
        <f t="shared" si="33"/>
        <v>0</v>
      </c>
      <c r="L215">
        <f t="shared" si="34"/>
        <v>0</v>
      </c>
      <c r="M215">
        <f t="shared" si="35"/>
        <v>0</v>
      </c>
      <c r="N215">
        <f t="shared" si="36"/>
        <v>0</v>
      </c>
      <c r="O215">
        <f t="shared" si="37"/>
        <v>0</v>
      </c>
      <c r="P215">
        <f t="shared" si="38"/>
        <v>0</v>
      </c>
      <c r="Q215">
        <f t="shared" si="39"/>
        <v>0</v>
      </c>
    </row>
    <row r="216" spans="1:17" x14ac:dyDescent="0.35">
      <c r="A216" s="1">
        <v>44775</v>
      </c>
      <c r="B216" s="2">
        <v>2022</v>
      </c>
      <c r="C216" s="2">
        <v>8</v>
      </c>
      <c r="D216" s="2">
        <v>2</v>
      </c>
      <c r="E216" s="2" t="str">
        <f>IF(ISNUMBER(VLOOKUP(A216, Feriados!A:B, 1, FALSE)), "Feriado", "Dia comum")</f>
        <v>Dia comum</v>
      </c>
      <c r="F216" s="2" t="s">
        <v>9</v>
      </c>
      <c r="G216" s="2" t="str">
        <f t="shared" si="30"/>
        <v>Dia Útil</v>
      </c>
      <c r="H216" s="2">
        <v>111</v>
      </c>
      <c r="I216" s="3">
        <f t="shared" si="31"/>
        <v>0</v>
      </c>
      <c r="J216">
        <f t="shared" si="32"/>
        <v>1</v>
      </c>
      <c r="K216">
        <f t="shared" si="33"/>
        <v>0</v>
      </c>
      <c r="L216">
        <f t="shared" si="34"/>
        <v>0</v>
      </c>
      <c r="M216">
        <f t="shared" si="35"/>
        <v>0</v>
      </c>
      <c r="N216">
        <f t="shared" si="36"/>
        <v>0</v>
      </c>
      <c r="O216">
        <f t="shared" si="37"/>
        <v>0</v>
      </c>
      <c r="P216">
        <f t="shared" si="38"/>
        <v>0</v>
      </c>
      <c r="Q216">
        <f t="shared" si="39"/>
        <v>0</v>
      </c>
    </row>
    <row r="217" spans="1:17" x14ac:dyDescent="0.35">
      <c r="A217" s="1">
        <v>44776</v>
      </c>
      <c r="B217" s="2">
        <v>2022</v>
      </c>
      <c r="C217" s="2">
        <v>8</v>
      </c>
      <c r="D217" s="2">
        <v>3</v>
      </c>
      <c r="E217" s="2" t="str">
        <f>IF(ISNUMBER(VLOOKUP(A217, Feriados!A:B, 1, FALSE)), "Feriado", "Dia comum")</f>
        <v>Dia comum</v>
      </c>
      <c r="F217" s="2" t="s">
        <v>10</v>
      </c>
      <c r="G217" s="2" t="str">
        <f t="shared" si="30"/>
        <v>Dia Útil</v>
      </c>
      <c r="H217" s="2">
        <v>117</v>
      </c>
      <c r="I217" s="3">
        <f t="shared" si="31"/>
        <v>0</v>
      </c>
      <c r="J217">
        <f t="shared" si="32"/>
        <v>0</v>
      </c>
      <c r="K217">
        <f t="shared" si="33"/>
        <v>1</v>
      </c>
      <c r="L217">
        <f t="shared" si="34"/>
        <v>0</v>
      </c>
      <c r="M217">
        <f t="shared" si="35"/>
        <v>0</v>
      </c>
      <c r="N217">
        <f t="shared" si="36"/>
        <v>0</v>
      </c>
      <c r="O217">
        <f t="shared" si="37"/>
        <v>0</v>
      </c>
      <c r="P217">
        <f t="shared" si="38"/>
        <v>0</v>
      </c>
      <c r="Q217">
        <f t="shared" si="39"/>
        <v>0</v>
      </c>
    </row>
    <row r="218" spans="1:17" x14ac:dyDescent="0.35">
      <c r="A218" s="1">
        <v>44777</v>
      </c>
      <c r="B218" s="2">
        <v>2022</v>
      </c>
      <c r="C218" s="2">
        <v>8</v>
      </c>
      <c r="D218" s="2">
        <v>4</v>
      </c>
      <c r="E218" s="2" t="str">
        <f>IF(ISNUMBER(VLOOKUP(A218, Feriados!A:B, 1, FALSE)), "Feriado", "Dia comum")</f>
        <v>Dia comum</v>
      </c>
      <c r="F218" s="2" t="s">
        <v>11</v>
      </c>
      <c r="G218" s="2" t="str">
        <f t="shared" si="30"/>
        <v>Dia Útil</v>
      </c>
      <c r="H218" s="2">
        <v>121</v>
      </c>
      <c r="I218" s="3">
        <f t="shared" si="31"/>
        <v>0</v>
      </c>
      <c r="J218">
        <f t="shared" si="32"/>
        <v>0</v>
      </c>
      <c r="K218">
        <f t="shared" si="33"/>
        <v>0</v>
      </c>
      <c r="L218">
        <f t="shared" si="34"/>
        <v>1</v>
      </c>
      <c r="M218">
        <f t="shared" si="35"/>
        <v>0</v>
      </c>
      <c r="N218">
        <f t="shared" si="36"/>
        <v>0</v>
      </c>
      <c r="O218">
        <f t="shared" si="37"/>
        <v>0</v>
      </c>
      <c r="P218">
        <f t="shared" si="38"/>
        <v>0</v>
      </c>
      <c r="Q218">
        <f t="shared" si="39"/>
        <v>0</v>
      </c>
    </row>
    <row r="219" spans="1:17" x14ac:dyDescent="0.35">
      <c r="A219" s="1">
        <v>44778</v>
      </c>
      <c r="B219" s="2">
        <v>2022</v>
      </c>
      <c r="C219" s="2">
        <v>8</v>
      </c>
      <c r="D219" s="2">
        <v>5</v>
      </c>
      <c r="E219" s="2" t="str">
        <f>IF(ISNUMBER(VLOOKUP(A219, Feriados!A:B, 1, FALSE)), "Feriado", "Dia comum")</f>
        <v>Dia comum</v>
      </c>
      <c r="F219" s="2" t="s">
        <v>12</v>
      </c>
      <c r="G219" s="2" t="str">
        <f t="shared" si="30"/>
        <v>Dia Útil</v>
      </c>
      <c r="H219" s="2">
        <v>128</v>
      </c>
      <c r="I219" s="3">
        <f t="shared" si="31"/>
        <v>0</v>
      </c>
      <c r="J219">
        <f t="shared" si="32"/>
        <v>0</v>
      </c>
      <c r="K219">
        <f t="shared" si="33"/>
        <v>0</v>
      </c>
      <c r="L219">
        <f t="shared" si="34"/>
        <v>0</v>
      </c>
      <c r="M219">
        <f t="shared" si="35"/>
        <v>1</v>
      </c>
      <c r="N219">
        <f t="shared" si="36"/>
        <v>0</v>
      </c>
      <c r="O219">
        <f t="shared" si="37"/>
        <v>0</v>
      </c>
      <c r="P219">
        <f t="shared" si="38"/>
        <v>0</v>
      </c>
      <c r="Q219">
        <f t="shared" si="39"/>
        <v>0</v>
      </c>
    </row>
    <row r="220" spans="1:17" x14ac:dyDescent="0.35">
      <c r="A220" s="1">
        <v>44779</v>
      </c>
      <c r="B220" s="2">
        <v>2022</v>
      </c>
      <c r="C220" s="2">
        <v>8</v>
      </c>
      <c r="D220" s="2">
        <v>6</v>
      </c>
      <c r="E220" s="2" t="str">
        <f>IF(ISNUMBER(VLOOKUP(A220, Feriados!A:B, 1, FALSE)), "Feriado", "Dia comum")</f>
        <v>Dia comum</v>
      </c>
      <c r="F220" s="2" t="s">
        <v>6</v>
      </c>
      <c r="G220" s="2" t="str">
        <f t="shared" si="30"/>
        <v>Fim de Semana</v>
      </c>
      <c r="H220" s="2">
        <v>119</v>
      </c>
      <c r="I220" s="3">
        <f t="shared" si="31"/>
        <v>0</v>
      </c>
      <c r="J220">
        <f t="shared" si="32"/>
        <v>0</v>
      </c>
      <c r="K220">
        <f t="shared" si="33"/>
        <v>0</v>
      </c>
      <c r="L220">
        <f t="shared" si="34"/>
        <v>0</v>
      </c>
      <c r="M220">
        <f t="shared" si="35"/>
        <v>0</v>
      </c>
      <c r="N220">
        <f t="shared" si="36"/>
        <v>1</v>
      </c>
      <c r="O220">
        <f t="shared" si="37"/>
        <v>0</v>
      </c>
      <c r="P220">
        <f t="shared" si="38"/>
        <v>0</v>
      </c>
      <c r="Q220">
        <f t="shared" si="39"/>
        <v>1</v>
      </c>
    </row>
    <row r="221" spans="1:17" x14ac:dyDescent="0.35">
      <c r="A221" s="1">
        <v>44780</v>
      </c>
      <c r="B221" s="2">
        <v>2022</v>
      </c>
      <c r="C221" s="2">
        <v>8</v>
      </c>
      <c r="D221" s="2">
        <v>7</v>
      </c>
      <c r="E221" s="2" t="str">
        <f>IF(ISNUMBER(VLOOKUP(A221, Feriados!A:B, 1, FALSE)), "Feriado", "Dia comum")</f>
        <v>Dia comum</v>
      </c>
      <c r="F221" s="2" t="s">
        <v>7</v>
      </c>
      <c r="G221" s="2" t="str">
        <f t="shared" si="30"/>
        <v>Fim de Semana</v>
      </c>
      <c r="H221" s="2">
        <v>128</v>
      </c>
      <c r="I221" s="3">
        <f t="shared" si="31"/>
        <v>0</v>
      </c>
      <c r="J221">
        <f t="shared" si="32"/>
        <v>0</v>
      </c>
      <c r="K221">
        <f t="shared" si="33"/>
        <v>0</v>
      </c>
      <c r="L221">
        <f t="shared" si="34"/>
        <v>0</v>
      </c>
      <c r="M221">
        <f t="shared" si="35"/>
        <v>0</v>
      </c>
      <c r="N221">
        <f t="shared" si="36"/>
        <v>0</v>
      </c>
      <c r="O221">
        <f t="shared" si="37"/>
        <v>1</v>
      </c>
      <c r="P221">
        <f t="shared" si="38"/>
        <v>0</v>
      </c>
      <c r="Q221">
        <f t="shared" si="39"/>
        <v>1</v>
      </c>
    </row>
    <row r="222" spans="1:17" x14ac:dyDescent="0.35">
      <c r="A222" s="1">
        <v>44781</v>
      </c>
      <c r="B222" s="2">
        <v>2022</v>
      </c>
      <c r="C222" s="2">
        <v>8</v>
      </c>
      <c r="D222" s="2">
        <v>8</v>
      </c>
      <c r="E222" s="2" t="str">
        <f>IF(ISNUMBER(VLOOKUP(A222, Feriados!A:B, 1, FALSE)), "Feriado", "Dia comum")</f>
        <v>Dia comum</v>
      </c>
      <c r="F222" s="2" t="s">
        <v>8</v>
      </c>
      <c r="G222" s="2" t="str">
        <f t="shared" si="30"/>
        <v>Dia Útil</v>
      </c>
      <c r="H222" s="2">
        <v>106</v>
      </c>
      <c r="I222" s="3">
        <f t="shared" si="31"/>
        <v>1</v>
      </c>
      <c r="J222">
        <f t="shared" si="32"/>
        <v>0</v>
      </c>
      <c r="K222">
        <f t="shared" si="33"/>
        <v>0</v>
      </c>
      <c r="L222">
        <f t="shared" si="34"/>
        <v>0</v>
      </c>
      <c r="M222">
        <f t="shared" si="35"/>
        <v>0</v>
      </c>
      <c r="N222">
        <f t="shared" si="36"/>
        <v>0</v>
      </c>
      <c r="O222">
        <f t="shared" si="37"/>
        <v>0</v>
      </c>
      <c r="P222">
        <f t="shared" si="38"/>
        <v>0</v>
      </c>
      <c r="Q222">
        <f t="shared" si="39"/>
        <v>0</v>
      </c>
    </row>
    <row r="223" spans="1:17" x14ac:dyDescent="0.35">
      <c r="A223" s="1">
        <v>44782</v>
      </c>
      <c r="B223" s="2">
        <v>2022</v>
      </c>
      <c r="C223" s="2">
        <v>8</v>
      </c>
      <c r="D223" s="2">
        <v>9</v>
      </c>
      <c r="E223" s="2" t="str">
        <f>IF(ISNUMBER(VLOOKUP(A223, Feriados!A:B, 1, FALSE)), "Feriado", "Dia comum")</f>
        <v>Dia comum</v>
      </c>
      <c r="F223" s="2" t="s">
        <v>9</v>
      </c>
      <c r="G223" s="2" t="str">
        <f t="shared" si="30"/>
        <v>Dia Útil</v>
      </c>
      <c r="H223" s="2">
        <v>94</v>
      </c>
      <c r="I223" s="3">
        <f t="shared" si="31"/>
        <v>0</v>
      </c>
      <c r="J223">
        <f t="shared" si="32"/>
        <v>1</v>
      </c>
      <c r="K223">
        <f t="shared" si="33"/>
        <v>0</v>
      </c>
      <c r="L223">
        <f t="shared" si="34"/>
        <v>0</v>
      </c>
      <c r="M223">
        <f t="shared" si="35"/>
        <v>0</v>
      </c>
      <c r="N223">
        <f t="shared" si="36"/>
        <v>0</v>
      </c>
      <c r="O223">
        <f t="shared" si="37"/>
        <v>0</v>
      </c>
      <c r="P223">
        <f t="shared" si="38"/>
        <v>0</v>
      </c>
      <c r="Q223">
        <f t="shared" si="39"/>
        <v>0</v>
      </c>
    </row>
    <row r="224" spans="1:17" x14ac:dyDescent="0.35">
      <c r="A224" s="1">
        <v>44783</v>
      </c>
      <c r="B224" s="2">
        <v>2022</v>
      </c>
      <c r="C224" s="2">
        <v>8</v>
      </c>
      <c r="D224" s="2">
        <v>10</v>
      </c>
      <c r="E224" s="2" t="str">
        <f>IF(ISNUMBER(VLOOKUP(A224, Feriados!A:B, 1, FALSE)), "Feriado", "Dia comum")</f>
        <v>Dia comum</v>
      </c>
      <c r="F224" s="2" t="s">
        <v>10</v>
      </c>
      <c r="G224" s="2" t="str">
        <f t="shared" si="30"/>
        <v>Dia Útil</v>
      </c>
      <c r="H224" s="2">
        <v>123</v>
      </c>
      <c r="I224" s="3">
        <f t="shared" si="31"/>
        <v>0</v>
      </c>
      <c r="J224">
        <f t="shared" si="32"/>
        <v>0</v>
      </c>
      <c r="K224">
        <f t="shared" si="33"/>
        <v>1</v>
      </c>
      <c r="L224">
        <f t="shared" si="34"/>
        <v>0</v>
      </c>
      <c r="M224">
        <f t="shared" si="35"/>
        <v>0</v>
      </c>
      <c r="N224">
        <f t="shared" si="36"/>
        <v>0</v>
      </c>
      <c r="O224">
        <f t="shared" si="37"/>
        <v>0</v>
      </c>
      <c r="P224">
        <f t="shared" si="38"/>
        <v>0</v>
      </c>
      <c r="Q224">
        <f t="shared" si="39"/>
        <v>0</v>
      </c>
    </row>
    <row r="225" spans="1:17" x14ac:dyDescent="0.35">
      <c r="A225" s="1">
        <v>44784</v>
      </c>
      <c r="B225" s="2">
        <v>2022</v>
      </c>
      <c r="C225" s="2">
        <v>8</v>
      </c>
      <c r="D225" s="2">
        <v>11</v>
      </c>
      <c r="E225" s="2" t="str">
        <f>IF(ISNUMBER(VLOOKUP(A225, Feriados!A:B, 1, FALSE)), "Feriado", "Dia comum")</f>
        <v>Dia comum</v>
      </c>
      <c r="F225" s="2" t="s">
        <v>11</v>
      </c>
      <c r="G225" s="2" t="str">
        <f t="shared" si="30"/>
        <v>Dia Útil</v>
      </c>
      <c r="H225" s="2">
        <v>116</v>
      </c>
      <c r="I225" s="3">
        <f t="shared" si="31"/>
        <v>0</v>
      </c>
      <c r="J225">
        <f t="shared" si="32"/>
        <v>0</v>
      </c>
      <c r="K225">
        <f t="shared" si="33"/>
        <v>0</v>
      </c>
      <c r="L225">
        <f t="shared" si="34"/>
        <v>1</v>
      </c>
      <c r="M225">
        <f t="shared" si="35"/>
        <v>0</v>
      </c>
      <c r="N225">
        <f t="shared" si="36"/>
        <v>0</v>
      </c>
      <c r="O225">
        <f t="shared" si="37"/>
        <v>0</v>
      </c>
      <c r="P225">
        <f t="shared" si="38"/>
        <v>0</v>
      </c>
      <c r="Q225">
        <f t="shared" si="39"/>
        <v>0</v>
      </c>
    </row>
    <row r="226" spans="1:17" x14ac:dyDescent="0.35">
      <c r="A226" s="1">
        <v>44785</v>
      </c>
      <c r="B226" s="2">
        <v>2022</v>
      </c>
      <c r="C226" s="2">
        <v>8</v>
      </c>
      <c r="D226" s="2">
        <v>12</v>
      </c>
      <c r="E226" s="2" t="str">
        <f>IF(ISNUMBER(VLOOKUP(A226, Feriados!A:B, 1, FALSE)), "Feriado", "Dia comum")</f>
        <v>Dia comum</v>
      </c>
      <c r="F226" s="2" t="s">
        <v>12</v>
      </c>
      <c r="G226" s="2" t="str">
        <f t="shared" si="30"/>
        <v>Dia Útil</v>
      </c>
      <c r="H226" s="2">
        <v>142</v>
      </c>
      <c r="I226" s="3">
        <f t="shared" si="31"/>
        <v>0</v>
      </c>
      <c r="J226">
        <f t="shared" si="32"/>
        <v>0</v>
      </c>
      <c r="K226">
        <f t="shared" si="33"/>
        <v>0</v>
      </c>
      <c r="L226">
        <f t="shared" si="34"/>
        <v>0</v>
      </c>
      <c r="M226">
        <f t="shared" si="35"/>
        <v>1</v>
      </c>
      <c r="N226">
        <f t="shared" si="36"/>
        <v>0</v>
      </c>
      <c r="O226">
        <f t="shared" si="37"/>
        <v>0</v>
      </c>
      <c r="P226">
        <f t="shared" si="38"/>
        <v>0</v>
      </c>
      <c r="Q226">
        <f t="shared" si="39"/>
        <v>0</v>
      </c>
    </row>
    <row r="227" spans="1:17" x14ac:dyDescent="0.35">
      <c r="A227" s="1">
        <v>44786</v>
      </c>
      <c r="B227" s="2">
        <v>2022</v>
      </c>
      <c r="C227" s="2">
        <v>8</v>
      </c>
      <c r="D227" s="2">
        <v>13</v>
      </c>
      <c r="E227" s="2" t="str">
        <f>IF(ISNUMBER(VLOOKUP(A227, Feriados!A:B, 1, FALSE)), "Feriado", "Dia comum")</f>
        <v>Dia comum</v>
      </c>
      <c r="F227" s="2" t="s">
        <v>6</v>
      </c>
      <c r="G227" s="2" t="str">
        <f t="shared" si="30"/>
        <v>Fim de Semana</v>
      </c>
      <c r="H227" s="2">
        <v>182</v>
      </c>
      <c r="I227" s="3">
        <f t="shared" si="31"/>
        <v>0</v>
      </c>
      <c r="J227">
        <f t="shared" si="32"/>
        <v>0</v>
      </c>
      <c r="K227">
        <f t="shared" si="33"/>
        <v>0</v>
      </c>
      <c r="L227">
        <f t="shared" si="34"/>
        <v>0</v>
      </c>
      <c r="M227">
        <f t="shared" si="35"/>
        <v>0</v>
      </c>
      <c r="N227">
        <f t="shared" si="36"/>
        <v>1</v>
      </c>
      <c r="O227">
        <f t="shared" si="37"/>
        <v>0</v>
      </c>
      <c r="P227">
        <f t="shared" si="38"/>
        <v>0</v>
      </c>
      <c r="Q227">
        <f t="shared" si="39"/>
        <v>1</v>
      </c>
    </row>
    <row r="228" spans="1:17" x14ac:dyDescent="0.35">
      <c r="A228" s="1">
        <v>44787</v>
      </c>
      <c r="B228" s="2">
        <v>2022</v>
      </c>
      <c r="C228" s="2">
        <v>8</v>
      </c>
      <c r="D228" s="2">
        <v>14</v>
      </c>
      <c r="E228" s="2" t="str">
        <f>IF(ISNUMBER(VLOOKUP(A228, Feriados!A:B, 1, FALSE)), "Feriado", "Dia comum")</f>
        <v>Dia comum</v>
      </c>
      <c r="F228" s="2" t="s">
        <v>7</v>
      </c>
      <c r="G228" s="2" t="str">
        <f t="shared" si="30"/>
        <v>Fim de Semana</v>
      </c>
      <c r="H228" s="2">
        <v>139</v>
      </c>
      <c r="I228" s="3">
        <f t="shared" si="31"/>
        <v>0</v>
      </c>
      <c r="J228">
        <f t="shared" si="32"/>
        <v>0</v>
      </c>
      <c r="K228">
        <f t="shared" si="33"/>
        <v>0</v>
      </c>
      <c r="L228">
        <f t="shared" si="34"/>
        <v>0</v>
      </c>
      <c r="M228">
        <f t="shared" si="35"/>
        <v>0</v>
      </c>
      <c r="N228">
        <f t="shared" si="36"/>
        <v>0</v>
      </c>
      <c r="O228">
        <f t="shared" si="37"/>
        <v>1</v>
      </c>
      <c r="P228">
        <f t="shared" si="38"/>
        <v>0</v>
      </c>
      <c r="Q228">
        <f t="shared" si="39"/>
        <v>1</v>
      </c>
    </row>
    <row r="229" spans="1:17" x14ac:dyDescent="0.35">
      <c r="A229" s="1">
        <v>44788</v>
      </c>
      <c r="B229" s="2">
        <v>2022</v>
      </c>
      <c r="C229" s="2">
        <v>8</v>
      </c>
      <c r="D229" s="2">
        <v>15</v>
      </c>
      <c r="E229" s="2" t="str">
        <f>IF(ISNUMBER(VLOOKUP(A229, Feriados!A:B, 1, FALSE)), "Feriado", "Dia comum")</f>
        <v>Dia comum</v>
      </c>
      <c r="F229" s="2" t="s">
        <v>8</v>
      </c>
      <c r="G229" s="2" t="str">
        <f t="shared" si="30"/>
        <v>Dia Útil</v>
      </c>
      <c r="H229" s="2">
        <v>100</v>
      </c>
      <c r="I229" s="3">
        <f t="shared" si="31"/>
        <v>1</v>
      </c>
      <c r="J229">
        <f t="shared" si="32"/>
        <v>0</v>
      </c>
      <c r="K229">
        <f t="shared" si="33"/>
        <v>0</v>
      </c>
      <c r="L229">
        <f t="shared" si="34"/>
        <v>0</v>
      </c>
      <c r="M229">
        <f t="shared" si="35"/>
        <v>0</v>
      </c>
      <c r="N229">
        <f t="shared" si="36"/>
        <v>0</v>
      </c>
      <c r="O229">
        <f t="shared" si="37"/>
        <v>0</v>
      </c>
      <c r="P229">
        <f t="shared" si="38"/>
        <v>0</v>
      </c>
      <c r="Q229">
        <f t="shared" si="39"/>
        <v>0</v>
      </c>
    </row>
    <row r="230" spans="1:17" x14ac:dyDescent="0.35">
      <c r="A230" s="1">
        <v>44789</v>
      </c>
      <c r="B230" s="2">
        <v>2022</v>
      </c>
      <c r="C230" s="2">
        <v>8</v>
      </c>
      <c r="D230" s="2">
        <v>16</v>
      </c>
      <c r="E230" s="2" t="str">
        <f>IF(ISNUMBER(VLOOKUP(A230, Feriados!A:B, 1, FALSE)), "Feriado", "Dia comum")</f>
        <v>Dia comum</v>
      </c>
      <c r="F230" s="2" t="s">
        <v>9</v>
      </c>
      <c r="G230" s="2" t="str">
        <f t="shared" si="30"/>
        <v>Dia Útil</v>
      </c>
      <c r="H230" s="2">
        <v>115</v>
      </c>
      <c r="I230" s="3">
        <f t="shared" si="31"/>
        <v>0</v>
      </c>
      <c r="J230">
        <f t="shared" si="32"/>
        <v>1</v>
      </c>
      <c r="K230">
        <f t="shared" si="33"/>
        <v>0</v>
      </c>
      <c r="L230">
        <f t="shared" si="34"/>
        <v>0</v>
      </c>
      <c r="M230">
        <f t="shared" si="35"/>
        <v>0</v>
      </c>
      <c r="N230">
        <f t="shared" si="36"/>
        <v>0</v>
      </c>
      <c r="O230">
        <f t="shared" si="37"/>
        <v>0</v>
      </c>
      <c r="P230">
        <f t="shared" si="38"/>
        <v>0</v>
      </c>
      <c r="Q230">
        <f t="shared" si="39"/>
        <v>0</v>
      </c>
    </row>
    <row r="231" spans="1:17" x14ac:dyDescent="0.35">
      <c r="A231" s="1">
        <v>44790</v>
      </c>
      <c r="B231" s="2">
        <v>2022</v>
      </c>
      <c r="C231" s="2">
        <v>8</v>
      </c>
      <c r="D231" s="2">
        <v>17</v>
      </c>
      <c r="E231" s="2" t="str">
        <f>IF(ISNUMBER(VLOOKUP(A231, Feriados!A:B, 1, FALSE)), "Feriado", "Dia comum")</f>
        <v>Dia comum</v>
      </c>
      <c r="F231" s="2" t="s">
        <v>10</v>
      </c>
      <c r="G231" s="2" t="str">
        <f t="shared" si="30"/>
        <v>Dia Útil</v>
      </c>
      <c r="H231" s="2">
        <v>102</v>
      </c>
      <c r="I231" s="3">
        <f t="shared" si="31"/>
        <v>0</v>
      </c>
      <c r="J231">
        <f t="shared" si="32"/>
        <v>0</v>
      </c>
      <c r="K231">
        <f t="shared" si="33"/>
        <v>1</v>
      </c>
      <c r="L231">
        <f t="shared" si="34"/>
        <v>0</v>
      </c>
      <c r="M231">
        <f t="shared" si="35"/>
        <v>0</v>
      </c>
      <c r="N231">
        <f t="shared" si="36"/>
        <v>0</v>
      </c>
      <c r="O231">
        <f t="shared" si="37"/>
        <v>0</v>
      </c>
      <c r="P231">
        <f t="shared" si="38"/>
        <v>0</v>
      </c>
      <c r="Q231">
        <f t="shared" si="39"/>
        <v>0</v>
      </c>
    </row>
    <row r="232" spans="1:17" x14ac:dyDescent="0.35">
      <c r="A232" s="1">
        <v>44791</v>
      </c>
      <c r="B232" s="2">
        <v>2022</v>
      </c>
      <c r="C232" s="2">
        <v>8</v>
      </c>
      <c r="D232" s="2">
        <v>18</v>
      </c>
      <c r="E232" s="2" t="str">
        <f>IF(ISNUMBER(VLOOKUP(A232, Feriados!A:B, 1, FALSE)), "Feriado", "Dia comum")</f>
        <v>Dia comum</v>
      </c>
      <c r="F232" s="2" t="s">
        <v>11</v>
      </c>
      <c r="G232" s="2" t="str">
        <f t="shared" si="30"/>
        <v>Dia Útil</v>
      </c>
      <c r="H232" s="2">
        <v>121</v>
      </c>
      <c r="I232" s="3">
        <f t="shared" si="31"/>
        <v>0</v>
      </c>
      <c r="J232">
        <f t="shared" si="32"/>
        <v>0</v>
      </c>
      <c r="K232">
        <f t="shared" si="33"/>
        <v>0</v>
      </c>
      <c r="L232">
        <f t="shared" si="34"/>
        <v>1</v>
      </c>
      <c r="M232">
        <f t="shared" si="35"/>
        <v>0</v>
      </c>
      <c r="N232">
        <f t="shared" si="36"/>
        <v>0</v>
      </c>
      <c r="O232">
        <f t="shared" si="37"/>
        <v>0</v>
      </c>
      <c r="P232">
        <f t="shared" si="38"/>
        <v>0</v>
      </c>
      <c r="Q232">
        <f t="shared" si="39"/>
        <v>0</v>
      </c>
    </row>
    <row r="233" spans="1:17" x14ac:dyDescent="0.35">
      <c r="A233" s="1">
        <v>44792</v>
      </c>
      <c r="B233" s="2">
        <v>2022</v>
      </c>
      <c r="C233" s="2">
        <v>8</v>
      </c>
      <c r="D233" s="2">
        <v>19</v>
      </c>
      <c r="E233" s="2" t="str">
        <f>IF(ISNUMBER(VLOOKUP(A233, Feriados!A:B, 1, FALSE)), "Feriado", "Dia comum")</f>
        <v>Dia comum</v>
      </c>
      <c r="F233" s="2" t="s">
        <v>12</v>
      </c>
      <c r="G233" s="2" t="str">
        <f t="shared" si="30"/>
        <v>Dia Útil</v>
      </c>
      <c r="H233" s="2">
        <v>121</v>
      </c>
      <c r="I233" s="3">
        <f t="shared" si="31"/>
        <v>0</v>
      </c>
      <c r="J233">
        <f t="shared" si="32"/>
        <v>0</v>
      </c>
      <c r="K233">
        <f t="shared" si="33"/>
        <v>0</v>
      </c>
      <c r="L233">
        <f t="shared" si="34"/>
        <v>0</v>
      </c>
      <c r="M233">
        <f t="shared" si="35"/>
        <v>1</v>
      </c>
      <c r="N233">
        <f t="shared" si="36"/>
        <v>0</v>
      </c>
      <c r="O233">
        <f t="shared" si="37"/>
        <v>0</v>
      </c>
      <c r="P233">
        <f t="shared" si="38"/>
        <v>0</v>
      </c>
      <c r="Q233">
        <f t="shared" si="39"/>
        <v>0</v>
      </c>
    </row>
    <row r="234" spans="1:17" x14ac:dyDescent="0.35">
      <c r="A234" s="1">
        <v>44793</v>
      </c>
      <c r="B234" s="2">
        <v>2022</v>
      </c>
      <c r="C234" s="2">
        <v>8</v>
      </c>
      <c r="D234" s="2">
        <v>20</v>
      </c>
      <c r="E234" s="2" t="str">
        <f>IF(ISNUMBER(VLOOKUP(A234, Feriados!A:B, 1, FALSE)), "Feriado", "Dia comum")</f>
        <v>Dia comum</v>
      </c>
      <c r="F234" s="2" t="s">
        <v>6</v>
      </c>
      <c r="G234" s="2" t="str">
        <f t="shared" si="30"/>
        <v>Fim de Semana</v>
      </c>
      <c r="H234" s="2">
        <v>120</v>
      </c>
      <c r="I234" s="3">
        <f t="shared" si="31"/>
        <v>0</v>
      </c>
      <c r="J234">
        <f t="shared" si="32"/>
        <v>0</v>
      </c>
      <c r="K234">
        <f t="shared" si="33"/>
        <v>0</v>
      </c>
      <c r="L234">
        <f t="shared" si="34"/>
        <v>0</v>
      </c>
      <c r="M234">
        <f t="shared" si="35"/>
        <v>0</v>
      </c>
      <c r="N234">
        <f t="shared" si="36"/>
        <v>1</v>
      </c>
      <c r="O234">
        <f t="shared" si="37"/>
        <v>0</v>
      </c>
      <c r="P234">
        <f t="shared" si="38"/>
        <v>0</v>
      </c>
      <c r="Q234">
        <f t="shared" si="39"/>
        <v>1</v>
      </c>
    </row>
    <row r="235" spans="1:17" x14ac:dyDescent="0.35">
      <c r="A235" s="1">
        <v>44794</v>
      </c>
      <c r="B235" s="2">
        <v>2022</v>
      </c>
      <c r="C235" s="2">
        <v>8</v>
      </c>
      <c r="D235" s="2">
        <v>21</v>
      </c>
      <c r="E235" s="2" t="str">
        <f>IF(ISNUMBER(VLOOKUP(A235, Feriados!A:B, 1, FALSE)), "Feriado", "Dia comum")</f>
        <v>Dia comum</v>
      </c>
      <c r="F235" s="2" t="s">
        <v>7</v>
      </c>
      <c r="G235" s="2" t="str">
        <f t="shared" si="30"/>
        <v>Fim de Semana</v>
      </c>
      <c r="H235" s="2">
        <v>114</v>
      </c>
      <c r="I235" s="3">
        <f t="shared" si="31"/>
        <v>0</v>
      </c>
      <c r="J235">
        <f t="shared" si="32"/>
        <v>0</v>
      </c>
      <c r="K235">
        <f t="shared" si="33"/>
        <v>0</v>
      </c>
      <c r="L235">
        <f t="shared" si="34"/>
        <v>0</v>
      </c>
      <c r="M235">
        <f t="shared" si="35"/>
        <v>0</v>
      </c>
      <c r="N235">
        <f t="shared" si="36"/>
        <v>0</v>
      </c>
      <c r="O235">
        <f t="shared" si="37"/>
        <v>1</v>
      </c>
      <c r="P235">
        <f t="shared" si="38"/>
        <v>0</v>
      </c>
      <c r="Q235">
        <f t="shared" si="39"/>
        <v>1</v>
      </c>
    </row>
    <row r="236" spans="1:17" x14ac:dyDescent="0.35">
      <c r="A236" s="1">
        <v>44795</v>
      </c>
      <c r="B236" s="2">
        <v>2022</v>
      </c>
      <c r="C236" s="2">
        <v>8</v>
      </c>
      <c r="D236" s="2">
        <v>22</v>
      </c>
      <c r="E236" s="2" t="str">
        <f>IF(ISNUMBER(VLOOKUP(A236, Feriados!A:B, 1, FALSE)), "Feriado", "Dia comum")</f>
        <v>Dia comum</v>
      </c>
      <c r="F236" s="2" t="s">
        <v>8</v>
      </c>
      <c r="G236" s="2" t="str">
        <f t="shared" si="30"/>
        <v>Dia Útil</v>
      </c>
      <c r="H236" s="2">
        <v>108</v>
      </c>
      <c r="I236" s="3">
        <f t="shared" si="31"/>
        <v>1</v>
      </c>
      <c r="J236">
        <f t="shared" si="32"/>
        <v>0</v>
      </c>
      <c r="K236">
        <f t="shared" si="33"/>
        <v>0</v>
      </c>
      <c r="L236">
        <f t="shared" si="34"/>
        <v>0</v>
      </c>
      <c r="M236">
        <f t="shared" si="35"/>
        <v>0</v>
      </c>
      <c r="N236">
        <f t="shared" si="36"/>
        <v>0</v>
      </c>
      <c r="O236">
        <f t="shared" si="37"/>
        <v>0</v>
      </c>
      <c r="P236">
        <f t="shared" si="38"/>
        <v>0</v>
      </c>
      <c r="Q236">
        <f t="shared" si="39"/>
        <v>0</v>
      </c>
    </row>
    <row r="237" spans="1:17" x14ac:dyDescent="0.35">
      <c r="A237" s="1">
        <v>44796</v>
      </c>
      <c r="B237" s="2">
        <v>2022</v>
      </c>
      <c r="C237" s="2">
        <v>8</v>
      </c>
      <c r="D237" s="2">
        <v>23</v>
      </c>
      <c r="E237" s="2" t="str">
        <f>IF(ISNUMBER(VLOOKUP(A237, Feriados!A:B, 1, FALSE)), "Feriado", "Dia comum")</f>
        <v>Dia comum</v>
      </c>
      <c r="F237" s="2" t="s">
        <v>9</v>
      </c>
      <c r="G237" s="2" t="str">
        <f t="shared" si="30"/>
        <v>Dia Útil</v>
      </c>
      <c r="H237" s="2">
        <v>114</v>
      </c>
      <c r="I237" s="3">
        <f t="shared" si="31"/>
        <v>0</v>
      </c>
      <c r="J237">
        <f t="shared" si="32"/>
        <v>1</v>
      </c>
      <c r="K237">
        <f t="shared" si="33"/>
        <v>0</v>
      </c>
      <c r="L237">
        <f t="shared" si="34"/>
        <v>0</v>
      </c>
      <c r="M237">
        <f t="shared" si="35"/>
        <v>0</v>
      </c>
      <c r="N237">
        <f t="shared" si="36"/>
        <v>0</v>
      </c>
      <c r="O237">
        <f t="shared" si="37"/>
        <v>0</v>
      </c>
      <c r="P237">
        <f t="shared" si="38"/>
        <v>0</v>
      </c>
      <c r="Q237">
        <f t="shared" si="39"/>
        <v>0</v>
      </c>
    </row>
    <row r="238" spans="1:17" x14ac:dyDescent="0.35">
      <c r="A238" s="1">
        <v>44797</v>
      </c>
      <c r="B238" s="2">
        <v>2022</v>
      </c>
      <c r="C238" s="2">
        <v>8</v>
      </c>
      <c r="D238" s="2">
        <v>24</v>
      </c>
      <c r="E238" s="2" t="str">
        <f>IF(ISNUMBER(VLOOKUP(A238, Feriados!A:B, 1, FALSE)), "Feriado", "Dia comum")</f>
        <v>Dia comum</v>
      </c>
      <c r="F238" s="2" t="s">
        <v>10</v>
      </c>
      <c r="G238" s="2" t="str">
        <f t="shared" si="30"/>
        <v>Dia Útil</v>
      </c>
      <c r="H238" s="2">
        <v>104</v>
      </c>
      <c r="I238" s="3">
        <f t="shared" si="31"/>
        <v>0</v>
      </c>
      <c r="J238">
        <f t="shared" si="32"/>
        <v>0</v>
      </c>
      <c r="K238">
        <f t="shared" si="33"/>
        <v>1</v>
      </c>
      <c r="L238">
        <f t="shared" si="34"/>
        <v>0</v>
      </c>
      <c r="M238">
        <f t="shared" si="35"/>
        <v>0</v>
      </c>
      <c r="N238">
        <f t="shared" si="36"/>
        <v>0</v>
      </c>
      <c r="O238">
        <f t="shared" si="37"/>
        <v>0</v>
      </c>
      <c r="P238">
        <f t="shared" si="38"/>
        <v>0</v>
      </c>
      <c r="Q238">
        <f t="shared" si="39"/>
        <v>0</v>
      </c>
    </row>
    <row r="239" spans="1:17" x14ac:dyDescent="0.35">
      <c r="A239" s="1">
        <v>44798</v>
      </c>
      <c r="B239" s="2">
        <v>2022</v>
      </c>
      <c r="C239" s="2">
        <v>8</v>
      </c>
      <c r="D239" s="2">
        <v>25</v>
      </c>
      <c r="E239" s="2" t="str">
        <f>IF(ISNUMBER(VLOOKUP(A239, Feriados!A:B, 1, FALSE)), "Feriado", "Dia comum")</f>
        <v>Dia comum</v>
      </c>
      <c r="F239" s="2" t="s">
        <v>11</v>
      </c>
      <c r="G239" s="2" t="str">
        <f t="shared" si="30"/>
        <v>Dia Útil</v>
      </c>
      <c r="H239" s="2">
        <v>116</v>
      </c>
      <c r="I239" s="3">
        <f t="shared" si="31"/>
        <v>0</v>
      </c>
      <c r="J239">
        <f t="shared" si="32"/>
        <v>0</v>
      </c>
      <c r="K239">
        <f t="shared" si="33"/>
        <v>0</v>
      </c>
      <c r="L239">
        <f t="shared" si="34"/>
        <v>1</v>
      </c>
      <c r="M239">
        <f t="shared" si="35"/>
        <v>0</v>
      </c>
      <c r="N239">
        <f t="shared" si="36"/>
        <v>0</v>
      </c>
      <c r="O239">
        <f t="shared" si="37"/>
        <v>0</v>
      </c>
      <c r="P239">
        <f t="shared" si="38"/>
        <v>0</v>
      </c>
      <c r="Q239">
        <f t="shared" si="39"/>
        <v>0</v>
      </c>
    </row>
    <row r="240" spans="1:17" x14ac:dyDescent="0.35">
      <c r="A240" s="1">
        <v>44799</v>
      </c>
      <c r="B240" s="2">
        <v>2022</v>
      </c>
      <c r="C240" s="2">
        <v>8</v>
      </c>
      <c r="D240" s="2">
        <v>26</v>
      </c>
      <c r="E240" s="2" t="str">
        <f>IF(ISNUMBER(VLOOKUP(A240, Feriados!A:B, 1, FALSE)), "Feriado", "Dia comum")</f>
        <v>Dia comum</v>
      </c>
      <c r="F240" s="2" t="s">
        <v>12</v>
      </c>
      <c r="G240" s="2" t="str">
        <f t="shared" si="30"/>
        <v>Dia Útil</v>
      </c>
      <c r="H240" s="2">
        <v>102</v>
      </c>
      <c r="I240" s="3">
        <f t="shared" si="31"/>
        <v>0</v>
      </c>
      <c r="J240">
        <f t="shared" si="32"/>
        <v>0</v>
      </c>
      <c r="K240">
        <f t="shared" si="33"/>
        <v>0</v>
      </c>
      <c r="L240">
        <f t="shared" si="34"/>
        <v>0</v>
      </c>
      <c r="M240">
        <f t="shared" si="35"/>
        <v>1</v>
      </c>
      <c r="N240">
        <f t="shared" si="36"/>
        <v>0</v>
      </c>
      <c r="O240">
        <f t="shared" si="37"/>
        <v>0</v>
      </c>
      <c r="P240">
        <f t="shared" si="38"/>
        <v>0</v>
      </c>
      <c r="Q240">
        <f t="shared" si="39"/>
        <v>0</v>
      </c>
    </row>
    <row r="241" spans="1:17" x14ac:dyDescent="0.35">
      <c r="A241" s="1">
        <v>44800</v>
      </c>
      <c r="B241" s="2">
        <v>2022</v>
      </c>
      <c r="C241" s="2">
        <v>8</v>
      </c>
      <c r="D241" s="2">
        <v>27</v>
      </c>
      <c r="E241" s="2" t="str">
        <f>IF(ISNUMBER(VLOOKUP(A241, Feriados!A:B, 1, FALSE)), "Feriado", "Dia comum")</f>
        <v>Dia comum</v>
      </c>
      <c r="F241" s="2" t="s">
        <v>6</v>
      </c>
      <c r="G241" s="2" t="str">
        <f t="shared" si="30"/>
        <v>Fim de Semana</v>
      </c>
      <c r="H241" s="2">
        <v>89</v>
      </c>
      <c r="I241" s="3">
        <f t="shared" si="31"/>
        <v>0</v>
      </c>
      <c r="J241">
        <f t="shared" si="32"/>
        <v>0</v>
      </c>
      <c r="K241">
        <f t="shared" si="33"/>
        <v>0</v>
      </c>
      <c r="L241">
        <f t="shared" si="34"/>
        <v>0</v>
      </c>
      <c r="M241">
        <f t="shared" si="35"/>
        <v>0</v>
      </c>
      <c r="N241">
        <f t="shared" si="36"/>
        <v>1</v>
      </c>
      <c r="O241">
        <f t="shared" si="37"/>
        <v>0</v>
      </c>
      <c r="P241">
        <f t="shared" si="38"/>
        <v>0</v>
      </c>
      <c r="Q241">
        <f t="shared" si="39"/>
        <v>1</v>
      </c>
    </row>
    <row r="242" spans="1:17" x14ac:dyDescent="0.35">
      <c r="A242" s="1">
        <v>44801</v>
      </c>
      <c r="B242" s="2">
        <v>2022</v>
      </c>
      <c r="C242" s="2">
        <v>8</v>
      </c>
      <c r="D242" s="2">
        <v>28</v>
      </c>
      <c r="E242" s="2" t="str">
        <f>IF(ISNUMBER(VLOOKUP(A242, Feriados!A:B, 1, FALSE)), "Feriado", "Dia comum")</f>
        <v>Dia comum</v>
      </c>
      <c r="F242" s="2" t="s">
        <v>7</v>
      </c>
      <c r="G242" s="2" t="str">
        <f t="shared" si="30"/>
        <v>Fim de Semana</v>
      </c>
      <c r="H242" s="2">
        <v>116</v>
      </c>
      <c r="I242" s="3">
        <f t="shared" si="31"/>
        <v>0</v>
      </c>
      <c r="J242">
        <f t="shared" si="32"/>
        <v>0</v>
      </c>
      <c r="K242">
        <f t="shared" si="33"/>
        <v>0</v>
      </c>
      <c r="L242">
        <f t="shared" si="34"/>
        <v>0</v>
      </c>
      <c r="M242">
        <f t="shared" si="35"/>
        <v>0</v>
      </c>
      <c r="N242">
        <f t="shared" si="36"/>
        <v>0</v>
      </c>
      <c r="O242">
        <f t="shared" si="37"/>
        <v>1</v>
      </c>
      <c r="P242">
        <f t="shared" si="38"/>
        <v>0</v>
      </c>
      <c r="Q242">
        <f t="shared" si="39"/>
        <v>1</v>
      </c>
    </row>
    <row r="243" spans="1:17" x14ac:dyDescent="0.35">
      <c r="A243" s="1">
        <v>44802</v>
      </c>
      <c r="B243" s="2">
        <v>2022</v>
      </c>
      <c r="C243" s="2">
        <v>8</v>
      </c>
      <c r="D243" s="2">
        <v>29</v>
      </c>
      <c r="E243" s="2" t="str">
        <f>IF(ISNUMBER(VLOOKUP(A243, Feriados!A:B, 1, FALSE)), "Feriado", "Dia comum")</f>
        <v>Dia comum</v>
      </c>
      <c r="F243" s="2" t="s">
        <v>8</v>
      </c>
      <c r="G243" s="2" t="str">
        <f t="shared" si="30"/>
        <v>Dia Útil</v>
      </c>
      <c r="H243" s="2">
        <v>107</v>
      </c>
      <c r="I243" s="3">
        <f t="shared" si="31"/>
        <v>1</v>
      </c>
      <c r="J243">
        <f t="shared" si="32"/>
        <v>0</v>
      </c>
      <c r="K243">
        <f t="shared" si="33"/>
        <v>0</v>
      </c>
      <c r="L243">
        <f t="shared" si="34"/>
        <v>0</v>
      </c>
      <c r="M243">
        <f t="shared" si="35"/>
        <v>0</v>
      </c>
      <c r="N243">
        <f t="shared" si="36"/>
        <v>0</v>
      </c>
      <c r="O243">
        <f t="shared" si="37"/>
        <v>0</v>
      </c>
      <c r="P243">
        <f t="shared" si="38"/>
        <v>0</v>
      </c>
      <c r="Q243">
        <f t="shared" si="39"/>
        <v>0</v>
      </c>
    </row>
    <row r="244" spans="1:17" x14ac:dyDescent="0.35">
      <c r="A244" s="1">
        <v>44803</v>
      </c>
      <c r="B244" s="2">
        <v>2022</v>
      </c>
      <c r="C244" s="2">
        <v>8</v>
      </c>
      <c r="D244" s="2">
        <v>30</v>
      </c>
      <c r="E244" s="2" t="str">
        <f>IF(ISNUMBER(VLOOKUP(A244, Feriados!A:B, 1, FALSE)), "Feriado", "Dia comum")</f>
        <v>Dia comum</v>
      </c>
      <c r="F244" s="2" t="s">
        <v>9</v>
      </c>
      <c r="G244" s="2" t="str">
        <f t="shared" si="30"/>
        <v>Dia Útil</v>
      </c>
      <c r="H244" s="2">
        <v>115</v>
      </c>
      <c r="I244" s="3">
        <f t="shared" si="31"/>
        <v>0</v>
      </c>
      <c r="J244">
        <f t="shared" si="32"/>
        <v>1</v>
      </c>
      <c r="K244">
        <f t="shared" si="33"/>
        <v>0</v>
      </c>
      <c r="L244">
        <f t="shared" si="34"/>
        <v>0</v>
      </c>
      <c r="M244">
        <f t="shared" si="35"/>
        <v>0</v>
      </c>
      <c r="N244">
        <f t="shared" si="36"/>
        <v>0</v>
      </c>
      <c r="O244">
        <f t="shared" si="37"/>
        <v>0</v>
      </c>
      <c r="P244">
        <f t="shared" si="38"/>
        <v>0</v>
      </c>
      <c r="Q244">
        <f t="shared" si="39"/>
        <v>0</v>
      </c>
    </row>
    <row r="245" spans="1:17" x14ac:dyDescent="0.35">
      <c r="A245" s="1">
        <v>44804</v>
      </c>
      <c r="B245" s="2">
        <v>2022</v>
      </c>
      <c r="C245" s="2">
        <v>8</v>
      </c>
      <c r="D245" s="2">
        <v>31</v>
      </c>
      <c r="E245" s="2" t="str">
        <f>IF(ISNUMBER(VLOOKUP(A245, Feriados!A:B, 1, FALSE)), "Feriado", "Dia comum")</f>
        <v>Dia comum</v>
      </c>
      <c r="F245" s="2" t="s">
        <v>10</v>
      </c>
      <c r="G245" s="2" t="str">
        <f t="shared" si="30"/>
        <v>Dia Útil</v>
      </c>
      <c r="H245" s="2">
        <v>108</v>
      </c>
      <c r="I245" s="3">
        <f t="shared" si="31"/>
        <v>0</v>
      </c>
      <c r="J245">
        <f t="shared" si="32"/>
        <v>0</v>
      </c>
      <c r="K245">
        <f t="shared" si="33"/>
        <v>1</v>
      </c>
      <c r="L245">
        <f t="shared" si="34"/>
        <v>0</v>
      </c>
      <c r="M245">
        <f t="shared" si="35"/>
        <v>0</v>
      </c>
      <c r="N245">
        <f t="shared" si="36"/>
        <v>0</v>
      </c>
      <c r="O245">
        <f t="shared" si="37"/>
        <v>0</v>
      </c>
      <c r="P245">
        <f t="shared" si="38"/>
        <v>0</v>
      </c>
      <c r="Q245">
        <f t="shared" si="39"/>
        <v>0</v>
      </c>
    </row>
    <row r="246" spans="1:17" x14ac:dyDescent="0.35">
      <c r="A246" s="1">
        <v>44805</v>
      </c>
      <c r="B246" s="2">
        <v>2022</v>
      </c>
      <c r="C246" s="2">
        <v>9</v>
      </c>
      <c r="D246" s="2">
        <v>1</v>
      </c>
      <c r="E246" s="2" t="str">
        <f>IF(ISNUMBER(VLOOKUP(A246, Feriados!A:B, 1, FALSE)), "Feriado", "Dia comum")</f>
        <v>Dia comum</v>
      </c>
      <c r="F246" s="2" t="s">
        <v>11</v>
      </c>
      <c r="G246" s="2" t="str">
        <f t="shared" si="30"/>
        <v>Dia Útil</v>
      </c>
      <c r="H246" s="2">
        <v>117</v>
      </c>
      <c r="I246" s="3">
        <f t="shared" si="31"/>
        <v>0</v>
      </c>
      <c r="J246">
        <f t="shared" si="32"/>
        <v>0</v>
      </c>
      <c r="K246">
        <f t="shared" si="33"/>
        <v>0</v>
      </c>
      <c r="L246">
        <f t="shared" si="34"/>
        <v>1</v>
      </c>
      <c r="M246">
        <f t="shared" si="35"/>
        <v>0</v>
      </c>
      <c r="N246">
        <f t="shared" si="36"/>
        <v>0</v>
      </c>
      <c r="O246">
        <f t="shared" si="37"/>
        <v>0</v>
      </c>
      <c r="P246">
        <f t="shared" si="38"/>
        <v>0</v>
      </c>
      <c r="Q246">
        <f t="shared" si="39"/>
        <v>0</v>
      </c>
    </row>
    <row r="247" spans="1:17" x14ac:dyDescent="0.35">
      <c r="A247" s="1">
        <v>44806</v>
      </c>
      <c r="B247" s="2">
        <v>2022</v>
      </c>
      <c r="C247" s="2">
        <v>9</v>
      </c>
      <c r="D247" s="2">
        <v>2</v>
      </c>
      <c r="E247" s="2" t="str">
        <f>IF(ISNUMBER(VLOOKUP(A247, Feriados!A:B, 1, FALSE)), "Feriado", "Dia comum")</f>
        <v>Dia comum</v>
      </c>
      <c r="F247" s="2" t="s">
        <v>12</v>
      </c>
      <c r="G247" s="2" t="str">
        <f t="shared" si="30"/>
        <v>Dia Útil</v>
      </c>
      <c r="H247" s="2">
        <v>101</v>
      </c>
      <c r="I247" s="3">
        <f t="shared" si="31"/>
        <v>0</v>
      </c>
      <c r="J247">
        <f t="shared" si="32"/>
        <v>0</v>
      </c>
      <c r="K247">
        <f t="shared" si="33"/>
        <v>0</v>
      </c>
      <c r="L247">
        <f t="shared" si="34"/>
        <v>0</v>
      </c>
      <c r="M247">
        <f t="shared" si="35"/>
        <v>1</v>
      </c>
      <c r="N247">
        <f t="shared" si="36"/>
        <v>0</v>
      </c>
      <c r="O247">
        <f t="shared" si="37"/>
        <v>0</v>
      </c>
      <c r="P247">
        <f t="shared" si="38"/>
        <v>0</v>
      </c>
      <c r="Q247">
        <f t="shared" si="39"/>
        <v>0</v>
      </c>
    </row>
    <row r="248" spans="1:17" x14ac:dyDescent="0.35">
      <c r="A248" s="1">
        <v>44807</v>
      </c>
      <c r="B248" s="2">
        <v>2022</v>
      </c>
      <c r="C248" s="2">
        <v>9</v>
      </c>
      <c r="D248" s="2">
        <v>3</v>
      </c>
      <c r="E248" s="2" t="str">
        <f>IF(ISNUMBER(VLOOKUP(A248, Feriados!A:B, 1, FALSE)), "Feriado", "Dia comum")</f>
        <v>Dia comum</v>
      </c>
      <c r="F248" s="2" t="s">
        <v>6</v>
      </c>
      <c r="G248" s="2" t="str">
        <f t="shared" si="30"/>
        <v>Fim de Semana</v>
      </c>
      <c r="H248" s="2">
        <v>108</v>
      </c>
      <c r="I248" s="3">
        <f t="shared" si="31"/>
        <v>0</v>
      </c>
      <c r="J248">
        <f t="shared" si="32"/>
        <v>0</v>
      </c>
      <c r="K248">
        <f t="shared" si="33"/>
        <v>0</v>
      </c>
      <c r="L248">
        <f t="shared" si="34"/>
        <v>0</v>
      </c>
      <c r="M248">
        <f t="shared" si="35"/>
        <v>0</v>
      </c>
      <c r="N248">
        <f t="shared" si="36"/>
        <v>1</v>
      </c>
      <c r="O248">
        <f t="shared" si="37"/>
        <v>0</v>
      </c>
      <c r="P248">
        <f t="shared" si="38"/>
        <v>0</v>
      </c>
      <c r="Q248">
        <f t="shared" si="39"/>
        <v>1</v>
      </c>
    </row>
    <row r="249" spans="1:17" x14ac:dyDescent="0.35">
      <c r="A249" s="1">
        <v>44808</v>
      </c>
      <c r="B249" s="2">
        <v>2022</v>
      </c>
      <c r="C249" s="2">
        <v>9</v>
      </c>
      <c r="D249" s="2">
        <v>4</v>
      </c>
      <c r="E249" s="2" t="str">
        <f>IF(ISNUMBER(VLOOKUP(A249, Feriados!A:B, 1, FALSE)), "Feriado", "Dia comum")</f>
        <v>Dia comum</v>
      </c>
      <c r="F249" s="2" t="s">
        <v>7</v>
      </c>
      <c r="G249" s="2" t="str">
        <f t="shared" si="30"/>
        <v>Fim de Semana</v>
      </c>
      <c r="H249" s="2">
        <v>120</v>
      </c>
      <c r="I249" s="3">
        <f t="shared" si="31"/>
        <v>0</v>
      </c>
      <c r="J249">
        <f t="shared" si="32"/>
        <v>0</v>
      </c>
      <c r="K249">
        <f t="shared" si="33"/>
        <v>0</v>
      </c>
      <c r="L249">
        <f t="shared" si="34"/>
        <v>0</v>
      </c>
      <c r="M249">
        <f t="shared" si="35"/>
        <v>0</v>
      </c>
      <c r="N249">
        <f t="shared" si="36"/>
        <v>0</v>
      </c>
      <c r="O249">
        <f t="shared" si="37"/>
        <v>1</v>
      </c>
      <c r="P249">
        <f t="shared" si="38"/>
        <v>0</v>
      </c>
      <c r="Q249">
        <f t="shared" si="39"/>
        <v>1</v>
      </c>
    </row>
    <row r="250" spans="1:17" x14ac:dyDescent="0.35">
      <c r="A250" s="1">
        <v>44809</v>
      </c>
      <c r="B250" s="2">
        <v>2022</v>
      </c>
      <c r="C250" s="2">
        <v>9</v>
      </c>
      <c r="D250" s="2">
        <v>5</v>
      </c>
      <c r="E250" s="2" t="str">
        <f>IF(ISNUMBER(VLOOKUP(A250, Feriados!A:B, 1, FALSE)), "Feriado", "Dia comum")</f>
        <v>Dia comum</v>
      </c>
      <c r="F250" s="2" t="s">
        <v>8</v>
      </c>
      <c r="G250" s="2" t="str">
        <f t="shared" si="30"/>
        <v>Dia Útil</v>
      </c>
      <c r="H250" s="2">
        <v>110</v>
      </c>
      <c r="I250" s="3">
        <f t="shared" si="31"/>
        <v>1</v>
      </c>
      <c r="J250">
        <f t="shared" si="32"/>
        <v>0</v>
      </c>
      <c r="K250">
        <f t="shared" si="33"/>
        <v>0</v>
      </c>
      <c r="L250">
        <f t="shared" si="34"/>
        <v>0</v>
      </c>
      <c r="M250">
        <f t="shared" si="35"/>
        <v>0</v>
      </c>
      <c r="N250">
        <f t="shared" si="36"/>
        <v>0</v>
      </c>
      <c r="O250">
        <f t="shared" si="37"/>
        <v>0</v>
      </c>
      <c r="P250">
        <f t="shared" si="38"/>
        <v>0</v>
      </c>
      <c r="Q250">
        <f t="shared" si="39"/>
        <v>0</v>
      </c>
    </row>
    <row r="251" spans="1:17" x14ac:dyDescent="0.35">
      <c r="A251" s="1">
        <v>44810</v>
      </c>
      <c r="B251" s="2">
        <v>2022</v>
      </c>
      <c r="C251" s="2">
        <v>9</v>
      </c>
      <c r="D251" s="2">
        <v>6</v>
      </c>
      <c r="E251" s="2" t="str">
        <f>IF(ISNUMBER(VLOOKUP(A251, Feriados!A:B, 1, FALSE)), "Feriado", "Dia comum")</f>
        <v>Dia comum</v>
      </c>
      <c r="F251" s="2" t="s">
        <v>9</v>
      </c>
      <c r="G251" s="2" t="str">
        <f t="shared" si="30"/>
        <v>Dia Útil</v>
      </c>
      <c r="H251" s="2">
        <v>114</v>
      </c>
      <c r="I251" s="3">
        <f t="shared" si="31"/>
        <v>0</v>
      </c>
      <c r="J251">
        <f t="shared" si="32"/>
        <v>1</v>
      </c>
      <c r="K251">
        <f t="shared" si="33"/>
        <v>0</v>
      </c>
      <c r="L251">
        <f t="shared" si="34"/>
        <v>0</v>
      </c>
      <c r="M251">
        <f t="shared" si="35"/>
        <v>0</v>
      </c>
      <c r="N251">
        <f t="shared" si="36"/>
        <v>0</v>
      </c>
      <c r="O251">
        <f t="shared" si="37"/>
        <v>0</v>
      </c>
      <c r="P251">
        <f t="shared" si="38"/>
        <v>0</v>
      </c>
      <c r="Q251">
        <f t="shared" si="39"/>
        <v>0</v>
      </c>
    </row>
    <row r="252" spans="1:17" x14ac:dyDescent="0.35">
      <c r="A252" s="1">
        <v>44811</v>
      </c>
      <c r="B252" s="2">
        <v>2022</v>
      </c>
      <c r="C252" s="2">
        <v>9</v>
      </c>
      <c r="D252" s="2">
        <v>7</v>
      </c>
      <c r="E252" s="2" t="str">
        <f>IF(ISNUMBER(VLOOKUP(A252, Feriados!A:B, 1, FALSE)), "Feriado", "Dia comum")</f>
        <v>Feriado</v>
      </c>
      <c r="F252" s="2" t="s">
        <v>10</v>
      </c>
      <c r="G252" s="2" t="str">
        <f t="shared" si="30"/>
        <v>Dia Útil</v>
      </c>
      <c r="H252" s="2">
        <v>138</v>
      </c>
      <c r="I252" s="3">
        <f t="shared" si="31"/>
        <v>0</v>
      </c>
      <c r="J252">
        <f t="shared" si="32"/>
        <v>0</v>
      </c>
      <c r="K252">
        <f t="shared" si="33"/>
        <v>1</v>
      </c>
      <c r="L252">
        <f t="shared" si="34"/>
        <v>0</v>
      </c>
      <c r="M252">
        <f t="shared" si="35"/>
        <v>0</v>
      </c>
      <c r="N252">
        <f t="shared" si="36"/>
        <v>0</v>
      </c>
      <c r="O252">
        <f t="shared" si="37"/>
        <v>0</v>
      </c>
      <c r="P252">
        <f t="shared" si="38"/>
        <v>1</v>
      </c>
      <c r="Q252">
        <f t="shared" si="39"/>
        <v>0</v>
      </c>
    </row>
    <row r="253" spans="1:17" x14ac:dyDescent="0.35">
      <c r="A253" s="1">
        <v>44812</v>
      </c>
      <c r="B253" s="2">
        <v>2022</v>
      </c>
      <c r="C253" s="2">
        <v>9</v>
      </c>
      <c r="D253" s="2">
        <v>8</v>
      </c>
      <c r="E253" s="2" t="str">
        <f>IF(ISNUMBER(VLOOKUP(A253, Feriados!A:B, 1, FALSE)), "Feriado", "Dia comum")</f>
        <v>Dia comum</v>
      </c>
      <c r="F253" s="2" t="s">
        <v>11</v>
      </c>
      <c r="G253" s="2" t="str">
        <f t="shared" si="30"/>
        <v>Dia Útil</v>
      </c>
      <c r="H253" s="2">
        <v>124</v>
      </c>
      <c r="I253" s="3">
        <f t="shared" si="31"/>
        <v>0</v>
      </c>
      <c r="J253">
        <f t="shared" si="32"/>
        <v>0</v>
      </c>
      <c r="K253">
        <f t="shared" si="33"/>
        <v>0</v>
      </c>
      <c r="L253">
        <f t="shared" si="34"/>
        <v>1</v>
      </c>
      <c r="M253">
        <f t="shared" si="35"/>
        <v>0</v>
      </c>
      <c r="N253">
        <f t="shared" si="36"/>
        <v>0</v>
      </c>
      <c r="O253">
        <f t="shared" si="37"/>
        <v>0</v>
      </c>
      <c r="P253">
        <f t="shared" si="38"/>
        <v>0</v>
      </c>
      <c r="Q253">
        <f t="shared" si="39"/>
        <v>0</v>
      </c>
    </row>
    <row r="254" spans="1:17" x14ac:dyDescent="0.35">
      <c r="A254" s="1">
        <v>44813</v>
      </c>
      <c r="B254" s="2">
        <v>2022</v>
      </c>
      <c r="C254" s="2">
        <v>9</v>
      </c>
      <c r="D254" s="2">
        <v>9</v>
      </c>
      <c r="E254" s="2" t="str">
        <f>IF(ISNUMBER(VLOOKUP(A254, Feriados!A:B, 1, FALSE)), "Feriado", "Dia comum")</f>
        <v>Dia comum</v>
      </c>
      <c r="F254" s="2" t="s">
        <v>12</v>
      </c>
      <c r="G254" s="2" t="str">
        <f t="shared" si="30"/>
        <v>Dia Útil</v>
      </c>
      <c r="H254" s="2">
        <v>126</v>
      </c>
      <c r="I254" s="3">
        <f t="shared" si="31"/>
        <v>0</v>
      </c>
      <c r="J254">
        <f t="shared" si="32"/>
        <v>0</v>
      </c>
      <c r="K254">
        <f t="shared" si="33"/>
        <v>0</v>
      </c>
      <c r="L254">
        <f t="shared" si="34"/>
        <v>0</v>
      </c>
      <c r="M254">
        <f t="shared" si="35"/>
        <v>1</v>
      </c>
      <c r="N254">
        <f t="shared" si="36"/>
        <v>0</v>
      </c>
      <c r="O254">
        <f t="shared" si="37"/>
        <v>0</v>
      </c>
      <c r="P254">
        <f t="shared" si="38"/>
        <v>0</v>
      </c>
      <c r="Q254">
        <f t="shared" si="39"/>
        <v>0</v>
      </c>
    </row>
    <row r="255" spans="1:17" x14ac:dyDescent="0.35">
      <c r="A255" s="1">
        <v>44814</v>
      </c>
      <c r="B255" s="2">
        <v>2022</v>
      </c>
      <c r="C255" s="2">
        <v>9</v>
      </c>
      <c r="D255" s="2">
        <v>10</v>
      </c>
      <c r="E255" s="2" t="str">
        <f>IF(ISNUMBER(VLOOKUP(A255, Feriados!A:B, 1, FALSE)), "Feriado", "Dia comum")</f>
        <v>Dia comum</v>
      </c>
      <c r="F255" s="2" t="s">
        <v>6</v>
      </c>
      <c r="G255" s="2" t="str">
        <f t="shared" si="30"/>
        <v>Fim de Semana</v>
      </c>
      <c r="H255" s="2">
        <v>127</v>
      </c>
      <c r="I255" s="3">
        <f t="shared" si="31"/>
        <v>0</v>
      </c>
      <c r="J255">
        <f t="shared" si="32"/>
        <v>0</v>
      </c>
      <c r="K255">
        <f t="shared" si="33"/>
        <v>0</v>
      </c>
      <c r="L255">
        <f t="shared" si="34"/>
        <v>0</v>
      </c>
      <c r="M255">
        <f t="shared" si="35"/>
        <v>0</v>
      </c>
      <c r="N255">
        <f t="shared" si="36"/>
        <v>1</v>
      </c>
      <c r="O255">
        <f t="shared" si="37"/>
        <v>0</v>
      </c>
      <c r="P255">
        <f t="shared" si="38"/>
        <v>0</v>
      </c>
      <c r="Q255">
        <f t="shared" si="39"/>
        <v>1</v>
      </c>
    </row>
    <row r="256" spans="1:17" x14ac:dyDescent="0.35">
      <c r="A256" s="1">
        <v>44815</v>
      </c>
      <c r="B256" s="2">
        <v>2022</v>
      </c>
      <c r="C256" s="2">
        <v>9</v>
      </c>
      <c r="D256" s="2">
        <v>11</v>
      </c>
      <c r="E256" s="2" t="str">
        <f>IF(ISNUMBER(VLOOKUP(A256, Feriados!A:B, 1, FALSE)), "Feriado", "Dia comum")</f>
        <v>Dia comum</v>
      </c>
      <c r="F256" s="2" t="s">
        <v>7</v>
      </c>
      <c r="G256" s="2" t="str">
        <f t="shared" si="30"/>
        <v>Fim de Semana</v>
      </c>
      <c r="H256" s="2">
        <v>120</v>
      </c>
      <c r="I256" s="3">
        <f t="shared" si="31"/>
        <v>0</v>
      </c>
      <c r="J256">
        <f t="shared" si="32"/>
        <v>0</v>
      </c>
      <c r="K256">
        <f t="shared" si="33"/>
        <v>0</v>
      </c>
      <c r="L256">
        <f t="shared" si="34"/>
        <v>0</v>
      </c>
      <c r="M256">
        <f t="shared" si="35"/>
        <v>0</v>
      </c>
      <c r="N256">
        <f t="shared" si="36"/>
        <v>0</v>
      </c>
      <c r="O256">
        <f t="shared" si="37"/>
        <v>1</v>
      </c>
      <c r="P256">
        <f t="shared" si="38"/>
        <v>0</v>
      </c>
      <c r="Q256">
        <f t="shared" si="39"/>
        <v>1</v>
      </c>
    </row>
    <row r="257" spans="1:17" x14ac:dyDescent="0.35">
      <c r="A257" s="1">
        <v>44816</v>
      </c>
      <c r="B257" s="2">
        <v>2022</v>
      </c>
      <c r="C257" s="2">
        <v>9</v>
      </c>
      <c r="D257" s="2">
        <v>12</v>
      </c>
      <c r="E257" s="2" t="str">
        <f>IF(ISNUMBER(VLOOKUP(A257, Feriados!A:B, 1, FALSE)), "Feriado", "Dia comum")</f>
        <v>Dia comum</v>
      </c>
      <c r="F257" s="2" t="s">
        <v>8</v>
      </c>
      <c r="G257" s="2" t="str">
        <f t="shared" si="30"/>
        <v>Dia Útil</v>
      </c>
      <c r="H257" s="2">
        <v>99</v>
      </c>
      <c r="I257" s="3">
        <f t="shared" si="31"/>
        <v>1</v>
      </c>
      <c r="J257">
        <f t="shared" si="32"/>
        <v>0</v>
      </c>
      <c r="K257">
        <f t="shared" si="33"/>
        <v>0</v>
      </c>
      <c r="L257">
        <f t="shared" si="34"/>
        <v>0</v>
      </c>
      <c r="M257">
        <f t="shared" si="35"/>
        <v>0</v>
      </c>
      <c r="N257">
        <f t="shared" si="36"/>
        <v>0</v>
      </c>
      <c r="O257">
        <f t="shared" si="37"/>
        <v>0</v>
      </c>
      <c r="P257">
        <f t="shared" si="38"/>
        <v>0</v>
      </c>
      <c r="Q257">
        <f t="shared" si="39"/>
        <v>0</v>
      </c>
    </row>
    <row r="258" spans="1:17" x14ac:dyDescent="0.35">
      <c r="A258" s="1">
        <v>44817</v>
      </c>
      <c r="B258" s="2">
        <v>2022</v>
      </c>
      <c r="C258" s="2">
        <v>9</v>
      </c>
      <c r="D258" s="2">
        <v>13</v>
      </c>
      <c r="E258" s="2" t="str">
        <f>IF(ISNUMBER(VLOOKUP(A258, Feriados!A:B, 1, FALSE)), "Feriado", "Dia comum")</f>
        <v>Dia comum</v>
      </c>
      <c r="F258" s="2" t="s">
        <v>9</v>
      </c>
      <c r="G258" s="2" t="str">
        <f t="shared" si="30"/>
        <v>Dia Útil</v>
      </c>
      <c r="H258" s="2">
        <v>104</v>
      </c>
      <c r="I258" s="3">
        <f t="shared" si="31"/>
        <v>0</v>
      </c>
      <c r="J258">
        <f t="shared" si="32"/>
        <v>1</v>
      </c>
      <c r="K258">
        <f t="shared" si="33"/>
        <v>0</v>
      </c>
      <c r="L258">
        <f t="shared" si="34"/>
        <v>0</v>
      </c>
      <c r="M258">
        <f t="shared" si="35"/>
        <v>0</v>
      </c>
      <c r="N258">
        <f t="shared" si="36"/>
        <v>0</v>
      </c>
      <c r="O258">
        <f t="shared" si="37"/>
        <v>0</v>
      </c>
      <c r="P258">
        <f t="shared" si="38"/>
        <v>0</v>
      </c>
      <c r="Q258">
        <f t="shared" si="39"/>
        <v>0</v>
      </c>
    </row>
    <row r="259" spans="1:17" x14ac:dyDescent="0.35">
      <c r="A259" s="1">
        <v>44818</v>
      </c>
      <c r="B259" s="2">
        <v>2022</v>
      </c>
      <c r="C259" s="2">
        <v>9</v>
      </c>
      <c r="D259" s="2">
        <v>14</v>
      </c>
      <c r="E259" s="2" t="str">
        <f>IF(ISNUMBER(VLOOKUP(A259, Feriados!A:B, 1, FALSE)), "Feriado", "Dia comum")</f>
        <v>Dia comum</v>
      </c>
      <c r="F259" s="2" t="s">
        <v>10</v>
      </c>
      <c r="G259" s="2" t="str">
        <f t="shared" si="30"/>
        <v>Dia Útil</v>
      </c>
      <c r="H259" s="2">
        <v>123</v>
      </c>
      <c r="I259" s="3">
        <f t="shared" si="31"/>
        <v>0</v>
      </c>
      <c r="J259">
        <f t="shared" si="32"/>
        <v>0</v>
      </c>
      <c r="K259">
        <f t="shared" si="33"/>
        <v>1</v>
      </c>
      <c r="L259">
        <f t="shared" si="34"/>
        <v>0</v>
      </c>
      <c r="M259">
        <f t="shared" si="35"/>
        <v>0</v>
      </c>
      <c r="N259">
        <f t="shared" si="36"/>
        <v>0</v>
      </c>
      <c r="O259">
        <f t="shared" si="37"/>
        <v>0</v>
      </c>
      <c r="P259">
        <f t="shared" si="38"/>
        <v>0</v>
      </c>
      <c r="Q259">
        <f t="shared" si="39"/>
        <v>0</v>
      </c>
    </row>
    <row r="260" spans="1:17" x14ac:dyDescent="0.35">
      <c r="A260" s="1">
        <v>44819</v>
      </c>
      <c r="B260" s="2">
        <v>2022</v>
      </c>
      <c r="C260" s="2">
        <v>9</v>
      </c>
      <c r="D260" s="2">
        <v>15</v>
      </c>
      <c r="E260" s="2" t="str">
        <f>IF(ISNUMBER(VLOOKUP(A260, Feriados!A:B, 1, FALSE)), "Feriado", "Dia comum")</f>
        <v>Dia comum</v>
      </c>
      <c r="F260" s="2" t="s">
        <v>11</v>
      </c>
      <c r="G260" s="2" t="str">
        <f t="shared" ref="G260:G323" si="40">IF(OR(F260="Sábado", F260="Domingo"),"Fim de Semana","Dia Útil")</f>
        <v>Dia Útil</v>
      </c>
      <c r="H260" s="2">
        <v>116</v>
      </c>
      <c r="I260" s="3">
        <f t="shared" ref="I260:I323" si="41">IF(F260="Segunda-feira",1,0)</f>
        <v>0</v>
      </c>
      <c r="J260">
        <f t="shared" ref="J260:J323" si="42">IF(F260="Terça-feira",1,0)</f>
        <v>0</v>
      </c>
      <c r="K260">
        <f t="shared" ref="K260:K323" si="43">IF($F260="Quarta-feira",1,0)</f>
        <v>0</v>
      </c>
      <c r="L260">
        <f t="shared" ref="L260:L323" si="44">IF($F260="Quinta-feira",1,0)</f>
        <v>1</v>
      </c>
      <c r="M260">
        <f t="shared" ref="M260:M323" si="45">IF($F260="Sexta-feira",1,0)</f>
        <v>0</v>
      </c>
      <c r="N260">
        <f t="shared" ref="N260:N323" si="46">IF($F260="Sábado",1,0)</f>
        <v>0</v>
      </c>
      <c r="O260">
        <f t="shared" ref="O260:O323" si="47">IF($F260="Domingo",1,0)</f>
        <v>0</v>
      </c>
      <c r="P260">
        <f t="shared" ref="P260:P323" si="48">IF(E260="Feriado",1,0)</f>
        <v>0</v>
      </c>
      <c r="Q260">
        <f t="shared" ref="Q260:Q323" si="49">IF(G260="Fim de Semana",1,0)</f>
        <v>0</v>
      </c>
    </row>
    <row r="261" spans="1:17" x14ac:dyDescent="0.35">
      <c r="A261" s="1">
        <v>44820</v>
      </c>
      <c r="B261" s="2">
        <v>2022</v>
      </c>
      <c r="C261" s="2">
        <v>9</v>
      </c>
      <c r="D261" s="2">
        <v>16</v>
      </c>
      <c r="E261" s="2" t="str">
        <f>IF(ISNUMBER(VLOOKUP(A261, Feriados!A:B, 1, FALSE)), "Feriado", "Dia comum")</f>
        <v>Dia comum</v>
      </c>
      <c r="F261" s="2" t="s">
        <v>12</v>
      </c>
      <c r="G261" s="2" t="str">
        <f t="shared" si="40"/>
        <v>Dia Útil</v>
      </c>
      <c r="H261" s="2">
        <v>133</v>
      </c>
      <c r="I261" s="3">
        <f t="shared" si="41"/>
        <v>0</v>
      </c>
      <c r="J261">
        <f t="shared" si="42"/>
        <v>0</v>
      </c>
      <c r="K261">
        <f t="shared" si="43"/>
        <v>0</v>
      </c>
      <c r="L261">
        <f t="shared" si="44"/>
        <v>0</v>
      </c>
      <c r="M261">
        <f t="shared" si="45"/>
        <v>1</v>
      </c>
      <c r="N261">
        <f t="shared" si="46"/>
        <v>0</v>
      </c>
      <c r="O261">
        <f t="shared" si="47"/>
        <v>0</v>
      </c>
      <c r="P261">
        <f t="shared" si="48"/>
        <v>0</v>
      </c>
      <c r="Q261">
        <f t="shared" si="49"/>
        <v>0</v>
      </c>
    </row>
    <row r="262" spans="1:17" x14ac:dyDescent="0.35">
      <c r="A262" s="1">
        <v>44821</v>
      </c>
      <c r="B262" s="2">
        <v>2022</v>
      </c>
      <c r="C262" s="2">
        <v>9</v>
      </c>
      <c r="D262" s="2">
        <v>17</v>
      </c>
      <c r="E262" s="2" t="str">
        <f>IF(ISNUMBER(VLOOKUP(A262, Feriados!A:B, 1, FALSE)), "Feriado", "Dia comum")</f>
        <v>Dia comum</v>
      </c>
      <c r="F262" s="2" t="s">
        <v>6</v>
      </c>
      <c r="G262" s="2" t="str">
        <f t="shared" si="40"/>
        <v>Fim de Semana</v>
      </c>
      <c r="H262" s="2">
        <v>119</v>
      </c>
      <c r="I262" s="3">
        <f t="shared" si="41"/>
        <v>0</v>
      </c>
      <c r="J262">
        <f t="shared" si="42"/>
        <v>0</v>
      </c>
      <c r="K262">
        <f t="shared" si="43"/>
        <v>0</v>
      </c>
      <c r="L262">
        <f t="shared" si="44"/>
        <v>0</v>
      </c>
      <c r="M262">
        <f t="shared" si="45"/>
        <v>0</v>
      </c>
      <c r="N262">
        <f t="shared" si="46"/>
        <v>1</v>
      </c>
      <c r="O262">
        <f t="shared" si="47"/>
        <v>0</v>
      </c>
      <c r="P262">
        <f t="shared" si="48"/>
        <v>0</v>
      </c>
      <c r="Q262">
        <f t="shared" si="49"/>
        <v>1</v>
      </c>
    </row>
    <row r="263" spans="1:17" x14ac:dyDescent="0.35">
      <c r="A263" s="1">
        <v>44822</v>
      </c>
      <c r="B263" s="2">
        <v>2022</v>
      </c>
      <c r="C263" s="2">
        <v>9</v>
      </c>
      <c r="D263" s="2">
        <v>18</v>
      </c>
      <c r="E263" s="2" t="str">
        <f>IF(ISNUMBER(VLOOKUP(A263, Feriados!A:B, 1, FALSE)), "Feriado", "Dia comum")</f>
        <v>Dia comum</v>
      </c>
      <c r="F263" s="2" t="s">
        <v>7</v>
      </c>
      <c r="G263" s="2" t="str">
        <f t="shared" si="40"/>
        <v>Fim de Semana</v>
      </c>
      <c r="H263" s="2">
        <v>116</v>
      </c>
      <c r="I263" s="3">
        <f t="shared" si="41"/>
        <v>0</v>
      </c>
      <c r="J263">
        <f t="shared" si="42"/>
        <v>0</v>
      </c>
      <c r="K263">
        <f t="shared" si="43"/>
        <v>0</v>
      </c>
      <c r="L263">
        <f t="shared" si="44"/>
        <v>0</v>
      </c>
      <c r="M263">
        <f t="shared" si="45"/>
        <v>0</v>
      </c>
      <c r="N263">
        <f t="shared" si="46"/>
        <v>0</v>
      </c>
      <c r="O263">
        <f t="shared" si="47"/>
        <v>1</v>
      </c>
      <c r="P263">
        <f t="shared" si="48"/>
        <v>0</v>
      </c>
      <c r="Q263">
        <f t="shared" si="49"/>
        <v>1</v>
      </c>
    </row>
    <row r="264" spans="1:17" x14ac:dyDescent="0.35">
      <c r="A264" s="1">
        <v>44823</v>
      </c>
      <c r="B264" s="2">
        <v>2022</v>
      </c>
      <c r="C264" s="2">
        <v>9</v>
      </c>
      <c r="D264" s="2">
        <v>19</v>
      </c>
      <c r="E264" s="2" t="str">
        <f>IF(ISNUMBER(VLOOKUP(A264, Feriados!A:B, 1, FALSE)), "Feriado", "Dia comum")</f>
        <v>Dia comum</v>
      </c>
      <c r="F264" s="2" t="s">
        <v>8</v>
      </c>
      <c r="G264" s="2" t="str">
        <f t="shared" si="40"/>
        <v>Dia Útil</v>
      </c>
      <c r="H264" s="2">
        <v>117</v>
      </c>
      <c r="I264" s="3">
        <f t="shared" si="41"/>
        <v>1</v>
      </c>
      <c r="J264">
        <f t="shared" si="42"/>
        <v>0</v>
      </c>
      <c r="K264">
        <f t="shared" si="43"/>
        <v>0</v>
      </c>
      <c r="L264">
        <f t="shared" si="44"/>
        <v>0</v>
      </c>
      <c r="M264">
        <f t="shared" si="45"/>
        <v>0</v>
      </c>
      <c r="N264">
        <f t="shared" si="46"/>
        <v>0</v>
      </c>
      <c r="O264">
        <f t="shared" si="47"/>
        <v>0</v>
      </c>
      <c r="P264">
        <f t="shared" si="48"/>
        <v>0</v>
      </c>
      <c r="Q264">
        <f t="shared" si="49"/>
        <v>0</v>
      </c>
    </row>
    <row r="265" spans="1:17" x14ac:dyDescent="0.35">
      <c r="A265" s="1">
        <v>44824</v>
      </c>
      <c r="B265" s="2">
        <v>2022</v>
      </c>
      <c r="C265" s="2">
        <v>9</v>
      </c>
      <c r="D265" s="2">
        <v>20</v>
      </c>
      <c r="E265" s="2" t="str">
        <f>IF(ISNUMBER(VLOOKUP(A265, Feriados!A:B, 1, FALSE)), "Feriado", "Dia comum")</f>
        <v>Dia comum</v>
      </c>
      <c r="F265" s="2" t="s">
        <v>9</v>
      </c>
      <c r="G265" s="2" t="str">
        <f t="shared" si="40"/>
        <v>Dia Útil</v>
      </c>
      <c r="H265" s="2">
        <v>114</v>
      </c>
      <c r="I265" s="3">
        <f t="shared" si="41"/>
        <v>0</v>
      </c>
      <c r="J265">
        <f t="shared" si="42"/>
        <v>1</v>
      </c>
      <c r="K265">
        <f t="shared" si="43"/>
        <v>0</v>
      </c>
      <c r="L265">
        <f t="shared" si="44"/>
        <v>0</v>
      </c>
      <c r="M265">
        <f t="shared" si="45"/>
        <v>0</v>
      </c>
      <c r="N265">
        <f t="shared" si="46"/>
        <v>0</v>
      </c>
      <c r="O265">
        <f t="shared" si="47"/>
        <v>0</v>
      </c>
      <c r="P265">
        <f t="shared" si="48"/>
        <v>0</v>
      </c>
      <c r="Q265">
        <f t="shared" si="49"/>
        <v>0</v>
      </c>
    </row>
    <row r="266" spans="1:17" x14ac:dyDescent="0.35">
      <c r="A266" s="1">
        <v>44825</v>
      </c>
      <c r="B266" s="2">
        <v>2022</v>
      </c>
      <c r="C266" s="2">
        <v>9</v>
      </c>
      <c r="D266" s="2">
        <v>21</v>
      </c>
      <c r="E266" s="2" t="str">
        <f>IF(ISNUMBER(VLOOKUP(A266, Feriados!A:B, 1, FALSE)), "Feriado", "Dia comum")</f>
        <v>Dia comum</v>
      </c>
      <c r="F266" s="2" t="s">
        <v>10</v>
      </c>
      <c r="G266" s="2" t="str">
        <f t="shared" si="40"/>
        <v>Dia Útil</v>
      </c>
      <c r="H266" s="2">
        <v>111</v>
      </c>
      <c r="I266" s="3">
        <f t="shared" si="41"/>
        <v>0</v>
      </c>
      <c r="J266">
        <f t="shared" si="42"/>
        <v>0</v>
      </c>
      <c r="K266">
        <f t="shared" si="43"/>
        <v>1</v>
      </c>
      <c r="L266">
        <f t="shared" si="44"/>
        <v>0</v>
      </c>
      <c r="M266">
        <f t="shared" si="45"/>
        <v>0</v>
      </c>
      <c r="N266">
        <f t="shared" si="46"/>
        <v>0</v>
      </c>
      <c r="O266">
        <f t="shared" si="47"/>
        <v>0</v>
      </c>
      <c r="P266">
        <f t="shared" si="48"/>
        <v>0</v>
      </c>
      <c r="Q266">
        <f t="shared" si="49"/>
        <v>0</v>
      </c>
    </row>
    <row r="267" spans="1:17" x14ac:dyDescent="0.35">
      <c r="A267" s="1">
        <v>44826</v>
      </c>
      <c r="B267" s="2">
        <v>2022</v>
      </c>
      <c r="C267" s="2">
        <v>9</v>
      </c>
      <c r="D267" s="2">
        <v>22</v>
      </c>
      <c r="E267" s="2" t="str">
        <f>IF(ISNUMBER(VLOOKUP(A267, Feriados!A:B, 1, FALSE)), "Feriado", "Dia comum")</f>
        <v>Dia comum</v>
      </c>
      <c r="F267" s="2" t="s">
        <v>11</v>
      </c>
      <c r="G267" s="2" t="str">
        <f t="shared" si="40"/>
        <v>Dia Útil</v>
      </c>
      <c r="H267" s="2">
        <v>118</v>
      </c>
      <c r="I267" s="3">
        <f t="shared" si="41"/>
        <v>0</v>
      </c>
      <c r="J267">
        <f t="shared" si="42"/>
        <v>0</v>
      </c>
      <c r="K267">
        <f t="shared" si="43"/>
        <v>0</v>
      </c>
      <c r="L267">
        <f t="shared" si="44"/>
        <v>1</v>
      </c>
      <c r="M267">
        <f t="shared" si="45"/>
        <v>0</v>
      </c>
      <c r="N267">
        <f t="shared" si="46"/>
        <v>0</v>
      </c>
      <c r="O267">
        <f t="shared" si="47"/>
        <v>0</v>
      </c>
      <c r="P267">
        <f t="shared" si="48"/>
        <v>0</v>
      </c>
      <c r="Q267">
        <f t="shared" si="49"/>
        <v>0</v>
      </c>
    </row>
    <row r="268" spans="1:17" x14ac:dyDescent="0.35">
      <c r="A268" s="1">
        <v>44827</v>
      </c>
      <c r="B268" s="2">
        <v>2022</v>
      </c>
      <c r="C268" s="2">
        <v>9</v>
      </c>
      <c r="D268" s="2">
        <v>23</v>
      </c>
      <c r="E268" s="2" t="str">
        <f>IF(ISNUMBER(VLOOKUP(A268, Feriados!A:B, 1, FALSE)), "Feriado", "Dia comum")</f>
        <v>Dia comum</v>
      </c>
      <c r="F268" s="2" t="s">
        <v>12</v>
      </c>
      <c r="G268" s="2" t="str">
        <f t="shared" si="40"/>
        <v>Dia Útil</v>
      </c>
      <c r="H268" s="2">
        <v>107</v>
      </c>
      <c r="I268" s="3">
        <f t="shared" si="41"/>
        <v>0</v>
      </c>
      <c r="J268">
        <f t="shared" si="42"/>
        <v>0</v>
      </c>
      <c r="K268">
        <f t="shared" si="43"/>
        <v>0</v>
      </c>
      <c r="L268">
        <f t="shared" si="44"/>
        <v>0</v>
      </c>
      <c r="M268">
        <f t="shared" si="45"/>
        <v>1</v>
      </c>
      <c r="N268">
        <f t="shared" si="46"/>
        <v>0</v>
      </c>
      <c r="O268">
        <f t="shared" si="47"/>
        <v>0</v>
      </c>
      <c r="P268">
        <f t="shared" si="48"/>
        <v>0</v>
      </c>
      <c r="Q268">
        <f t="shared" si="49"/>
        <v>0</v>
      </c>
    </row>
    <row r="269" spans="1:17" x14ac:dyDescent="0.35">
      <c r="A269" s="1">
        <v>44828</v>
      </c>
      <c r="B269" s="2">
        <v>2022</v>
      </c>
      <c r="C269" s="2">
        <v>9</v>
      </c>
      <c r="D269" s="2">
        <v>24</v>
      </c>
      <c r="E269" s="2" t="str">
        <f>IF(ISNUMBER(VLOOKUP(A269, Feriados!A:B, 1, FALSE)), "Feriado", "Dia comum")</f>
        <v>Dia comum</v>
      </c>
      <c r="F269" s="2" t="s">
        <v>6</v>
      </c>
      <c r="G269" s="2" t="str">
        <f t="shared" si="40"/>
        <v>Fim de Semana</v>
      </c>
      <c r="H269" s="2">
        <v>101</v>
      </c>
      <c r="I269" s="3">
        <f t="shared" si="41"/>
        <v>0</v>
      </c>
      <c r="J269">
        <f t="shared" si="42"/>
        <v>0</v>
      </c>
      <c r="K269">
        <f t="shared" si="43"/>
        <v>0</v>
      </c>
      <c r="L269">
        <f t="shared" si="44"/>
        <v>0</v>
      </c>
      <c r="M269">
        <f t="shared" si="45"/>
        <v>0</v>
      </c>
      <c r="N269">
        <f t="shared" si="46"/>
        <v>1</v>
      </c>
      <c r="O269">
        <f t="shared" si="47"/>
        <v>0</v>
      </c>
      <c r="P269">
        <f t="shared" si="48"/>
        <v>0</v>
      </c>
      <c r="Q269">
        <f t="shared" si="49"/>
        <v>1</v>
      </c>
    </row>
    <row r="270" spans="1:17" x14ac:dyDescent="0.35">
      <c r="A270" s="1">
        <v>44829</v>
      </c>
      <c r="B270" s="2">
        <v>2022</v>
      </c>
      <c r="C270" s="2">
        <v>9</v>
      </c>
      <c r="D270" s="2">
        <v>25</v>
      </c>
      <c r="E270" s="2" t="str">
        <f>IF(ISNUMBER(VLOOKUP(A270, Feriados!A:B, 1, FALSE)), "Feriado", "Dia comum")</f>
        <v>Dia comum</v>
      </c>
      <c r="F270" s="2" t="s">
        <v>7</v>
      </c>
      <c r="G270" s="2" t="str">
        <f t="shared" si="40"/>
        <v>Fim de Semana</v>
      </c>
      <c r="H270" s="2">
        <v>118</v>
      </c>
      <c r="I270" s="3">
        <f t="shared" si="41"/>
        <v>0</v>
      </c>
      <c r="J270">
        <f t="shared" si="42"/>
        <v>0</v>
      </c>
      <c r="K270">
        <f t="shared" si="43"/>
        <v>0</v>
      </c>
      <c r="L270">
        <f t="shared" si="44"/>
        <v>0</v>
      </c>
      <c r="M270">
        <f t="shared" si="45"/>
        <v>0</v>
      </c>
      <c r="N270">
        <f t="shared" si="46"/>
        <v>0</v>
      </c>
      <c r="O270">
        <f t="shared" si="47"/>
        <v>1</v>
      </c>
      <c r="P270">
        <f t="shared" si="48"/>
        <v>0</v>
      </c>
      <c r="Q270">
        <f t="shared" si="49"/>
        <v>1</v>
      </c>
    </row>
    <row r="271" spans="1:17" x14ac:dyDescent="0.35">
      <c r="A271" s="1">
        <v>44830</v>
      </c>
      <c r="B271" s="2">
        <v>2022</v>
      </c>
      <c r="C271" s="2">
        <v>9</v>
      </c>
      <c r="D271" s="2">
        <v>26</v>
      </c>
      <c r="E271" s="2" t="str">
        <f>IF(ISNUMBER(VLOOKUP(A271, Feriados!A:B, 1, FALSE)), "Feriado", "Dia comum")</f>
        <v>Dia comum</v>
      </c>
      <c r="F271" s="2" t="s">
        <v>8</v>
      </c>
      <c r="G271" s="2" t="str">
        <f t="shared" si="40"/>
        <v>Dia Útil</v>
      </c>
      <c r="H271" s="2">
        <v>99</v>
      </c>
      <c r="I271" s="3">
        <f t="shared" si="41"/>
        <v>1</v>
      </c>
      <c r="J271">
        <f t="shared" si="42"/>
        <v>0</v>
      </c>
      <c r="K271">
        <f t="shared" si="43"/>
        <v>0</v>
      </c>
      <c r="L271">
        <f t="shared" si="44"/>
        <v>0</v>
      </c>
      <c r="M271">
        <f t="shared" si="45"/>
        <v>0</v>
      </c>
      <c r="N271">
        <f t="shared" si="46"/>
        <v>0</v>
      </c>
      <c r="O271">
        <f t="shared" si="47"/>
        <v>0</v>
      </c>
      <c r="P271">
        <f t="shared" si="48"/>
        <v>0</v>
      </c>
      <c r="Q271">
        <f t="shared" si="49"/>
        <v>0</v>
      </c>
    </row>
    <row r="272" spans="1:17" x14ac:dyDescent="0.35">
      <c r="A272" s="1">
        <v>44831</v>
      </c>
      <c r="B272" s="2">
        <v>2022</v>
      </c>
      <c r="C272" s="2">
        <v>9</v>
      </c>
      <c r="D272" s="2">
        <v>27</v>
      </c>
      <c r="E272" s="2" t="str">
        <f>IF(ISNUMBER(VLOOKUP(A272, Feriados!A:B, 1, FALSE)), "Feriado", "Dia comum")</f>
        <v>Dia comum</v>
      </c>
      <c r="F272" s="2" t="s">
        <v>9</v>
      </c>
      <c r="G272" s="2" t="str">
        <f t="shared" si="40"/>
        <v>Dia Útil</v>
      </c>
      <c r="H272" s="2">
        <v>99</v>
      </c>
      <c r="I272" s="3">
        <f t="shared" si="41"/>
        <v>0</v>
      </c>
      <c r="J272">
        <f t="shared" si="42"/>
        <v>1</v>
      </c>
      <c r="K272">
        <f t="shared" si="43"/>
        <v>0</v>
      </c>
      <c r="L272">
        <f t="shared" si="44"/>
        <v>0</v>
      </c>
      <c r="M272">
        <f t="shared" si="45"/>
        <v>0</v>
      </c>
      <c r="N272">
        <f t="shared" si="46"/>
        <v>0</v>
      </c>
      <c r="O272">
        <f t="shared" si="47"/>
        <v>0</v>
      </c>
      <c r="P272">
        <f t="shared" si="48"/>
        <v>0</v>
      </c>
      <c r="Q272">
        <f t="shared" si="49"/>
        <v>0</v>
      </c>
    </row>
    <row r="273" spans="1:17" x14ac:dyDescent="0.35">
      <c r="A273" s="1">
        <v>44832</v>
      </c>
      <c r="B273" s="2">
        <v>2022</v>
      </c>
      <c r="C273" s="2">
        <v>9</v>
      </c>
      <c r="D273" s="2">
        <v>28</v>
      </c>
      <c r="E273" s="2" t="str">
        <f>IF(ISNUMBER(VLOOKUP(A273, Feriados!A:B, 1, FALSE)), "Feriado", "Dia comum")</f>
        <v>Dia comum</v>
      </c>
      <c r="F273" s="2" t="s">
        <v>10</v>
      </c>
      <c r="G273" s="2" t="str">
        <f t="shared" si="40"/>
        <v>Dia Útil</v>
      </c>
      <c r="H273" s="2">
        <v>93</v>
      </c>
      <c r="I273" s="3">
        <f t="shared" si="41"/>
        <v>0</v>
      </c>
      <c r="J273">
        <f t="shared" si="42"/>
        <v>0</v>
      </c>
      <c r="K273">
        <f t="shared" si="43"/>
        <v>1</v>
      </c>
      <c r="L273">
        <f t="shared" si="44"/>
        <v>0</v>
      </c>
      <c r="M273">
        <f t="shared" si="45"/>
        <v>0</v>
      </c>
      <c r="N273">
        <f t="shared" si="46"/>
        <v>0</v>
      </c>
      <c r="O273">
        <f t="shared" si="47"/>
        <v>0</v>
      </c>
      <c r="P273">
        <f t="shared" si="48"/>
        <v>0</v>
      </c>
      <c r="Q273">
        <f t="shared" si="49"/>
        <v>0</v>
      </c>
    </row>
    <row r="274" spans="1:17" x14ac:dyDescent="0.35">
      <c r="A274" s="1">
        <v>44833</v>
      </c>
      <c r="B274" s="2">
        <v>2022</v>
      </c>
      <c r="C274" s="2">
        <v>9</v>
      </c>
      <c r="D274" s="2">
        <v>29</v>
      </c>
      <c r="E274" s="2" t="str">
        <f>IF(ISNUMBER(VLOOKUP(A274, Feriados!A:B, 1, FALSE)), "Feriado", "Dia comum")</f>
        <v>Dia comum</v>
      </c>
      <c r="F274" s="2" t="s">
        <v>11</v>
      </c>
      <c r="G274" s="2" t="str">
        <f t="shared" si="40"/>
        <v>Dia Útil</v>
      </c>
      <c r="H274" s="2">
        <v>125</v>
      </c>
      <c r="I274" s="3">
        <f t="shared" si="41"/>
        <v>0</v>
      </c>
      <c r="J274">
        <f t="shared" si="42"/>
        <v>0</v>
      </c>
      <c r="K274">
        <f t="shared" si="43"/>
        <v>0</v>
      </c>
      <c r="L274">
        <f t="shared" si="44"/>
        <v>1</v>
      </c>
      <c r="M274">
        <f t="shared" si="45"/>
        <v>0</v>
      </c>
      <c r="N274">
        <f t="shared" si="46"/>
        <v>0</v>
      </c>
      <c r="O274">
        <f t="shared" si="47"/>
        <v>0</v>
      </c>
      <c r="P274">
        <f t="shared" si="48"/>
        <v>0</v>
      </c>
      <c r="Q274">
        <f t="shared" si="49"/>
        <v>0</v>
      </c>
    </row>
    <row r="275" spans="1:17" x14ac:dyDescent="0.35">
      <c r="A275" s="1">
        <v>44834</v>
      </c>
      <c r="B275" s="2">
        <v>2022</v>
      </c>
      <c r="C275" s="2">
        <v>9</v>
      </c>
      <c r="D275" s="2">
        <v>30</v>
      </c>
      <c r="E275" s="2" t="str">
        <f>IF(ISNUMBER(VLOOKUP(A275, Feriados!A:B, 1, FALSE)), "Feriado", "Dia comum")</f>
        <v>Dia comum</v>
      </c>
      <c r="F275" s="2" t="s">
        <v>12</v>
      </c>
      <c r="G275" s="2" t="str">
        <f t="shared" si="40"/>
        <v>Dia Útil</v>
      </c>
      <c r="H275" s="2">
        <v>106</v>
      </c>
      <c r="I275" s="3">
        <f t="shared" si="41"/>
        <v>0</v>
      </c>
      <c r="J275">
        <f t="shared" si="42"/>
        <v>0</v>
      </c>
      <c r="K275">
        <f t="shared" si="43"/>
        <v>0</v>
      </c>
      <c r="L275">
        <f t="shared" si="44"/>
        <v>0</v>
      </c>
      <c r="M275">
        <f t="shared" si="45"/>
        <v>1</v>
      </c>
      <c r="N275">
        <f t="shared" si="46"/>
        <v>0</v>
      </c>
      <c r="O275">
        <f t="shared" si="47"/>
        <v>0</v>
      </c>
      <c r="P275">
        <f t="shared" si="48"/>
        <v>0</v>
      </c>
      <c r="Q275">
        <f t="shared" si="49"/>
        <v>0</v>
      </c>
    </row>
    <row r="276" spans="1:17" x14ac:dyDescent="0.35">
      <c r="A276" s="1">
        <v>44835</v>
      </c>
      <c r="B276" s="2">
        <v>2022</v>
      </c>
      <c r="C276" s="2">
        <v>10</v>
      </c>
      <c r="D276" s="2">
        <v>1</v>
      </c>
      <c r="E276" s="2" t="str">
        <f>IF(ISNUMBER(VLOOKUP(A276, Feriados!A:B, 1, FALSE)), "Feriado", "Dia comum")</f>
        <v>Dia comum</v>
      </c>
      <c r="F276" s="2" t="s">
        <v>6</v>
      </c>
      <c r="G276" s="2" t="str">
        <f t="shared" si="40"/>
        <v>Fim de Semana</v>
      </c>
      <c r="H276" s="2">
        <v>122</v>
      </c>
      <c r="I276" s="3">
        <f t="shared" si="41"/>
        <v>0</v>
      </c>
      <c r="J276">
        <f t="shared" si="42"/>
        <v>0</v>
      </c>
      <c r="K276">
        <f t="shared" si="43"/>
        <v>0</v>
      </c>
      <c r="L276">
        <f t="shared" si="44"/>
        <v>0</v>
      </c>
      <c r="M276">
        <f t="shared" si="45"/>
        <v>0</v>
      </c>
      <c r="N276">
        <f t="shared" si="46"/>
        <v>1</v>
      </c>
      <c r="O276">
        <f t="shared" si="47"/>
        <v>0</v>
      </c>
      <c r="P276">
        <f t="shared" si="48"/>
        <v>0</v>
      </c>
      <c r="Q276">
        <f t="shared" si="49"/>
        <v>1</v>
      </c>
    </row>
    <row r="277" spans="1:17" x14ac:dyDescent="0.35">
      <c r="A277" s="1">
        <v>44836</v>
      </c>
      <c r="B277" s="2">
        <v>2022</v>
      </c>
      <c r="C277" s="2">
        <v>10</v>
      </c>
      <c r="D277" s="2">
        <v>2</v>
      </c>
      <c r="E277" s="2" t="str">
        <f>IF(ISNUMBER(VLOOKUP(A277, Feriados!A:B, 1, FALSE)), "Feriado", "Dia comum")</f>
        <v>Dia comum</v>
      </c>
      <c r="F277" s="2" t="s">
        <v>7</v>
      </c>
      <c r="G277" s="2" t="str">
        <f t="shared" si="40"/>
        <v>Fim de Semana</v>
      </c>
      <c r="H277" s="2">
        <v>115</v>
      </c>
      <c r="I277" s="3">
        <f t="shared" si="41"/>
        <v>0</v>
      </c>
      <c r="J277">
        <f t="shared" si="42"/>
        <v>0</v>
      </c>
      <c r="K277">
        <f t="shared" si="43"/>
        <v>0</v>
      </c>
      <c r="L277">
        <f t="shared" si="44"/>
        <v>0</v>
      </c>
      <c r="M277">
        <f t="shared" si="45"/>
        <v>0</v>
      </c>
      <c r="N277">
        <f t="shared" si="46"/>
        <v>0</v>
      </c>
      <c r="O277">
        <f t="shared" si="47"/>
        <v>1</v>
      </c>
      <c r="P277">
        <f t="shared" si="48"/>
        <v>0</v>
      </c>
      <c r="Q277">
        <f t="shared" si="49"/>
        <v>1</v>
      </c>
    </row>
    <row r="278" spans="1:17" x14ac:dyDescent="0.35">
      <c r="A278" s="1">
        <v>44837</v>
      </c>
      <c r="B278" s="2">
        <v>2022</v>
      </c>
      <c r="C278" s="2">
        <v>10</v>
      </c>
      <c r="D278" s="2">
        <v>3</v>
      </c>
      <c r="E278" s="2" t="str">
        <f>IF(ISNUMBER(VLOOKUP(A278, Feriados!A:B, 1, FALSE)), "Feriado", "Dia comum")</f>
        <v>Dia comum</v>
      </c>
      <c r="F278" s="2" t="s">
        <v>8</v>
      </c>
      <c r="G278" s="2" t="str">
        <f t="shared" si="40"/>
        <v>Dia Útil</v>
      </c>
      <c r="H278" s="2">
        <v>122</v>
      </c>
      <c r="I278" s="3">
        <f t="shared" si="41"/>
        <v>1</v>
      </c>
      <c r="J278">
        <f t="shared" si="42"/>
        <v>0</v>
      </c>
      <c r="K278">
        <f t="shared" si="43"/>
        <v>0</v>
      </c>
      <c r="L278">
        <f t="shared" si="44"/>
        <v>0</v>
      </c>
      <c r="M278">
        <f t="shared" si="45"/>
        <v>0</v>
      </c>
      <c r="N278">
        <f t="shared" si="46"/>
        <v>0</v>
      </c>
      <c r="O278">
        <f t="shared" si="47"/>
        <v>0</v>
      </c>
      <c r="P278">
        <f t="shared" si="48"/>
        <v>0</v>
      </c>
      <c r="Q278">
        <f t="shared" si="49"/>
        <v>0</v>
      </c>
    </row>
    <row r="279" spans="1:17" x14ac:dyDescent="0.35">
      <c r="A279" s="1">
        <v>44838</v>
      </c>
      <c r="B279" s="2">
        <v>2022</v>
      </c>
      <c r="C279" s="2">
        <v>10</v>
      </c>
      <c r="D279" s="2">
        <v>4</v>
      </c>
      <c r="E279" s="2" t="str">
        <f>IF(ISNUMBER(VLOOKUP(A279, Feriados!A:B, 1, FALSE)), "Feriado", "Dia comum")</f>
        <v>Dia comum</v>
      </c>
      <c r="F279" s="2" t="s">
        <v>9</v>
      </c>
      <c r="G279" s="2" t="str">
        <f t="shared" si="40"/>
        <v>Dia Útil</v>
      </c>
      <c r="H279" s="2">
        <v>118</v>
      </c>
      <c r="I279" s="3">
        <f t="shared" si="41"/>
        <v>0</v>
      </c>
      <c r="J279">
        <f t="shared" si="42"/>
        <v>1</v>
      </c>
      <c r="K279">
        <f t="shared" si="43"/>
        <v>0</v>
      </c>
      <c r="L279">
        <f t="shared" si="44"/>
        <v>0</v>
      </c>
      <c r="M279">
        <f t="shared" si="45"/>
        <v>0</v>
      </c>
      <c r="N279">
        <f t="shared" si="46"/>
        <v>0</v>
      </c>
      <c r="O279">
        <f t="shared" si="47"/>
        <v>0</v>
      </c>
      <c r="P279">
        <f t="shared" si="48"/>
        <v>0</v>
      </c>
      <c r="Q279">
        <f t="shared" si="49"/>
        <v>0</v>
      </c>
    </row>
    <row r="280" spans="1:17" x14ac:dyDescent="0.35">
      <c r="A280" s="1">
        <v>44839</v>
      </c>
      <c r="B280" s="2">
        <v>2022</v>
      </c>
      <c r="C280" s="2">
        <v>10</v>
      </c>
      <c r="D280" s="2">
        <v>5</v>
      </c>
      <c r="E280" s="2" t="str">
        <f>IF(ISNUMBER(VLOOKUP(A280, Feriados!A:B, 1, FALSE)), "Feriado", "Dia comum")</f>
        <v>Dia comum</v>
      </c>
      <c r="F280" s="2" t="s">
        <v>10</v>
      </c>
      <c r="G280" s="2" t="str">
        <f t="shared" si="40"/>
        <v>Dia Útil</v>
      </c>
      <c r="H280" s="2">
        <v>147</v>
      </c>
      <c r="I280" s="3">
        <f t="shared" si="41"/>
        <v>0</v>
      </c>
      <c r="J280">
        <f t="shared" si="42"/>
        <v>0</v>
      </c>
      <c r="K280">
        <f t="shared" si="43"/>
        <v>1</v>
      </c>
      <c r="L280">
        <f t="shared" si="44"/>
        <v>0</v>
      </c>
      <c r="M280">
        <f t="shared" si="45"/>
        <v>0</v>
      </c>
      <c r="N280">
        <f t="shared" si="46"/>
        <v>0</v>
      </c>
      <c r="O280">
        <f t="shared" si="47"/>
        <v>0</v>
      </c>
      <c r="P280">
        <f t="shared" si="48"/>
        <v>0</v>
      </c>
      <c r="Q280">
        <f t="shared" si="49"/>
        <v>0</v>
      </c>
    </row>
    <row r="281" spans="1:17" x14ac:dyDescent="0.35">
      <c r="A281" s="1">
        <v>44840</v>
      </c>
      <c r="B281" s="2">
        <v>2022</v>
      </c>
      <c r="C281" s="2">
        <v>10</v>
      </c>
      <c r="D281" s="2">
        <v>6</v>
      </c>
      <c r="E281" s="2" t="str">
        <f>IF(ISNUMBER(VLOOKUP(A281, Feriados!A:B, 1, FALSE)), "Feriado", "Dia comum")</f>
        <v>Dia comum</v>
      </c>
      <c r="F281" s="2" t="s">
        <v>11</v>
      </c>
      <c r="G281" s="2" t="str">
        <f t="shared" si="40"/>
        <v>Dia Útil</v>
      </c>
      <c r="H281" s="2">
        <v>135</v>
      </c>
      <c r="I281" s="3">
        <f t="shared" si="41"/>
        <v>0</v>
      </c>
      <c r="J281">
        <f t="shared" si="42"/>
        <v>0</v>
      </c>
      <c r="K281">
        <f t="shared" si="43"/>
        <v>0</v>
      </c>
      <c r="L281">
        <f t="shared" si="44"/>
        <v>1</v>
      </c>
      <c r="M281">
        <f t="shared" si="45"/>
        <v>0</v>
      </c>
      <c r="N281">
        <f t="shared" si="46"/>
        <v>0</v>
      </c>
      <c r="O281">
        <f t="shared" si="47"/>
        <v>0</v>
      </c>
      <c r="P281">
        <f t="shared" si="48"/>
        <v>0</v>
      </c>
      <c r="Q281">
        <f t="shared" si="49"/>
        <v>0</v>
      </c>
    </row>
    <row r="282" spans="1:17" x14ac:dyDescent="0.35">
      <c r="A282" s="1">
        <v>44841</v>
      </c>
      <c r="B282" s="2">
        <v>2022</v>
      </c>
      <c r="C282" s="2">
        <v>10</v>
      </c>
      <c r="D282" s="2">
        <v>7</v>
      </c>
      <c r="E282" s="2" t="str">
        <f>IF(ISNUMBER(VLOOKUP(A282, Feriados!A:B, 1, FALSE)), "Feriado", "Dia comum")</f>
        <v>Dia comum</v>
      </c>
      <c r="F282" s="2" t="s">
        <v>12</v>
      </c>
      <c r="G282" s="2" t="str">
        <f t="shared" si="40"/>
        <v>Dia Útil</v>
      </c>
      <c r="H282" s="2">
        <v>159</v>
      </c>
      <c r="I282" s="3">
        <f t="shared" si="41"/>
        <v>0</v>
      </c>
      <c r="J282">
        <f t="shared" si="42"/>
        <v>0</v>
      </c>
      <c r="K282">
        <f t="shared" si="43"/>
        <v>0</v>
      </c>
      <c r="L282">
        <f t="shared" si="44"/>
        <v>0</v>
      </c>
      <c r="M282">
        <f t="shared" si="45"/>
        <v>1</v>
      </c>
      <c r="N282">
        <f t="shared" si="46"/>
        <v>0</v>
      </c>
      <c r="O282">
        <f t="shared" si="47"/>
        <v>0</v>
      </c>
      <c r="P282">
        <f t="shared" si="48"/>
        <v>0</v>
      </c>
      <c r="Q282">
        <f t="shared" si="49"/>
        <v>0</v>
      </c>
    </row>
    <row r="283" spans="1:17" x14ac:dyDescent="0.35">
      <c r="A283" s="1">
        <v>44842</v>
      </c>
      <c r="B283" s="2">
        <v>2022</v>
      </c>
      <c r="C283" s="2">
        <v>10</v>
      </c>
      <c r="D283" s="2">
        <v>8</v>
      </c>
      <c r="E283" s="2" t="str">
        <f>IF(ISNUMBER(VLOOKUP(A283, Feriados!A:B, 1, FALSE)), "Feriado", "Dia comum")</f>
        <v>Dia comum</v>
      </c>
      <c r="F283" s="2" t="s">
        <v>6</v>
      </c>
      <c r="G283" s="2" t="str">
        <f t="shared" si="40"/>
        <v>Fim de Semana</v>
      </c>
      <c r="H283" s="2">
        <v>145</v>
      </c>
      <c r="I283" s="3">
        <f t="shared" si="41"/>
        <v>0</v>
      </c>
      <c r="J283">
        <f t="shared" si="42"/>
        <v>0</v>
      </c>
      <c r="K283">
        <f t="shared" si="43"/>
        <v>0</v>
      </c>
      <c r="L283">
        <f t="shared" si="44"/>
        <v>0</v>
      </c>
      <c r="M283">
        <f t="shared" si="45"/>
        <v>0</v>
      </c>
      <c r="N283">
        <f t="shared" si="46"/>
        <v>1</v>
      </c>
      <c r="O283">
        <f t="shared" si="47"/>
        <v>0</v>
      </c>
      <c r="P283">
        <f t="shared" si="48"/>
        <v>0</v>
      </c>
      <c r="Q283">
        <f t="shared" si="49"/>
        <v>1</v>
      </c>
    </row>
    <row r="284" spans="1:17" x14ac:dyDescent="0.35">
      <c r="A284" s="1">
        <v>44843</v>
      </c>
      <c r="B284" s="2">
        <v>2022</v>
      </c>
      <c r="C284" s="2">
        <v>10</v>
      </c>
      <c r="D284" s="2">
        <v>9</v>
      </c>
      <c r="E284" s="2" t="str">
        <f>IF(ISNUMBER(VLOOKUP(A284, Feriados!A:B, 1, FALSE)), "Feriado", "Dia comum")</f>
        <v>Dia comum</v>
      </c>
      <c r="F284" s="2" t="s">
        <v>7</v>
      </c>
      <c r="G284" s="2" t="str">
        <f t="shared" si="40"/>
        <v>Fim de Semana</v>
      </c>
      <c r="H284" s="2">
        <v>132</v>
      </c>
      <c r="I284" s="3">
        <f t="shared" si="41"/>
        <v>0</v>
      </c>
      <c r="J284">
        <f t="shared" si="42"/>
        <v>0</v>
      </c>
      <c r="K284">
        <f t="shared" si="43"/>
        <v>0</v>
      </c>
      <c r="L284">
        <f t="shared" si="44"/>
        <v>0</v>
      </c>
      <c r="M284">
        <f t="shared" si="45"/>
        <v>0</v>
      </c>
      <c r="N284">
        <f t="shared" si="46"/>
        <v>0</v>
      </c>
      <c r="O284">
        <f t="shared" si="47"/>
        <v>1</v>
      </c>
      <c r="P284">
        <f t="shared" si="48"/>
        <v>0</v>
      </c>
      <c r="Q284">
        <f t="shared" si="49"/>
        <v>1</v>
      </c>
    </row>
    <row r="285" spans="1:17" x14ac:dyDescent="0.35">
      <c r="A285" s="1">
        <v>44844</v>
      </c>
      <c r="B285" s="2">
        <v>2022</v>
      </c>
      <c r="C285" s="2">
        <v>10</v>
      </c>
      <c r="D285" s="2">
        <v>10</v>
      </c>
      <c r="E285" s="2" t="str">
        <f>IF(ISNUMBER(VLOOKUP(A285, Feriados!A:B, 1, FALSE)), "Feriado", "Dia comum")</f>
        <v>Dia comum</v>
      </c>
      <c r="F285" s="2" t="s">
        <v>8</v>
      </c>
      <c r="G285" s="2" t="str">
        <f t="shared" si="40"/>
        <v>Dia Útil</v>
      </c>
      <c r="H285" s="2">
        <v>149</v>
      </c>
      <c r="I285" s="3">
        <f t="shared" si="41"/>
        <v>1</v>
      </c>
      <c r="J285">
        <f t="shared" si="42"/>
        <v>0</v>
      </c>
      <c r="K285">
        <f t="shared" si="43"/>
        <v>0</v>
      </c>
      <c r="L285">
        <f t="shared" si="44"/>
        <v>0</v>
      </c>
      <c r="M285">
        <f t="shared" si="45"/>
        <v>0</v>
      </c>
      <c r="N285">
        <f t="shared" si="46"/>
        <v>0</v>
      </c>
      <c r="O285">
        <f t="shared" si="47"/>
        <v>0</v>
      </c>
      <c r="P285">
        <f t="shared" si="48"/>
        <v>0</v>
      </c>
      <c r="Q285">
        <f t="shared" si="49"/>
        <v>0</v>
      </c>
    </row>
    <row r="286" spans="1:17" x14ac:dyDescent="0.35">
      <c r="A286" s="1">
        <v>44845</v>
      </c>
      <c r="B286" s="2">
        <v>2022</v>
      </c>
      <c r="C286" s="2">
        <v>10</v>
      </c>
      <c r="D286" s="2">
        <v>11</v>
      </c>
      <c r="E286" s="2" t="str">
        <f>IF(ISNUMBER(VLOOKUP(A286, Feriados!A:B, 1, FALSE)), "Feriado", "Dia comum")</f>
        <v>Dia comum</v>
      </c>
      <c r="F286" s="2" t="s">
        <v>9</v>
      </c>
      <c r="G286" s="2" t="str">
        <f t="shared" si="40"/>
        <v>Dia Útil</v>
      </c>
      <c r="H286" s="2">
        <v>150</v>
      </c>
      <c r="I286" s="3">
        <f t="shared" si="41"/>
        <v>0</v>
      </c>
      <c r="J286">
        <f t="shared" si="42"/>
        <v>1</v>
      </c>
      <c r="K286">
        <f t="shared" si="43"/>
        <v>0</v>
      </c>
      <c r="L286">
        <f t="shared" si="44"/>
        <v>0</v>
      </c>
      <c r="M286">
        <f t="shared" si="45"/>
        <v>0</v>
      </c>
      <c r="N286">
        <f t="shared" si="46"/>
        <v>0</v>
      </c>
      <c r="O286">
        <f t="shared" si="47"/>
        <v>0</v>
      </c>
      <c r="P286">
        <f t="shared" si="48"/>
        <v>0</v>
      </c>
      <c r="Q286">
        <f t="shared" si="49"/>
        <v>0</v>
      </c>
    </row>
    <row r="287" spans="1:17" x14ac:dyDescent="0.35">
      <c r="A287" s="1">
        <v>44846</v>
      </c>
      <c r="B287" s="2">
        <v>2022</v>
      </c>
      <c r="C287" s="2">
        <v>10</v>
      </c>
      <c r="D287" s="2">
        <v>12</v>
      </c>
      <c r="E287" s="2" t="str">
        <f>IF(ISNUMBER(VLOOKUP(A287, Feriados!A:B, 1, FALSE)), "Feriado", "Dia comum")</f>
        <v>Feriado</v>
      </c>
      <c r="F287" s="2" t="s">
        <v>10</v>
      </c>
      <c r="G287" s="2" t="str">
        <f t="shared" si="40"/>
        <v>Dia Útil</v>
      </c>
      <c r="H287" s="2">
        <v>149</v>
      </c>
      <c r="I287" s="3">
        <f t="shared" si="41"/>
        <v>0</v>
      </c>
      <c r="J287">
        <f t="shared" si="42"/>
        <v>0</v>
      </c>
      <c r="K287">
        <f t="shared" si="43"/>
        <v>1</v>
      </c>
      <c r="L287">
        <f t="shared" si="44"/>
        <v>0</v>
      </c>
      <c r="M287">
        <f t="shared" si="45"/>
        <v>0</v>
      </c>
      <c r="N287">
        <f t="shared" si="46"/>
        <v>0</v>
      </c>
      <c r="O287">
        <f t="shared" si="47"/>
        <v>0</v>
      </c>
      <c r="P287">
        <f t="shared" si="48"/>
        <v>1</v>
      </c>
      <c r="Q287">
        <f t="shared" si="49"/>
        <v>0</v>
      </c>
    </row>
    <row r="288" spans="1:17" x14ac:dyDescent="0.35">
      <c r="A288" s="1">
        <v>44847</v>
      </c>
      <c r="B288" s="2">
        <v>2022</v>
      </c>
      <c r="C288" s="2">
        <v>10</v>
      </c>
      <c r="D288" s="2">
        <v>13</v>
      </c>
      <c r="E288" s="2" t="str">
        <f>IF(ISNUMBER(VLOOKUP(A288, Feriados!A:B, 1, FALSE)), "Feriado", "Dia comum")</f>
        <v>Dia comum</v>
      </c>
      <c r="F288" s="2" t="s">
        <v>11</v>
      </c>
      <c r="G288" s="2" t="str">
        <f t="shared" si="40"/>
        <v>Dia Útil</v>
      </c>
      <c r="H288" s="2">
        <v>102</v>
      </c>
      <c r="I288" s="3">
        <f t="shared" si="41"/>
        <v>0</v>
      </c>
      <c r="J288">
        <f t="shared" si="42"/>
        <v>0</v>
      </c>
      <c r="K288">
        <f t="shared" si="43"/>
        <v>0</v>
      </c>
      <c r="L288">
        <f t="shared" si="44"/>
        <v>1</v>
      </c>
      <c r="M288">
        <f t="shared" si="45"/>
        <v>0</v>
      </c>
      <c r="N288">
        <f t="shared" si="46"/>
        <v>0</v>
      </c>
      <c r="O288">
        <f t="shared" si="47"/>
        <v>0</v>
      </c>
      <c r="P288">
        <f t="shared" si="48"/>
        <v>0</v>
      </c>
      <c r="Q288">
        <f t="shared" si="49"/>
        <v>0</v>
      </c>
    </row>
    <row r="289" spans="1:17" x14ac:dyDescent="0.35">
      <c r="A289" s="1">
        <v>44848</v>
      </c>
      <c r="B289" s="2">
        <v>2022</v>
      </c>
      <c r="C289" s="2">
        <v>10</v>
      </c>
      <c r="D289" s="2">
        <v>14</v>
      </c>
      <c r="E289" s="2" t="str">
        <f>IF(ISNUMBER(VLOOKUP(A289, Feriados!A:B, 1, FALSE)), "Feriado", "Dia comum")</f>
        <v>Dia comum</v>
      </c>
      <c r="F289" s="2" t="s">
        <v>12</v>
      </c>
      <c r="G289" s="2" t="str">
        <f t="shared" si="40"/>
        <v>Dia Útil</v>
      </c>
      <c r="H289" s="2">
        <v>139</v>
      </c>
      <c r="I289" s="3">
        <f t="shared" si="41"/>
        <v>0</v>
      </c>
      <c r="J289">
        <f t="shared" si="42"/>
        <v>0</v>
      </c>
      <c r="K289">
        <f t="shared" si="43"/>
        <v>0</v>
      </c>
      <c r="L289">
        <f t="shared" si="44"/>
        <v>0</v>
      </c>
      <c r="M289">
        <f t="shared" si="45"/>
        <v>1</v>
      </c>
      <c r="N289">
        <f t="shared" si="46"/>
        <v>0</v>
      </c>
      <c r="O289">
        <f t="shared" si="47"/>
        <v>0</v>
      </c>
      <c r="P289">
        <f t="shared" si="48"/>
        <v>0</v>
      </c>
      <c r="Q289">
        <f t="shared" si="49"/>
        <v>0</v>
      </c>
    </row>
    <row r="290" spans="1:17" x14ac:dyDescent="0.35">
      <c r="A290" s="1">
        <v>44849</v>
      </c>
      <c r="B290" s="2">
        <v>2022</v>
      </c>
      <c r="C290" s="2">
        <v>10</v>
      </c>
      <c r="D290" s="2">
        <v>15</v>
      </c>
      <c r="E290" s="2" t="str">
        <f>IF(ISNUMBER(VLOOKUP(A290, Feriados!A:B, 1, FALSE)), "Feriado", "Dia comum")</f>
        <v>Dia comum</v>
      </c>
      <c r="F290" s="2" t="s">
        <v>6</v>
      </c>
      <c r="G290" s="2" t="str">
        <f t="shared" si="40"/>
        <v>Fim de Semana</v>
      </c>
      <c r="H290" s="2">
        <v>146</v>
      </c>
      <c r="I290" s="3">
        <f t="shared" si="41"/>
        <v>0</v>
      </c>
      <c r="J290">
        <f t="shared" si="42"/>
        <v>0</v>
      </c>
      <c r="K290">
        <f t="shared" si="43"/>
        <v>0</v>
      </c>
      <c r="L290">
        <f t="shared" si="44"/>
        <v>0</v>
      </c>
      <c r="M290">
        <f t="shared" si="45"/>
        <v>0</v>
      </c>
      <c r="N290">
        <f t="shared" si="46"/>
        <v>1</v>
      </c>
      <c r="O290">
        <f t="shared" si="47"/>
        <v>0</v>
      </c>
      <c r="P290">
        <f t="shared" si="48"/>
        <v>0</v>
      </c>
      <c r="Q290">
        <f t="shared" si="49"/>
        <v>1</v>
      </c>
    </row>
    <row r="291" spans="1:17" x14ac:dyDescent="0.35">
      <c r="A291" s="1">
        <v>44850</v>
      </c>
      <c r="B291" s="2">
        <v>2022</v>
      </c>
      <c r="C291" s="2">
        <v>10</v>
      </c>
      <c r="D291" s="2">
        <v>16</v>
      </c>
      <c r="E291" s="2" t="str">
        <f>IF(ISNUMBER(VLOOKUP(A291, Feriados!A:B, 1, FALSE)), "Feriado", "Dia comum")</f>
        <v>Dia comum</v>
      </c>
      <c r="F291" s="2" t="s">
        <v>7</v>
      </c>
      <c r="G291" s="2" t="str">
        <f t="shared" si="40"/>
        <v>Fim de Semana</v>
      </c>
      <c r="H291" s="2">
        <v>142</v>
      </c>
      <c r="I291" s="3">
        <f t="shared" si="41"/>
        <v>0</v>
      </c>
      <c r="J291">
        <f t="shared" si="42"/>
        <v>0</v>
      </c>
      <c r="K291">
        <f t="shared" si="43"/>
        <v>0</v>
      </c>
      <c r="L291">
        <f t="shared" si="44"/>
        <v>0</v>
      </c>
      <c r="M291">
        <f t="shared" si="45"/>
        <v>0</v>
      </c>
      <c r="N291">
        <f t="shared" si="46"/>
        <v>0</v>
      </c>
      <c r="O291">
        <f t="shared" si="47"/>
        <v>1</v>
      </c>
      <c r="P291">
        <f t="shared" si="48"/>
        <v>0</v>
      </c>
      <c r="Q291">
        <f t="shared" si="49"/>
        <v>1</v>
      </c>
    </row>
    <row r="292" spans="1:17" x14ac:dyDescent="0.35">
      <c r="A292" s="1">
        <v>44851</v>
      </c>
      <c r="B292" s="2">
        <v>2022</v>
      </c>
      <c r="C292" s="2">
        <v>10</v>
      </c>
      <c r="D292" s="2">
        <v>17</v>
      </c>
      <c r="E292" s="2" t="str">
        <f>IF(ISNUMBER(VLOOKUP(A292, Feriados!A:B, 1, FALSE)), "Feriado", "Dia comum")</f>
        <v>Dia comum</v>
      </c>
      <c r="F292" s="2" t="s">
        <v>8</v>
      </c>
      <c r="G292" s="2" t="str">
        <f t="shared" si="40"/>
        <v>Dia Útil</v>
      </c>
      <c r="H292" s="2">
        <v>129</v>
      </c>
      <c r="I292" s="3">
        <f t="shared" si="41"/>
        <v>1</v>
      </c>
      <c r="J292">
        <f t="shared" si="42"/>
        <v>0</v>
      </c>
      <c r="K292">
        <f t="shared" si="43"/>
        <v>0</v>
      </c>
      <c r="L292">
        <f t="shared" si="44"/>
        <v>0</v>
      </c>
      <c r="M292">
        <f t="shared" si="45"/>
        <v>0</v>
      </c>
      <c r="N292">
        <f t="shared" si="46"/>
        <v>0</v>
      </c>
      <c r="O292">
        <f t="shared" si="47"/>
        <v>0</v>
      </c>
      <c r="P292">
        <f t="shared" si="48"/>
        <v>0</v>
      </c>
      <c r="Q292">
        <f t="shared" si="49"/>
        <v>0</v>
      </c>
    </row>
    <row r="293" spans="1:17" x14ac:dyDescent="0.35">
      <c r="A293" s="1">
        <v>44852</v>
      </c>
      <c r="B293" s="2">
        <v>2022</v>
      </c>
      <c r="C293" s="2">
        <v>10</v>
      </c>
      <c r="D293" s="2">
        <v>18</v>
      </c>
      <c r="E293" s="2" t="str">
        <f>IF(ISNUMBER(VLOOKUP(A293, Feriados!A:B, 1, FALSE)), "Feriado", "Dia comum")</f>
        <v>Dia comum</v>
      </c>
      <c r="F293" s="2" t="s">
        <v>9</v>
      </c>
      <c r="G293" s="2" t="str">
        <f t="shared" si="40"/>
        <v>Dia Útil</v>
      </c>
      <c r="H293" s="2">
        <v>106</v>
      </c>
      <c r="I293" s="3">
        <f t="shared" si="41"/>
        <v>0</v>
      </c>
      <c r="J293">
        <f t="shared" si="42"/>
        <v>1</v>
      </c>
      <c r="K293">
        <f t="shared" si="43"/>
        <v>0</v>
      </c>
      <c r="L293">
        <f t="shared" si="44"/>
        <v>0</v>
      </c>
      <c r="M293">
        <f t="shared" si="45"/>
        <v>0</v>
      </c>
      <c r="N293">
        <f t="shared" si="46"/>
        <v>0</v>
      </c>
      <c r="O293">
        <f t="shared" si="47"/>
        <v>0</v>
      </c>
      <c r="P293">
        <f t="shared" si="48"/>
        <v>0</v>
      </c>
      <c r="Q293">
        <f t="shared" si="49"/>
        <v>0</v>
      </c>
    </row>
    <row r="294" spans="1:17" x14ac:dyDescent="0.35">
      <c r="A294" s="1">
        <v>44853</v>
      </c>
      <c r="B294" s="2">
        <v>2022</v>
      </c>
      <c r="C294" s="2">
        <v>10</v>
      </c>
      <c r="D294" s="2">
        <v>19</v>
      </c>
      <c r="E294" s="2" t="str">
        <f>IF(ISNUMBER(VLOOKUP(A294, Feriados!A:B, 1, FALSE)), "Feriado", "Dia comum")</f>
        <v>Dia comum</v>
      </c>
      <c r="F294" s="2" t="s">
        <v>10</v>
      </c>
      <c r="G294" s="2" t="str">
        <f t="shared" si="40"/>
        <v>Dia Útil</v>
      </c>
      <c r="H294" s="2">
        <v>123</v>
      </c>
      <c r="I294" s="3">
        <f t="shared" si="41"/>
        <v>0</v>
      </c>
      <c r="J294">
        <f t="shared" si="42"/>
        <v>0</v>
      </c>
      <c r="K294">
        <f t="shared" si="43"/>
        <v>1</v>
      </c>
      <c r="L294">
        <f t="shared" si="44"/>
        <v>0</v>
      </c>
      <c r="M294">
        <f t="shared" si="45"/>
        <v>0</v>
      </c>
      <c r="N294">
        <f t="shared" si="46"/>
        <v>0</v>
      </c>
      <c r="O294">
        <f t="shared" si="47"/>
        <v>0</v>
      </c>
      <c r="P294">
        <f t="shared" si="48"/>
        <v>0</v>
      </c>
      <c r="Q294">
        <f t="shared" si="49"/>
        <v>0</v>
      </c>
    </row>
    <row r="295" spans="1:17" x14ac:dyDescent="0.35">
      <c r="A295" s="1">
        <v>44854</v>
      </c>
      <c r="B295" s="2">
        <v>2022</v>
      </c>
      <c r="C295" s="2">
        <v>10</v>
      </c>
      <c r="D295" s="2">
        <v>20</v>
      </c>
      <c r="E295" s="2" t="str">
        <f>IF(ISNUMBER(VLOOKUP(A295, Feriados!A:B, 1, FALSE)), "Feriado", "Dia comum")</f>
        <v>Dia comum</v>
      </c>
      <c r="F295" s="2" t="s">
        <v>11</v>
      </c>
      <c r="G295" s="2" t="str">
        <f t="shared" si="40"/>
        <v>Dia Útil</v>
      </c>
      <c r="H295" s="2">
        <v>114</v>
      </c>
      <c r="I295" s="3">
        <f t="shared" si="41"/>
        <v>0</v>
      </c>
      <c r="J295">
        <f t="shared" si="42"/>
        <v>0</v>
      </c>
      <c r="K295">
        <f t="shared" si="43"/>
        <v>0</v>
      </c>
      <c r="L295">
        <f t="shared" si="44"/>
        <v>1</v>
      </c>
      <c r="M295">
        <f t="shared" si="45"/>
        <v>0</v>
      </c>
      <c r="N295">
        <f t="shared" si="46"/>
        <v>0</v>
      </c>
      <c r="O295">
        <f t="shared" si="47"/>
        <v>0</v>
      </c>
      <c r="P295">
        <f t="shared" si="48"/>
        <v>0</v>
      </c>
      <c r="Q295">
        <f t="shared" si="49"/>
        <v>0</v>
      </c>
    </row>
    <row r="296" spans="1:17" x14ac:dyDescent="0.35">
      <c r="A296" s="1">
        <v>44855</v>
      </c>
      <c r="B296" s="2">
        <v>2022</v>
      </c>
      <c r="C296" s="2">
        <v>10</v>
      </c>
      <c r="D296" s="2">
        <v>21</v>
      </c>
      <c r="E296" s="2" t="str">
        <f>IF(ISNUMBER(VLOOKUP(A296, Feriados!A:B, 1, FALSE)), "Feriado", "Dia comum")</f>
        <v>Dia comum</v>
      </c>
      <c r="F296" s="2" t="s">
        <v>12</v>
      </c>
      <c r="G296" s="2" t="str">
        <f t="shared" si="40"/>
        <v>Dia Útil</v>
      </c>
      <c r="H296" s="2">
        <v>126</v>
      </c>
      <c r="I296" s="3">
        <f t="shared" si="41"/>
        <v>0</v>
      </c>
      <c r="J296">
        <f t="shared" si="42"/>
        <v>0</v>
      </c>
      <c r="K296">
        <f t="shared" si="43"/>
        <v>0</v>
      </c>
      <c r="L296">
        <f t="shared" si="44"/>
        <v>0</v>
      </c>
      <c r="M296">
        <f t="shared" si="45"/>
        <v>1</v>
      </c>
      <c r="N296">
        <f t="shared" si="46"/>
        <v>0</v>
      </c>
      <c r="O296">
        <f t="shared" si="47"/>
        <v>0</v>
      </c>
      <c r="P296">
        <f t="shared" si="48"/>
        <v>0</v>
      </c>
      <c r="Q296">
        <f t="shared" si="49"/>
        <v>0</v>
      </c>
    </row>
    <row r="297" spans="1:17" x14ac:dyDescent="0.35">
      <c r="A297" s="1">
        <v>44856</v>
      </c>
      <c r="B297" s="2">
        <v>2022</v>
      </c>
      <c r="C297" s="2">
        <v>10</v>
      </c>
      <c r="D297" s="2">
        <v>22</v>
      </c>
      <c r="E297" s="2" t="str">
        <f>IF(ISNUMBER(VLOOKUP(A297, Feriados!A:B, 1, FALSE)), "Feriado", "Dia comum")</f>
        <v>Dia comum</v>
      </c>
      <c r="F297" s="2" t="s">
        <v>6</v>
      </c>
      <c r="G297" s="2" t="str">
        <f t="shared" si="40"/>
        <v>Fim de Semana</v>
      </c>
      <c r="H297" s="2">
        <v>127</v>
      </c>
      <c r="I297" s="3">
        <f t="shared" si="41"/>
        <v>0</v>
      </c>
      <c r="J297">
        <f t="shared" si="42"/>
        <v>0</v>
      </c>
      <c r="K297">
        <f t="shared" si="43"/>
        <v>0</v>
      </c>
      <c r="L297">
        <f t="shared" si="44"/>
        <v>0</v>
      </c>
      <c r="M297">
        <f t="shared" si="45"/>
        <v>0</v>
      </c>
      <c r="N297">
        <f t="shared" si="46"/>
        <v>1</v>
      </c>
      <c r="O297">
        <f t="shared" si="47"/>
        <v>0</v>
      </c>
      <c r="P297">
        <f t="shared" si="48"/>
        <v>0</v>
      </c>
      <c r="Q297">
        <f t="shared" si="49"/>
        <v>1</v>
      </c>
    </row>
    <row r="298" spans="1:17" x14ac:dyDescent="0.35">
      <c r="A298" s="1">
        <v>44857</v>
      </c>
      <c r="B298" s="2">
        <v>2022</v>
      </c>
      <c r="C298" s="2">
        <v>10</v>
      </c>
      <c r="D298" s="2">
        <v>23</v>
      </c>
      <c r="E298" s="2" t="str">
        <f>IF(ISNUMBER(VLOOKUP(A298, Feriados!A:B, 1, FALSE)), "Feriado", "Dia comum")</f>
        <v>Dia comum</v>
      </c>
      <c r="F298" s="2" t="s">
        <v>7</v>
      </c>
      <c r="G298" s="2" t="str">
        <f t="shared" si="40"/>
        <v>Fim de Semana</v>
      </c>
      <c r="H298" s="2">
        <v>120</v>
      </c>
      <c r="I298" s="3">
        <f t="shared" si="41"/>
        <v>0</v>
      </c>
      <c r="J298">
        <f t="shared" si="42"/>
        <v>0</v>
      </c>
      <c r="K298">
        <f t="shared" si="43"/>
        <v>0</v>
      </c>
      <c r="L298">
        <f t="shared" si="44"/>
        <v>0</v>
      </c>
      <c r="M298">
        <f t="shared" si="45"/>
        <v>0</v>
      </c>
      <c r="N298">
        <f t="shared" si="46"/>
        <v>0</v>
      </c>
      <c r="O298">
        <f t="shared" si="47"/>
        <v>1</v>
      </c>
      <c r="P298">
        <f t="shared" si="48"/>
        <v>0</v>
      </c>
      <c r="Q298">
        <f t="shared" si="49"/>
        <v>1</v>
      </c>
    </row>
    <row r="299" spans="1:17" x14ac:dyDescent="0.35">
      <c r="A299" s="1">
        <v>44858</v>
      </c>
      <c r="B299" s="2">
        <v>2022</v>
      </c>
      <c r="C299" s="2">
        <v>10</v>
      </c>
      <c r="D299" s="2">
        <v>24</v>
      </c>
      <c r="E299" s="2" t="str">
        <f>IF(ISNUMBER(VLOOKUP(A299, Feriados!A:B, 1, FALSE)), "Feriado", "Dia comum")</f>
        <v>Dia comum</v>
      </c>
      <c r="F299" s="2" t="s">
        <v>8</v>
      </c>
      <c r="G299" s="2" t="str">
        <f t="shared" si="40"/>
        <v>Dia Útil</v>
      </c>
      <c r="H299" s="2">
        <v>124</v>
      </c>
      <c r="I299" s="3">
        <f t="shared" si="41"/>
        <v>1</v>
      </c>
      <c r="J299">
        <f t="shared" si="42"/>
        <v>0</v>
      </c>
      <c r="K299">
        <f t="shared" si="43"/>
        <v>0</v>
      </c>
      <c r="L299">
        <f t="shared" si="44"/>
        <v>0</v>
      </c>
      <c r="M299">
        <f t="shared" si="45"/>
        <v>0</v>
      </c>
      <c r="N299">
        <f t="shared" si="46"/>
        <v>0</v>
      </c>
      <c r="O299">
        <f t="shared" si="47"/>
        <v>0</v>
      </c>
      <c r="P299">
        <f t="shared" si="48"/>
        <v>0</v>
      </c>
      <c r="Q299">
        <f t="shared" si="49"/>
        <v>0</v>
      </c>
    </row>
    <row r="300" spans="1:17" x14ac:dyDescent="0.35">
      <c r="A300" s="1">
        <v>44859</v>
      </c>
      <c r="B300" s="2">
        <v>2022</v>
      </c>
      <c r="C300" s="2">
        <v>10</v>
      </c>
      <c r="D300" s="2">
        <v>25</v>
      </c>
      <c r="E300" s="2" t="str">
        <f>IF(ISNUMBER(VLOOKUP(A300, Feriados!A:B, 1, FALSE)), "Feriado", "Dia comum")</f>
        <v>Dia comum</v>
      </c>
      <c r="F300" s="2" t="s">
        <v>9</v>
      </c>
      <c r="G300" s="2" t="str">
        <f t="shared" si="40"/>
        <v>Dia Útil</v>
      </c>
      <c r="H300" s="2">
        <v>118</v>
      </c>
      <c r="I300" s="3">
        <f t="shared" si="41"/>
        <v>0</v>
      </c>
      <c r="J300">
        <f t="shared" si="42"/>
        <v>1</v>
      </c>
      <c r="K300">
        <f t="shared" si="43"/>
        <v>0</v>
      </c>
      <c r="L300">
        <f t="shared" si="44"/>
        <v>0</v>
      </c>
      <c r="M300">
        <f t="shared" si="45"/>
        <v>0</v>
      </c>
      <c r="N300">
        <f t="shared" si="46"/>
        <v>0</v>
      </c>
      <c r="O300">
        <f t="shared" si="47"/>
        <v>0</v>
      </c>
      <c r="P300">
        <f t="shared" si="48"/>
        <v>0</v>
      </c>
      <c r="Q300">
        <f t="shared" si="49"/>
        <v>0</v>
      </c>
    </row>
    <row r="301" spans="1:17" x14ac:dyDescent="0.35">
      <c r="A301" s="1">
        <v>44860</v>
      </c>
      <c r="B301" s="2">
        <v>2022</v>
      </c>
      <c r="C301" s="2">
        <v>10</v>
      </c>
      <c r="D301" s="2">
        <v>26</v>
      </c>
      <c r="E301" s="2" t="str">
        <f>IF(ISNUMBER(VLOOKUP(A301, Feriados!A:B, 1, FALSE)), "Feriado", "Dia comum")</f>
        <v>Dia comum</v>
      </c>
      <c r="F301" s="2" t="s">
        <v>10</v>
      </c>
      <c r="G301" s="2" t="str">
        <f t="shared" si="40"/>
        <v>Dia Útil</v>
      </c>
      <c r="H301" s="2">
        <v>115</v>
      </c>
      <c r="I301" s="3">
        <f t="shared" si="41"/>
        <v>0</v>
      </c>
      <c r="J301">
        <f t="shared" si="42"/>
        <v>0</v>
      </c>
      <c r="K301">
        <f t="shared" si="43"/>
        <v>1</v>
      </c>
      <c r="L301">
        <f t="shared" si="44"/>
        <v>0</v>
      </c>
      <c r="M301">
        <f t="shared" si="45"/>
        <v>0</v>
      </c>
      <c r="N301">
        <f t="shared" si="46"/>
        <v>0</v>
      </c>
      <c r="O301">
        <f t="shared" si="47"/>
        <v>0</v>
      </c>
      <c r="P301">
        <f t="shared" si="48"/>
        <v>0</v>
      </c>
      <c r="Q301">
        <f t="shared" si="49"/>
        <v>0</v>
      </c>
    </row>
    <row r="302" spans="1:17" x14ac:dyDescent="0.35">
      <c r="A302" s="1">
        <v>44861</v>
      </c>
      <c r="B302" s="2">
        <v>2022</v>
      </c>
      <c r="C302" s="2">
        <v>10</v>
      </c>
      <c r="D302" s="2">
        <v>27</v>
      </c>
      <c r="E302" s="2" t="str">
        <f>IF(ISNUMBER(VLOOKUP(A302, Feriados!A:B, 1, FALSE)), "Feriado", "Dia comum")</f>
        <v>Dia comum</v>
      </c>
      <c r="F302" s="2" t="s">
        <v>11</v>
      </c>
      <c r="G302" s="2" t="str">
        <f t="shared" si="40"/>
        <v>Dia Útil</v>
      </c>
      <c r="H302" s="2">
        <v>109</v>
      </c>
      <c r="I302" s="3">
        <f t="shared" si="41"/>
        <v>0</v>
      </c>
      <c r="J302">
        <f t="shared" si="42"/>
        <v>0</v>
      </c>
      <c r="K302">
        <f t="shared" si="43"/>
        <v>0</v>
      </c>
      <c r="L302">
        <f t="shared" si="44"/>
        <v>1</v>
      </c>
      <c r="M302">
        <f t="shared" si="45"/>
        <v>0</v>
      </c>
      <c r="N302">
        <f t="shared" si="46"/>
        <v>0</v>
      </c>
      <c r="O302">
        <f t="shared" si="47"/>
        <v>0</v>
      </c>
      <c r="P302">
        <f t="shared" si="48"/>
        <v>0</v>
      </c>
      <c r="Q302">
        <f t="shared" si="49"/>
        <v>0</v>
      </c>
    </row>
    <row r="303" spans="1:17" x14ac:dyDescent="0.35">
      <c r="A303" s="1">
        <v>44862</v>
      </c>
      <c r="B303" s="2">
        <v>2022</v>
      </c>
      <c r="C303" s="2">
        <v>10</v>
      </c>
      <c r="D303" s="2">
        <v>28</v>
      </c>
      <c r="E303" s="2" t="str">
        <f>IF(ISNUMBER(VLOOKUP(A303, Feriados!A:B, 1, FALSE)), "Feriado", "Dia comum")</f>
        <v>Dia comum</v>
      </c>
      <c r="F303" s="2" t="s">
        <v>12</v>
      </c>
      <c r="G303" s="2" t="str">
        <f t="shared" si="40"/>
        <v>Dia Útil</v>
      </c>
      <c r="H303" s="2">
        <v>117</v>
      </c>
      <c r="I303" s="3">
        <f t="shared" si="41"/>
        <v>0</v>
      </c>
      <c r="J303">
        <f t="shared" si="42"/>
        <v>0</v>
      </c>
      <c r="K303">
        <f t="shared" si="43"/>
        <v>0</v>
      </c>
      <c r="L303">
        <f t="shared" si="44"/>
        <v>0</v>
      </c>
      <c r="M303">
        <f t="shared" si="45"/>
        <v>1</v>
      </c>
      <c r="N303">
        <f t="shared" si="46"/>
        <v>0</v>
      </c>
      <c r="O303">
        <f t="shared" si="47"/>
        <v>0</v>
      </c>
      <c r="P303">
        <f t="shared" si="48"/>
        <v>0</v>
      </c>
      <c r="Q303">
        <f t="shared" si="49"/>
        <v>0</v>
      </c>
    </row>
    <row r="304" spans="1:17" x14ac:dyDescent="0.35">
      <c r="A304" s="1">
        <v>44863</v>
      </c>
      <c r="B304" s="2">
        <v>2022</v>
      </c>
      <c r="C304" s="2">
        <v>10</v>
      </c>
      <c r="D304" s="2">
        <v>29</v>
      </c>
      <c r="E304" s="2" t="str">
        <f>IF(ISNUMBER(VLOOKUP(A304, Feriados!A:B, 1, FALSE)), "Feriado", "Dia comum")</f>
        <v>Dia comum</v>
      </c>
      <c r="F304" s="2" t="s">
        <v>6</v>
      </c>
      <c r="G304" s="2" t="str">
        <f t="shared" si="40"/>
        <v>Fim de Semana</v>
      </c>
      <c r="H304" s="2">
        <v>126</v>
      </c>
      <c r="I304" s="3">
        <f t="shared" si="41"/>
        <v>0</v>
      </c>
      <c r="J304">
        <f t="shared" si="42"/>
        <v>0</v>
      </c>
      <c r="K304">
        <f t="shared" si="43"/>
        <v>0</v>
      </c>
      <c r="L304">
        <f t="shared" si="44"/>
        <v>0</v>
      </c>
      <c r="M304">
        <f t="shared" si="45"/>
        <v>0</v>
      </c>
      <c r="N304">
        <f t="shared" si="46"/>
        <v>1</v>
      </c>
      <c r="O304">
        <f t="shared" si="47"/>
        <v>0</v>
      </c>
      <c r="P304">
        <f t="shared" si="48"/>
        <v>0</v>
      </c>
      <c r="Q304">
        <f t="shared" si="49"/>
        <v>1</v>
      </c>
    </row>
    <row r="305" spans="1:17" x14ac:dyDescent="0.35">
      <c r="A305" s="1">
        <v>44864</v>
      </c>
      <c r="B305" s="2">
        <v>2022</v>
      </c>
      <c r="C305" s="2">
        <v>10</v>
      </c>
      <c r="D305" s="2">
        <v>30</v>
      </c>
      <c r="E305" s="2" t="str">
        <f>IF(ISNUMBER(VLOOKUP(A305, Feriados!A:B, 1, FALSE)), "Feriado", "Dia comum")</f>
        <v>Dia comum</v>
      </c>
      <c r="F305" s="2" t="s">
        <v>7</v>
      </c>
      <c r="G305" s="2" t="str">
        <f t="shared" si="40"/>
        <v>Fim de Semana</v>
      </c>
      <c r="H305" s="2">
        <v>135</v>
      </c>
      <c r="I305" s="3">
        <f t="shared" si="41"/>
        <v>0</v>
      </c>
      <c r="J305">
        <f t="shared" si="42"/>
        <v>0</v>
      </c>
      <c r="K305">
        <f t="shared" si="43"/>
        <v>0</v>
      </c>
      <c r="L305">
        <f t="shared" si="44"/>
        <v>0</v>
      </c>
      <c r="M305">
        <f t="shared" si="45"/>
        <v>0</v>
      </c>
      <c r="N305">
        <f t="shared" si="46"/>
        <v>0</v>
      </c>
      <c r="O305">
        <f t="shared" si="47"/>
        <v>1</v>
      </c>
      <c r="P305">
        <f t="shared" si="48"/>
        <v>0</v>
      </c>
      <c r="Q305">
        <f t="shared" si="49"/>
        <v>1</v>
      </c>
    </row>
    <row r="306" spans="1:17" x14ac:dyDescent="0.35">
      <c r="A306" s="1">
        <v>44865</v>
      </c>
      <c r="B306" s="2">
        <v>2022</v>
      </c>
      <c r="C306" s="2">
        <v>10</v>
      </c>
      <c r="D306" s="2">
        <v>31</v>
      </c>
      <c r="E306" s="2" t="str">
        <f>IF(ISNUMBER(VLOOKUP(A306, Feriados!A:B, 1, FALSE)), "Feriado", "Dia comum")</f>
        <v>Dia comum</v>
      </c>
      <c r="F306" s="2" t="s">
        <v>8</v>
      </c>
      <c r="G306" s="2" t="str">
        <f t="shared" si="40"/>
        <v>Dia Útil</v>
      </c>
      <c r="H306" s="2">
        <v>124</v>
      </c>
      <c r="I306" s="3">
        <f t="shared" si="41"/>
        <v>1</v>
      </c>
      <c r="J306">
        <f t="shared" si="42"/>
        <v>0</v>
      </c>
      <c r="K306">
        <f t="shared" si="43"/>
        <v>0</v>
      </c>
      <c r="L306">
        <f t="shared" si="44"/>
        <v>0</v>
      </c>
      <c r="M306">
        <f t="shared" si="45"/>
        <v>0</v>
      </c>
      <c r="N306">
        <f t="shared" si="46"/>
        <v>0</v>
      </c>
      <c r="O306">
        <f t="shared" si="47"/>
        <v>0</v>
      </c>
      <c r="P306">
        <f t="shared" si="48"/>
        <v>0</v>
      </c>
      <c r="Q306">
        <f t="shared" si="49"/>
        <v>0</v>
      </c>
    </row>
    <row r="307" spans="1:17" x14ac:dyDescent="0.35">
      <c r="A307" s="1">
        <v>44866</v>
      </c>
      <c r="B307" s="2">
        <v>2022</v>
      </c>
      <c r="C307" s="2">
        <v>11</v>
      </c>
      <c r="D307" s="2">
        <v>1</v>
      </c>
      <c r="E307" s="2" t="str">
        <f>IF(ISNUMBER(VLOOKUP(A307, Feriados!A:B, 1, FALSE)), "Feriado", "Dia comum")</f>
        <v>Dia comum</v>
      </c>
      <c r="F307" s="2" t="s">
        <v>9</v>
      </c>
      <c r="G307" s="2" t="str">
        <f t="shared" si="40"/>
        <v>Dia Útil</v>
      </c>
      <c r="H307" s="2">
        <v>118</v>
      </c>
      <c r="I307" s="3">
        <f t="shared" si="41"/>
        <v>0</v>
      </c>
      <c r="J307">
        <f t="shared" si="42"/>
        <v>1</v>
      </c>
      <c r="K307">
        <f t="shared" si="43"/>
        <v>0</v>
      </c>
      <c r="L307">
        <f t="shared" si="44"/>
        <v>0</v>
      </c>
      <c r="M307">
        <f t="shared" si="45"/>
        <v>0</v>
      </c>
      <c r="N307">
        <f t="shared" si="46"/>
        <v>0</v>
      </c>
      <c r="O307">
        <f t="shared" si="47"/>
        <v>0</v>
      </c>
      <c r="P307">
        <f t="shared" si="48"/>
        <v>0</v>
      </c>
      <c r="Q307">
        <f t="shared" si="49"/>
        <v>0</v>
      </c>
    </row>
    <row r="308" spans="1:17" x14ac:dyDescent="0.35">
      <c r="A308" s="1">
        <v>44867</v>
      </c>
      <c r="B308" s="2">
        <v>2022</v>
      </c>
      <c r="C308" s="2">
        <v>11</v>
      </c>
      <c r="D308" s="2">
        <v>2</v>
      </c>
      <c r="E308" s="2" t="str">
        <f>IF(ISNUMBER(VLOOKUP(A308, Feriados!A:B, 1, FALSE)), "Feriado", "Dia comum")</f>
        <v>Feriado</v>
      </c>
      <c r="F308" s="2" t="s">
        <v>10</v>
      </c>
      <c r="G308" s="2" t="str">
        <f t="shared" si="40"/>
        <v>Dia Útil</v>
      </c>
      <c r="H308" s="2">
        <v>124</v>
      </c>
      <c r="I308" s="3">
        <f t="shared" si="41"/>
        <v>0</v>
      </c>
      <c r="J308">
        <f t="shared" si="42"/>
        <v>0</v>
      </c>
      <c r="K308">
        <f t="shared" si="43"/>
        <v>1</v>
      </c>
      <c r="L308">
        <f t="shared" si="44"/>
        <v>0</v>
      </c>
      <c r="M308">
        <f t="shared" si="45"/>
        <v>0</v>
      </c>
      <c r="N308">
        <f t="shared" si="46"/>
        <v>0</v>
      </c>
      <c r="O308">
        <f t="shared" si="47"/>
        <v>0</v>
      </c>
      <c r="P308">
        <f t="shared" si="48"/>
        <v>1</v>
      </c>
      <c r="Q308">
        <f t="shared" si="49"/>
        <v>0</v>
      </c>
    </row>
    <row r="309" spans="1:17" x14ac:dyDescent="0.35">
      <c r="A309" s="1">
        <v>44868</v>
      </c>
      <c r="B309" s="2">
        <v>2022</v>
      </c>
      <c r="C309" s="2">
        <v>11</v>
      </c>
      <c r="D309" s="2">
        <v>3</v>
      </c>
      <c r="E309" s="2" t="str">
        <f>IF(ISNUMBER(VLOOKUP(A309, Feriados!A:B, 1, FALSE)), "Feriado", "Dia comum")</f>
        <v>Dia comum</v>
      </c>
      <c r="F309" s="2" t="s">
        <v>11</v>
      </c>
      <c r="G309" s="2" t="str">
        <f t="shared" si="40"/>
        <v>Dia Útil</v>
      </c>
      <c r="H309" s="2">
        <v>127</v>
      </c>
      <c r="I309" s="3">
        <f t="shared" si="41"/>
        <v>0</v>
      </c>
      <c r="J309">
        <f t="shared" si="42"/>
        <v>0</v>
      </c>
      <c r="K309">
        <f t="shared" si="43"/>
        <v>0</v>
      </c>
      <c r="L309">
        <f t="shared" si="44"/>
        <v>1</v>
      </c>
      <c r="M309">
        <f t="shared" si="45"/>
        <v>0</v>
      </c>
      <c r="N309">
        <f t="shared" si="46"/>
        <v>0</v>
      </c>
      <c r="O309">
        <f t="shared" si="47"/>
        <v>0</v>
      </c>
      <c r="P309">
        <f t="shared" si="48"/>
        <v>0</v>
      </c>
      <c r="Q309">
        <f t="shared" si="49"/>
        <v>0</v>
      </c>
    </row>
    <row r="310" spans="1:17" x14ac:dyDescent="0.35">
      <c r="A310" s="1">
        <v>44869</v>
      </c>
      <c r="B310" s="2">
        <v>2022</v>
      </c>
      <c r="C310" s="2">
        <v>11</v>
      </c>
      <c r="D310" s="2">
        <v>4</v>
      </c>
      <c r="E310" s="2" t="str">
        <f>IF(ISNUMBER(VLOOKUP(A310, Feriados!A:B, 1, FALSE)), "Feriado", "Dia comum")</f>
        <v>Dia comum</v>
      </c>
      <c r="F310" s="2" t="s">
        <v>12</v>
      </c>
      <c r="G310" s="2" t="str">
        <f t="shared" si="40"/>
        <v>Dia Útil</v>
      </c>
      <c r="H310" s="2">
        <v>116</v>
      </c>
      <c r="I310" s="3">
        <f t="shared" si="41"/>
        <v>0</v>
      </c>
      <c r="J310">
        <f t="shared" si="42"/>
        <v>0</v>
      </c>
      <c r="K310">
        <f t="shared" si="43"/>
        <v>0</v>
      </c>
      <c r="L310">
        <f t="shared" si="44"/>
        <v>0</v>
      </c>
      <c r="M310">
        <f t="shared" si="45"/>
        <v>1</v>
      </c>
      <c r="N310">
        <f t="shared" si="46"/>
        <v>0</v>
      </c>
      <c r="O310">
        <f t="shared" si="47"/>
        <v>0</v>
      </c>
      <c r="P310">
        <f t="shared" si="48"/>
        <v>0</v>
      </c>
      <c r="Q310">
        <f t="shared" si="49"/>
        <v>0</v>
      </c>
    </row>
    <row r="311" spans="1:17" x14ac:dyDescent="0.35">
      <c r="A311" s="1">
        <v>44870</v>
      </c>
      <c r="B311" s="2">
        <v>2022</v>
      </c>
      <c r="C311" s="2">
        <v>11</v>
      </c>
      <c r="D311" s="2">
        <v>5</v>
      </c>
      <c r="E311" s="2" t="str">
        <f>IF(ISNUMBER(VLOOKUP(A311, Feriados!A:B, 1, FALSE)), "Feriado", "Dia comum")</f>
        <v>Dia comum</v>
      </c>
      <c r="F311" s="2" t="s">
        <v>6</v>
      </c>
      <c r="G311" s="2" t="str">
        <f t="shared" si="40"/>
        <v>Fim de Semana</v>
      </c>
      <c r="H311" s="2">
        <v>150</v>
      </c>
      <c r="I311" s="3">
        <f t="shared" si="41"/>
        <v>0</v>
      </c>
      <c r="J311">
        <f t="shared" si="42"/>
        <v>0</v>
      </c>
      <c r="K311">
        <f t="shared" si="43"/>
        <v>0</v>
      </c>
      <c r="L311">
        <f t="shared" si="44"/>
        <v>0</v>
      </c>
      <c r="M311">
        <f t="shared" si="45"/>
        <v>0</v>
      </c>
      <c r="N311">
        <f t="shared" si="46"/>
        <v>1</v>
      </c>
      <c r="O311">
        <f t="shared" si="47"/>
        <v>0</v>
      </c>
      <c r="P311">
        <f t="shared" si="48"/>
        <v>0</v>
      </c>
      <c r="Q311">
        <f t="shared" si="49"/>
        <v>1</v>
      </c>
    </row>
    <row r="312" spans="1:17" x14ac:dyDescent="0.35">
      <c r="A312" s="1">
        <v>44871</v>
      </c>
      <c r="B312" s="2">
        <v>2022</v>
      </c>
      <c r="C312" s="2">
        <v>11</v>
      </c>
      <c r="D312" s="2">
        <v>6</v>
      </c>
      <c r="E312" s="2" t="str">
        <f>IF(ISNUMBER(VLOOKUP(A312, Feriados!A:B, 1, FALSE)), "Feriado", "Dia comum")</f>
        <v>Dia comum</v>
      </c>
      <c r="F312" s="2" t="s">
        <v>7</v>
      </c>
      <c r="G312" s="2" t="str">
        <f t="shared" si="40"/>
        <v>Fim de Semana</v>
      </c>
      <c r="H312" s="2">
        <v>166</v>
      </c>
      <c r="I312" s="3">
        <f t="shared" si="41"/>
        <v>0</v>
      </c>
      <c r="J312">
        <f t="shared" si="42"/>
        <v>0</v>
      </c>
      <c r="K312">
        <f t="shared" si="43"/>
        <v>0</v>
      </c>
      <c r="L312">
        <f t="shared" si="44"/>
        <v>0</v>
      </c>
      <c r="M312">
        <f t="shared" si="45"/>
        <v>0</v>
      </c>
      <c r="N312">
        <f t="shared" si="46"/>
        <v>0</v>
      </c>
      <c r="O312">
        <f t="shared" si="47"/>
        <v>1</v>
      </c>
      <c r="P312">
        <f t="shared" si="48"/>
        <v>0</v>
      </c>
      <c r="Q312">
        <f t="shared" si="49"/>
        <v>1</v>
      </c>
    </row>
    <row r="313" spans="1:17" x14ac:dyDescent="0.35">
      <c r="A313" s="1">
        <v>44872</v>
      </c>
      <c r="B313" s="2">
        <v>2022</v>
      </c>
      <c r="C313" s="2">
        <v>11</v>
      </c>
      <c r="D313" s="2">
        <v>7</v>
      </c>
      <c r="E313" s="2" t="str">
        <f>IF(ISNUMBER(VLOOKUP(A313, Feriados!A:B, 1, FALSE)), "Feriado", "Dia comum")</f>
        <v>Dia comum</v>
      </c>
      <c r="F313" s="2" t="s">
        <v>8</v>
      </c>
      <c r="G313" s="2" t="str">
        <f t="shared" si="40"/>
        <v>Dia Útil</v>
      </c>
      <c r="H313" s="2">
        <v>118</v>
      </c>
      <c r="I313" s="3">
        <f t="shared" si="41"/>
        <v>1</v>
      </c>
      <c r="J313">
        <f t="shared" si="42"/>
        <v>0</v>
      </c>
      <c r="K313">
        <f t="shared" si="43"/>
        <v>0</v>
      </c>
      <c r="L313">
        <f t="shared" si="44"/>
        <v>0</v>
      </c>
      <c r="M313">
        <f t="shared" si="45"/>
        <v>0</v>
      </c>
      <c r="N313">
        <f t="shared" si="46"/>
        <v>0</v>
      </c>
      <c r="O313">
        <f t="shared" si="47"/>
        <v>0</v>
      </c>
      <c r="P313">
        <f t="shared" si="48"/>
        <v>0</v>
      </c>
      <c r="Q313">
        <f t="shared" si="49"/>
        <v>0</v>
      </c>
    </row>
    <row r="314" spans="1:17" x14ac:dyDescent="0.35">
      <c r="A314" s="1">
        <v>44873</v>
      </c>
      <c r="B314" s="2">
        <v>2022</v>
      </c>
      <c r="C314" s="2">
        <v>11</v>
      </c>
      <c r="D314" s="2">
        <v>8</v>
      </c>
      <c r="E314" s="2" t="str">
        <f>IF(ISNUMBER(VLOOKUP(A314, Feriados!A:B, 1, FALSE)), "Feriado", "Dia comum")</f>
        <v>Dia comum</v>
      </c>
      <c r="F314" s="2" t="s">
        <v>9</v>
      </c>
      <c r="G314" s="2" t="str">
        <f t="shared" si="40"/>
        <v>Dia Útil</v>
      </c>
      <c r="H314" s="2">
        <v>122</v>
      </c>
      <c r="I314" s="3">
        <f t="shared" si="41"/>
        <v>0</v>
      </c>
      <c r="J314">
        <f t="shared" si="42"/>
        <v>1</v>
      </c>
      <c r="K314">
        <f t="shared" si="43"/>
        <v>0</v>
      </c>
      <c r="L314">
        <f t="shared" si="44"/>
        <v>0</v>
      </c>
      <c r="M314">
        <f t="shared" si="45"/>
        <v>0</v>
      </c>
      <c r="N314">
        <f t="shared" si="46"/>
        <v>0</v>
      </c>
      <c r="O314">
        <f t="shared" si="47"/>
        <v>0</v>
      </c>
      <c r="P314">
        <f t="shared" si="48"/>
        <v>0</v>
      </c>
      <c r="Q314">
        <f t="shared" si="49"/>
        <v>0</v>
      </c>
    </row>
    <row r="315" spans="1:17" x14ac:dyDescent="0.35">
      <c r="A315" s="1">
        <v>44874</v>
      </c>
      <c r="B315" s="2">
        <v>2022</v>
      </c>
      <c r="C315" s="2">
        <v>11</v>
      </c>
      <c r="D315" s="2">
        <v>9</v>
      </c>
      <c r="E315" s="2" t="str">
        <f>IF(ISNUMBER(VLOOKUP(A315, Feriados!A:B, 1, FALSE)), "Feriado", "Dia comum")</f>
        <v>Dia comum</v>
      </c>
      <c r="F315" s="2" t="s">
        <v>10</v>
      </c>
      <c r="G315" s="2" t="str">
        <f t="shared" si="40"/>
        <v>Dia Útil</v>
      </c>
      <c r="H315" s="2">
        <v>109</v>
      </c>
      <c r="I315" s="3">
        <f t="shared" si="41"/>
        <v>0</v>
      </c>
      <c r="J315">
        <f t="shared" si="42"/>
        <v>0</v>
      </c>
      <c r="K315">
        <f t="shared" si="43"/>
        <v>1</v>
      </c>
      <c r="L315">
        <f t="shared" si="44"/>
        <v>0</v>
      </c>
      <c r="M315">
        <f t="shared" si="45"/>
        <v>0</v>
      </c>
      <c r="N315">
        <f t="shared" si="46"/>
        <v>0</v>
      </c>
      <c r="O315">
        <f t="shared" si="47"/>
        <v>0</v>
      </c>
      <c r="P315">
        <f t="shared" si="48"/>
        <v>0</v>
      </c>
      <c r="Q315">
        <f t="shared" si="49"/>
        <v>0</v>
      </c>
    </row>
    <row r="316" spans="1:17" x14ac:dyDescent="0.35">
      <c r="A316" s="1">
        <v>44875</v>
      </c>
      <c r="B316" s="2">
        <v>2022</v>
      </c>
      <c r="C316" s="2">
        <v>11</v>
      </c>
      <c r="D316" s="2">
        <v>10</v>
      </c>
      <c r="E316" s="2" t="str">
        <f>IF(ISNUMBER(VLOOKUP(A316, Feriados!A:B, 1, FALSE)), "Feriado", "Dia comum")</f>
        <v>Dia comum</v>
      </c>
      <c r="F316" s="2" t="s">
        <v>11</v>
      </c>
      <c r="G316" s="2" t="str">
        <f t="shared" si="40"/>
        <v>Dia Útil</v>
      </c>
      <c r="H316" s="2">
        <v>139</v>
      </c>
      <c r="I316" s="3">
        <f t="shared" si="41"/>
        <v>0</v>
      </c>
      <c r="J316">
        <f t="shared" si="42"/>
        <v>0</v>
      </c>
      <c r="K316">
        <f t="shared" si="43"/>
        <v>0</v>
      </c>
      <c r="L316">
        <f t="shared" si="44"/>
        <v>1</v>
      </c>
      <c r="M316">
        <f t="shared" si="45"/>
        <v>0</v>
      </c>
      <c r="N316">
        <f t="shared" si="46"/>
        <v>0</v>
      </c>
      <c r="O316">
        <f t="shared" si="47"/>
        <v>0</v>
      </c>
      <c r="P316">
        <f t="shared" si="48"/>
        <v>0</v>
      </c>
      <c r="Q316">
        <f t="shared" si="49"/>
        <v>0</v>
      </c>
    </row>
    <row r="317" spans="1:17" x14ac:dyDescent="0.35">
      <c r="A317" s="1">
        <v>44876</v>
      </c>
      <c r="B317" s="2">
        <v>2022</v>
      </c>
      <c r="C317" s="2">
        <v>11</v>
      </c>
      <c r="D317" s="2">
        <v>11</v>
      </c>
      <c r="E317" s="2" t="str">
        <f>IF(ISNUMBER(VLOOKUP(A317, Feriados!A:B, 1, FALSE)), "Feriado", "Dia comum")</f>
        <v>Dia comum</v>
      </c>
      <c r="F317" s="2" t="s">
        <v>12</v>
      </c>
      <c r="G317" s="2" t="str">
        <f t="shared" si="40"/>
        <v>Dia Útil</v>
      </c>
      <c r="H317" s="2">
        <v>118</v>
      </c>
      <c r="I317" s="3">
        <f t="shared" si="41"/>
        <v>0</v>
      </c>
      <c r="J317">
        <f t="shared" si="42"/>
        <v>0</v>
      </c>
      <c r="K317">
        <f t="shared" si="43"/>
        <v>0</v>
      </c>
      <c r="L317">
        <f t="shared" si="44"/>
        <v>0</v>
      </c>
      <c r="M317">
        <f t="shared" si="45"/>
        <v>1</v>
      </c>
      <c r="N317">
        <f t="shared" si="46"/>
        <v>0</v>
      </c>
      <c r="O317">
        <f t="shared" si="47"/>
        <v>0</v>
      </c>
      <c r="P317">
        <f t="shared" si="48"/>
        <v>0</v>
      </c>
      <c r="Q317">
        <f t="shared" si="49"/>
        <v>0</v>
      </c>
    </row>
    <row r="318" spans="1:17" x14ac:dyDescent="0.35">
      <c r="A318" s="1">
        <v>44877</v>
      </c>
      <c r="B318" s="2">
        <v>2022</v>
      </c>
      <c r="C318" s="2">
        <v>11</v>
      </c>
      <c r="D318" s="2">
        <v>12</v>
      </c>
      <c r="E318" s="2" t="str">
        <f>IF(ISNUMBER(VLOOKUP(A318, Feriados!A:B, 1, FALSE)), "Feriado", "Dia comum")</f>
        <v>Dia comum</v>
      </c>
      <c r="F318" s="2" t="s">
        <v>6</v>
      </c>
      <c r="G318" s="2" t="str">
        <f t="shared" si="40"/>
        <v>Fim de Semana</v>
      </c>
      <c r="H318" s="2">
        <v>123</v>
      </c>
      <c r="I318" s="3">
        <f t="shared" si="41"/>
        <v>0</v>
      </c>
      <c r="J318">
        <f t="shared" si="42"/>
        <v>0</v>
      </c>
      <c r="K318">
        <f t="shared" si="43"/>
        <v>0</v>
      </c>
      <c r="L318">
        <f t="shared" si="44"/>
        <v>0</v>
      </c>
      <c r="M318">
        <f t="shared" si="45"/>
        <v>0</v>
      </c>
      <c r="N318">
        <f t="shared" si="46"/>
        <v>1</v>
      </c>
      <c r="O318">
        <f t="shared" si="47"/>
        <v>0</v>
      </c>
      <c r="P318">
        <f t="shared" si="48"/>
        <v>0</v>
      </c>
      <c r="Q318">
        <f t="shared" si="49"/>
        <v>1</v>
      </c>
    </row>
    <row r="319" spans="1:17" x14ac:dyDescent="0.35">
      <c r="A319" s="1">
        <v>44878</v>
      </c>
      <c r="B319" s="2">
        <v>2022</v>
      </c>
      <c r="C319" s="2">
        <v>11</v>
      </c>
      <c r="D319" s="2">
        <v>13</v>
      </c>
      <c r="E319" s="2" t="str">
        <f>IF(ISNUMBER(VLOOKUP(A319, Feriados!A:B, 1, FALSE)), "Feriado", "Dia comum")</f>
        <v>Dia comum</v>
      </c>
      <c r="F319" s="2" t="s">
        <v>7</v>
      </c>
      <c r="G319" s="2" t="str">
        <f t="shared" si="40"/>
        <v>Fim de Semana</v>
      </c>
      <c r="H319" s="2">
        <v>134</v>
      </c>
      <c r="I319" s="3">
        <f t="shared" si="41"/>
        <v>0</v>
      </c>
      <c r="J319">
        <f t="shared" si="42"/>
        <v>0</v>
      </c>
      <c r="K319">
        <f t="shared" si="43"/>
        <v>0</v>
      </c>
      <c r="L319">
        <f t="shared" si="44"/>
        <v>0</v>
      </c>
      <c r="M319">
        <f t="shared" si="45"/>
        <v>0</v>
      </c>
      <c r="N319">
        <f t="shared" si="46"/>
        <v>0</v>
      </c>
      <c r="O319">
        <f t="shared" si="47"/>
        <v>1</v>
      </c>
      <c r="P319">
        <f t="shared" si="48"/>
        <v>0</v>
      </c>
      <c r="Q319">
        <f t="shared" si="49"/>
        <v>1</v>
      </c>
    </row>
    <row r="320" spans="1:17" x14ac:dyDescent="0.35">
      <c r="A320" s="1">
        <v>44879</v>
      </c>
      <c r="B320" s="2">
        <v>2022</v>
      </c>
      <c r="C320" s="2">
        <v>11</v>
      </c>
      <c r="D320" s="2">
        <v>14</v>
      </c>
      <c r="E320" s="2" t="str">
        <f>IF(ISNUMBER(VLOOKUP(A320, Feriados!A:B, 1, FALSE)), "Feriado", "Dia comum")</f>
        <v>Dia comum</v>
      </c>
      <c r="F320" s="2" t="s">
        <v>8</v>
      </c>
      <c r="G320" s="2" t="str">
        <f t="shared" si="40"/>
        <v>Dia Útil</v>
      </c>
      <c r="H320" s="2">
        <v>111</v>
      </c>
      <c r="I320" s="3">
        <f t="shared" si="41"/>
        <v>1</v>
      </c>
      <c r="J320">
        <f t="shared" si="42"/>
        <v>0</v>
      </c>
      <c r="K320">
        <f t="shared" si="43"/>
        <v>0</v>
      </c>
      <c r="L320">
        <f t="shared" si="44"/>
        <v>0</v>
      </c>
      <c r="M320">
        <f t="shared" si="45"/>
        <v>0</v>
      </c>
      <c r="N320">
        <f t="shared" si="46"/>
        <v>0</v>
      </c>
      <c r="O320">
        <f t="shared" si="47"/>
        <v>0</v>
      </c>
      <c r="P320">
        <f t="shared" si="48"/>
        <v>0</v>
      </c>
      <c r="Q320">
        <f t="shared" si="49"/>
        <v>0</v>
      </c>
    </row>
    <row r="321" spans="1:17" x14ac:dyDescent="0.35">
      <c r="A321" s="1">
        <v>44880</v>
      </c>
      <c r="B321" s="2">
        <v>2022</v>
      </c>
      <c r="C321" s="2">
        <v>11</v>
      </c>
      <c r="D321" s="2">
        <v>15</v>
      </c>
      <c r="E321" s="2" t="str">
        <f>IF(ISNUMBER(VLOOKUP(A321, Feriados!A:B, 1, FALSE)), "Feriado", "Dia comum")</f>
        <v>Feriado</v>
      </c>
      <c r="F321" s="2" t="s">
        <v>9</v>
      </c>
      <c r="G321" s="2" t="str">
        <f t="shared" si="40"/>
        <v>Dia Útil</v>
      </c>
      <c r="H321" s="2">
        <v>132</v>
      </c>
      <c r="I321" s="3">
        <f t="shared" si="41"/>
        <v>0</v>
      </c>
      <c r="J321">
        <f t="shared" si="42"/>
        <v>1</v>
      </c>
      <c r="K321">
        <f t="shared" si="43"/>
        <v>0</v>
      </c>
      <c r="L321">
        <f t="shared" si="44"/>
        <v>0</v>
      </c>
      <c r="M321">
        <f t="shared" si="45"/>
        <v>0</v>
      </c>
      <c r="N321">
        <f t="shared" si="46"/>
        <v>0</v>
      </c>
      <c r="O321">
        <f t="shared" si="47"/>
        <v>0</v>
      </c>
      <c r="P321">
        <f t="shared" si="48"/>
        <v>1</v>
      </c>
      <c r="Q321">
        <f t="shared" si="49"/>
        <v>0</v>
      </c>
    </row>
    <row r="322" spans="1:17" x14ac:dyDescent="0.35">
      <c r="A322" s="1">
        <v>44881</v>
      </c>
      <c r="B322" s="2">
        <v>2022</v>
      </c>
      <c r="C322" s="2">
        <v>11</v>
      </c>
      <c r="D322" s="2">
        <v>16</v>
      </c>
      <c r="E322" s="2" t="str">
        <f>IF(ISNUMBER(VLOOKUP(A322, Feriados!A:B, 1, FALSE)), "Feriado", "Dia comum")</f>
        <v>Dia comum</v>
      </c>
      <c r="F322" s="2" t="s">
        <v>10</v>
      </c>
      <c r="G322" s="2" t="str">
        <f t="shared" si="40"/>
        <v>Dia Útil</v>
      </c>
      <c r="H322" s="2">
        <v>125</v>
      </c>
      <c r="I322" s="3">
        <f t="shared" si="41"/>
        <v>0</v>
      </c>
      <c r="J322">
        <f t="shared" si="42"/>
        <v>0</v>
      </c>
      <c r="K322">
        <f t="shared" si="43"/>
        <v>1</v>
      </c>
      <c r="L322">
        <f t="shared" si="44"/>
        <v>0</v>
      </c>
      <c r="M322">
        <f t="shared" si="45"/>
        <v>0</v>
      </c>
      <c r="N322">
        <f t="shared" si="46"/>
        <v>0</v>
      </c>
      <c r="O322">
        <f t="shared" si="47"/>
        <v>0</v>
      </c>
      <c r="P322">
        <f t="shared" si="48"/>
        <v>0</v>
      </c>
      <c r="Q322">
        <f t="shared" si="49"/>
        <v>0</v>
      </c>
    </row>
    <row r="323" spans="1:17" x14ac:dyDescent="0.35">
      <c r="A323" s="1">
        <v>44882</v>
      </c>
      <c r="B323" s="2">
        <v>2022</v>
      </c>
      <c r="C323" s="2">
        <v>11</v>
      </c>
      <c r="D323" s="2">
        <v>17</v>
      </c>
      <c r="E323" s="2" t="str">
        <f>IF(ISNUMBER(VLOOKUP(A323, Feriados!A:B, 1, FALSE)), "Feriado", "Dia comum")</f>
        <v>Dia comum</v>
      </c>
      <c r="F323" s="2" t="s">
        <v>11</v>
      </c>
      <c r="G323" s="2" t="str">
        <f t="shared" si="40"/>
        <v>Dia Útil</v>
      </c>
      <c r="H323" s="2">
        <v>126</v>
      </c>
      <c r="I323" s="3">
        <f t="shared" si="41"/>
        <v>0</v>
      </c>
      <c r="J323">
        <f t="shared" si="42"/>
        <v>0</v>
      </c>
      <c r="K323">
        <f t="shared" si="43"/>
        <v>0</v>
      </c>
      <c r="L323">
        <f t="shared" si="44"/>
        <v>1</v>
      </c>
      <c r="M323">
        <f t="shared" si="45"/>
        <v>0</v>
      </c>
      <c r="N323">
        <f t="shared" si="46"/>
        <v>0</v>
      </c>
      <c r="O323">
        <f t="shared" si="47"/>
        <v>0</v>
      </c>
      <c r="P323">
        <f t="shared" si="48"/>
        <v>0</v>
      </c>
      <c r="Q323">
        <f t="shared" si="49"/>
        <v>0</v>
      </c>
    </row>
    <row r="324" spans="1:17" x14ac:dyDescent="0.35">
      <c r="A324" s="1">
        <v>44883</v>
      </c>
      <c r="B324" s="2">
        <v>2022</v>
      </c>
      <c r="C324" s="2">
        <v>11</v>
      </c>
      <c r="D324" s="2">
        <v>18</v>
      </c>
      <c r="E324" s="2" t="str">
        <f>IF(ISNUMBER(VLOOKUP(A324, Feriados!A:B, 1, FALSE)), "Feriado", "Dia comum")</f>
        <v>Dia comum</v>
      </c>
      <c r="F324" s="2" t="s">
        <v>12</v>
      </c>
      <c r="G324" s="2" t="str">
        <f t="shared" ref="G324:G387" si="50">IF(OR(F324="Sábado", F324="Domingo"),"Fim de Semana","Dia Útil")</f>
        <v>Dia Útil</v>
      </c>
      <c r="H324" s="2">
        <v>132</v>
      </c>
      <c r="I324" s="3">
        <f t="shared" ref="I324:I387" si="51">IF(F324="Segunda-feira",1,0)</f>
        <v>0</v>
      </c>
      <c r="J324">
        <f t="shared" ref="J324:J387" si="52">IF(F324="Terça-feira",1,0)</f>
        <v>0</v>
      </c>
      <c r="K324">
        <f t="shared" ref="K324:K387" si="53">IF($F324="Quarta-feira",1,0)</f>
        <v>0</v>
      </c>
      <c r="L324">
        <f t="shared" ref="L324:L387" si="54">IF($F324="Quinta-feira",1,0)</f>
        <v>0</v>
      </c>
      <c r="M324">
        <f t="shared" ref="M324:M387" si="55">IF($F324="Sexta-feira",1,0)</f>
        <v>1</v>
      </c>
      <c r="N324">
        <f t="shared" ref="N324:N387" si="56">IF($F324="Sábado",1,0)</f>
        <v>0</v>
      </c>
      <c r="O324">
        <f t="shared" ref="O324:O387" si="57">IF($F324="Domingo",1,0)</f>
        <v>0</v>
      </c>
      <c r="P324">
        <f t="shared" ref="P324:P387" si="58">IF(E324="Feriado",1,0)</f>
        <v>0</v>
      </c>
      <c r="Q324">
        <f t="shared" ref="Q324:Q387" si="59">IF(G324="Fim de Semana",1,0)</f>
        <v>0</v>
      </c>
    </row>
    <row r="325" spans="1:17" x14ac:dyDescent="0.35">
      <c r="A325" s="1">
        <v>44884</v>
      </c>
      <c r="B325" s="2">
        <v>2022</v>
      </c>
      <c r="C325" s="2">
        <v>11</v>
      </c>
      <c r="D325" s="2">
        <v>19</v>
      </c>
      <c r="E325" s="2" t="str">
        <f>IF(ISNUMBER(VLOOKUP(A325, Feriados!A:B, 1, FALSE)), "Feriado", "Dia comum")</f>
        <v>Dia comum</v>
      </c>
      <c r="F325" s="2" t="s">
        <v>6</v>
      </c>
      <c r="G325" s="2" t="str">
        <f t="shared" si="50"/>
        <v>Fim de Semana</v>
      </c>
      <c r="H325" s="2">
        <v>141</v>
      </c>
      <c r="I325" s="3">
        <f t="shared" si="51"/>
        <v>0</v>
      </c>
      <c r="J325">
        <f t="shared" si="52"/>
        <v>0</v>
      </c>
      <c r="K325">
        <f t="shared" si="53"/>
        <v>0</v>
      </c>
      <c r="L325">
        <f t="shared" si="54"/>
        <v>0</v>
      </c>
      <c r="M325">
        <f t="shared" si="55"/>
        <v>0</v>
      </c>
      <c r="N325">
        <f t="shared" si="56"/>
        <v>1</v>
      </c>
      <c r="O325">
        <f t="shared" si="57"/>
        <v>0</v>
      </c>
      <c r="P325">
        <f t="shared" si="58"/>
        <v>0</v>
      </c>
      <c r="Q325">
        <f t="shared" si="59"/>
        <v>1</v>
      </c>
    </row>
    <row r="326" spans="1:17" x14ac:dyDescent="0.35">
      <c r="A326" s="1">
        <v>44885</v>
      </c>
      <c r="B326" s="2">
        <v>2022</v>
      </c>
      <c r="C326" s="2">
        <v>11</v>
      </c>
      <c r="D326" s="2">
        <v>20</v>
      </c>
      <c r="E326" s="2" t="str">
        <f>IF(ISNUMBER(VLOOKUP(A326, Feriados!A:B, 1, FALSE)), "Feriado", "Dia comum")</f>
        <v>Dia comum</v>
      </c>
      <c r="F326" s="2" t="s">
        <v>7</v>
      </c>
      <c r="G326" s="2" t="str">
        <f t="shared" si="50"/>
        <v>Fim de Semana</v>
      </c>
      <c r="H326" s="2">
        <v>127</v>
      </c>
      <c r="I326" s="3">
        <f t="shared" si="51"/>
        <v>0</v>
      </c>
      <c r="J326">
        <f t="shared" si="52"/>
        <v>0</v>
      </c>
      <c r="K326">
        <f t="shared" si="53"/>
        <v>0</v>
      </c>
      <c r="L326">
        <f t="shared" si="54"/>
        <v>0</v>
      </c>
      <c r="M326">
        <f t="shared" si="55"/>
        <v>0</v>
      </c>
      <c r="N326">
        <f t="shared" si="56"/>
        <v>0</v>
      </c>
      <c r="O326">
        <f t="shared" si="57"/>
        <v>1</v>
      </c>
      <c r="P326">
        <f t="shared" si="58"/>
        <v>0</v>
      </c>
      <c r="Q326">
        <f t="shared" si="59"/>
        <v>1</v>
      </c>
    </row>
    <row r="327" spans="1:17" x14ac:dyDescent="0.35">
      <c r="A327" s="1">
        <v>44886</v>
      </c>
      <c r="B327" s="2">
        <v>2022</v>
      </c>
      <c r="C327" s="2">
        <v>11</v>
      </c>
      <c r="D327" s="2">
        <v>21</v>
      </c>
      <c r="E327" s="2" t="str">
        <f>IF(ISNUMBER(VLOOKUP(A327, Feriados!A:B, 1, FALSE)), "Feriado", "Dia comum")</f>
        <v>Dia comum</v>
      </c>
      <c r="F327" s="2" t="s">
        <v>8</v>
      </c>
      <c r="G327" s="2" t="str">
        <f t="shared" si="50"/>
        <v>Dia Útil</v>
      </c>
      <c r="H327" s="2">
        <v>117</v>
      </c>
      <c r="I327" s="3">
        <f t="shared" si="51"/>
        <v>1</v>
      </c>
      <c r="J327">
        <f t="shared" si="52"/>
        <v>0</v>
      </c>
      <c r="K327">
        <f t="shared" si="53"/>
        <v>0</v>
      </c>
      <c r="L327">
        <f t="shared" si="54"/>
        <v>0</v>
      </c>
      <c r="M327">
        <f t="shared" si="55"/>
        <v>0</v>
      </c>
      <c r="N327">
        <f t="shared" si="56"/>
        <v>0</v>
      </c>
      <c r="O327">
        <f t="shared" si="57"/>
        <v>0</v>
      </c>
      <c r="P327">
        <f t="shared" si="58"/>
        <v>0</v>
      </c>
      <c r="Q327">
        <f t="shared" si="59"/>
        <v>0</v>
      </c>
    </row>
    <row r="328" spans="1:17" x14ac:dyDescent="0.35">
      <c r="A328" s="1">
        <v>44887</v>
      </c>
      <c r="B328" s="2">
        <v>2022</v>
      </c>
      <c r="C328" s="2">
        <v>11</v>
      </c>
      <c r="D328" s="2">
        <v>22</v>
      </c>
      <c r="E328" s="2" t="str">
        <f>IF(ISNUMBER(VLOOKUP(A328, Feriados!A:B, 1, FALSE)), "Feriado", "Dia comum")</f>
        <v>Dia comum</v>
      </c>
      <c r="F328" s="2" t="s">
        <v>9</v>
      </c>
      <c r="G328" s="2" t="str">
        <f t="shared" si="50"/>
        <v>Dia Útil</v>
      </c>
      <c r="H328" s="2">
        <v>114</v>
      </c>
      <c r="I328" s="3">
        <f t="shared" si="51"/>
        <v>0</v>
      </c>
      <c r="J328">
        <f t="shared" si="52"/>
        <v>1</v>
      </c>
      <c r="K328">
        <f t="shared" si="53"/>
        <v>0</v>
      </c>
      <c r="L328">
        <f t="shared" si="54"/>
        <v>0</v>
      </c>
      <c r="M328">
        <f t="shared" si="55"/>
        <v>0</v>
      </c>
      <c r="N328">
        <f t="shared" si="56"/>
        <v>0</v>
      </c>
      <c r="O328">
        <f t="shared" si="57"/>
        <v>0</v>
      </c>
      <c r="P328">
        <f t="shared" si="58"/>
        <v>0</v>
      </c>
      <c r="Q328">
        <f t="shared" si="59"/>
        <v>0</v>
      </c>
    </row>
    <row r="329" spans="1:17" x14ac:dyDescent="0.35">
      <c r="A329" s="1">
        <v>44888</v>
      </c>
      <c r="B329" s="2">
        <v>2022</v>
      </c>
      <c r="C329" s="2">
        <v>11</v>
      </c>
      <c r="D329" s="2">
        <v>23</v>
      </c>
      <c r="E329" s="2" t="str">
        <f>IF(ISNUMBER(VLOOKUP(A329, Feriados!A:B, 1, FALSE)), "Feriado", "Dia comum")</f>
        <v>Dia comum</v>
      </c>
      <c r="F329" s="2" t="s">
        <v>10</v>
      </c>
      <c r="G329" s="2" t="str">
        <f t="shared" si="50"/>
        <v>Dia Útil</v>
      </c>
      <c r="H329" s="2">
        <v>129</v>
      </c>
      <c r="I329" s="3">
        <f t="shared" si="51"/>
        <v>0</v>
      </c>
      <c r="J329">
        <f t="shared" si="52"/>
        <v>0</v>
      </c>
      <c r="K329">
        <f t="shared" si="53"/>
        <v>1</v>
      </c>
      <c r="L329">
        <f t="shared" si="54"/>
        <v>0</v>
      </c>
      <c r="M329">
        <f t="shared" si="55"/>
        <v>0</v>
      </c>
      <c r="N329">
        <f t="shared" si="56"/>
        <v>0</v>
      </c>
      <c r="O329">
        <f t="shared" si="57"/>
        <v>0</v>
      </c>
      <c r="P329">
        <f t="shared" si="58"/>
        <v>0</v>
      </c>
      <c r="Q329">
        <f t="shared" si="59"/>
        <v>0</v>
      </c>
    </row>
    <row r="330" spans="1:17" x14ac:dyDescent="0.35">
      <c r="A330" s="1">
        <v>44889</v>
      </c>
      <c r="B330" s="2">
        <v>2022</v>
      </c>
      <c r="C330" s="2">
        <v>11</v>
      </c>
      <c r="D330" s="2">
        <v>24</v>
      </c>
      <c r="E330" s="2" t="str">
        <f>IF(ISNUMBER(VLOOKUP(A330, Feriados!A:B, 1, FALSE)), "Feriado", "Dia comum")</f>
        <v>Dia comum</v>
      </c>
      <c r="F330" s="2" t="s">
        <v>11</v>
      </c>
      <c r="G330" s="2" t="str">
        <f t="shared" si="50"/>
        <v>Dia Útil</v>
      </c>
      <c r="H330" s="2">
        <v>117</v>
      </c>
      <c r="I330" s="3">
        <f t="shared" si="51"/>
        <v>0</v>
      </c>
      <c r="J330">
        <f t="shared" si="52"/>
        <v>0</v>
      </c>
      <c r="K330">
        <f t="shared" si="53"/>
        <v>0</v>
      </c>
      <c r="L330">
        <f t="shared" si="54"/>
        <v>1</v>
      </c>
      <c r="M330">
        <f t="shared" si="55"/>
        <v>0</v>
      </c>
      <c r="N330">
        <f t="shared" si="56"/>
        <v>0</v>
      </c>
      <c r="O330">
        <f t="shared" si="57"/>
        <v>0</v>
      </c>
      <c r="P330">
        <f t="shared" si="58"/>
        <v>0</v>
      </c>
      <c r="Q330">
        <f t="shared" si="59"/>
        <v>0</v>
      </c>
    </row>
    <row r="331" spans="1:17" x14ac:dyDescent="0.35">
      <c r="A331" s="1">
        <v>44890</v>
      </c>
      <c r="B331" s="2">
        <v>2022</v>
      </c>
      <c r="C331" s="2">
        <v>11</v>
      </c>
      <c r="D331" s="2">
        <v>25</v>
      </c>
      <c r="E331" s="2" t="str">
        <f>IF(ISNUMBER(VLOOKUP(A331, Feriados!A:B, 1, FALSE)), "Feriado", "Dia comum")</f>
        <v>Dia comum</v>
      </c>
      <c r="F331" s="2" t="s">
        <v>12</v>
      </c>
      <c r="G331" s="2" t="str">
        <f t="shared" si="50"/>
        <v>Dia Útil</v>
      </c>
      <c r="H331" s="2">
        <v>126</v>
      </c>
      <c r="I331" s="3">
        <f t="shared" si="51"/>
        <v>0</v>
      </c>
      <c r="J331">
        <f t="shared" si="52"/>
        <v>0</v>
      </c>
      <c r="K331">
        <f t="shared" si="53"/>
        <v>0</v>
      </c>
      <c r="L331">
        <f t="shared" si="54"/>
        <v>0</v>
      </c>
      <c r="M331">
        <f t="shared" si="55"/>
        <v>1</v>
      </c>
      <c r="N331">
        <f t="shared" si="56"/>
        <v>0</v>
      </c>
      <c r="O331">
        <f t="shared" si="57"/>
        <v>0</v>
      </c>
      <c r="P331">
        <f t="shared" si="58"/>
        <v>0</v>
      </c>
      <c r="Q331">
        <f t="shared" si="59"/>
        <v>0</v>
      </c>
    </row>
    <row r="332" spans="1:17" x14ac:dyDescent="0.35">
      <c r="A332" s="1">
        <v>44891</v>
      </c>
      <c r="B332" s="2">
        <v>2022</v>
      </c>
      <c r="C332" s="2">
        <v>11</v>
      </c>
      <c r="D332" s="2">
        <v>26</v>
      </c>
      <c r="E332" s="2" t="str">
        <f>IF(ISNUMBER(VLOOKUP(A332, Feriados!A:B, 1, FALSE)), "Feriado", "Dia comum")</f>
        <v>Dia comum</v>
      </c>
      <c r="F332" s="2" t="s">
        <v>6</v>
      </c>
      <c r="G332" s="2" t="str">
        <f t="shared" si="50"/>
        <v>Fim de Semana</v>
      </c>
      <c r="H332" s="2">
        <v>152</v>
      </c>
      <c r="I332" s="3">
        <f t="shared" si="51"/>
        <v>0</v>
      </c>
      <c r="J332">
        <f t="shared" si="52"/>
        <v>0</v>
      </c>
      <c r="K332">
        <f t="shared" si="53"/>
        <v>0</v>
      </c>
      <c r="L332">
        <f t="shared" si="54"/>
        <v>0</v>
      </c>
      <c r="M332">
        <f t="shared" si="55"/>
        <v>0</v>
      </c>
      <c r="N332">
        <f t="shared" si="56"/>
        <v>1</v>
      </c>
      <c r="O332">
        <f t="shared" si="57"/>
        <v>0</v>
      </c>
      <c r="P332">
        <f t="shared" si="58"/>
        <v>0</v>
      </c>
      <c r="Q332">
        <f t="shared" si="59"/>
        <v>1</v>
      </c>
    </row>
    <row r="333" spans="1:17" x14ac:dyDescent="0.35">
      <c r="A333" s="1">
        <v>44892</v>
      </c>
      <c r="B333" s="2">
        <v>2022</v>
      </c>
      <c r="C333" s="2">
        <v>11</v>
      </c>
      <c r="D333" s="2">
        <v>27</v>
      </c>
      <c r="E333" s="2" t="str">
        <f>IF(ISNUMBER(VLOOKUP(A333, Feriados!A:B, 1, FALSE)), "Feriado", "Dia comum")</f>
        <v>Dia comum</v>
      </c>
      <c r="F333" s="2" t="s">
        <v>7</v>
      </c>
      <c r="G333" s="2" t="str">
        <f t="shared" si="50"/>
        <v>Fim de Semana</v>
      </c>
      <c r="H333" s="2">
        <v>125</v>
      </c>
      <c r="I333" s="3">
        <f t="shared" si="51"/>
        <v>0</v>
      </c>
      <c r="J333">
        <f t="shared" si="52"/>
        <v>0</v>
      </c>
      <c r="K333">
        <f t="shared" si="53"/>
        <v>0</v>
      </c>
      <c r="L333">
        <f t="shared" si="54"/>
        <v>0</v>
      </c>
      <c r="M333">
        <f t="shared" si="55"/>
        <v>0</v>
      </c>
      <c r="N333">
        <f t="shared" si="56"/>
        <v>0</v>
      </c>
      <c r="O333">
        <f t="shared" si="57"/>
        <v>1</v>
      </c>
      <c r="P333">
        <f t="shared" si="58"/>
        <v>0</v>
      </c>
      <c r="Q333">
        <f t="shared" si="59"/>
        <v>1</v>
      </c>
    </row>
    <row r="334" spans="1:17" x14ac:dyDescent="0.35">
      <c r="A334" s="1">
        <v>44893</v>
      </c>
      <c r="B334" s="2">
        <v>2022</v>
      </c>
      <c r="C334" s="2">
        <v>11</v>
      </c>
      <c r="D334" s="2">
        <v>28</v>
      </c>
      <c r="E334" s="2" t="str">
        <f>IF(ISNUMBER(VLOOKUP(A334, Feriados!A:B, 1, FALSE)), "Feriado", "Dia comum")</f>
        <v>Dia comum</v>
      </c>
      <c r="F334" s="2" t="s">
        <v>8</v>
      </c>
      <c r="G334" s="2" t="str">
        <f t="shared" si="50"/>
        <v>Dia Útil</v>
      </c>
      <c r="H334" s="2">
        <v>101</v>
      </c>
      <c r="I334" s="3">
        <f t="shared" si="51"/>
        <v>1</v>
      </c>
      <c r="J334">
        <f t="shared" si="52"/>
        <v>0</v>
      </c>
      <c r="K334">
        <f t="shared" si="53"/>
        <v>0</v>
      </c>
      <c r="L334">
        <f t="shared" si="54"/>
        <v>0</v>
      </c>
      <c r="M334">
        <f t="shared" si="55"/>
        <v>0</v>
      </c>
      <c r="N334">
        <f t="shared" si="56"/>
        <v>0</v>
      </c>
      <c r="O334">
        <f t="shared" si="57"/>
        <v>0</v>
      </c>
      <c r="P334">
        <f t="shared" si="58"/>
        <v>0</v>
      </c>
      <c r="Q334">
        <f t="shared" si="59"/>
        <v>0</v>
      </c>
    </row>
    <row r="335" spans="1:17" x14ac:dyDescent="0.35">
      <c r="A335" s="1">
        <v>44894</v>
      </c>
      <c r="B335" s="2">
        <v>2022</v>
      </c>
      <c r="C335" s="2">
        <v>11</v>
      </c>
      <c r="D335" s="2">
        <v>29</v>
      </c>
      <c r="E335" s="2" t="str">
        <f>IF(ISNUMBER(VLOOKUP(A335, Feriados!A:B, 1, FALSE)), "Feriado", "Dia comum")</f>
        <v>Dia comum</v>
      </c>
      <c r="F335" s="2" t="s">
        <v>9</v>
      </c>
      <c r="G335" s="2" t="str">
        <f t="shared" si="50"/>
        <v>Dia Útil</v>
      </c>
      <c r="H335" s="2">
        <v>128</v>
      </c>
      <c r="I335" s="3">
        <f t="shared" si="51"/>
        <v>0</v>
      </c>
      <c r="J335">
        <f t="shared" si="52"/>
        <v>1</v>
      </c>
      <c r="K335">
        <f t="shared" si="53"/>
        <v>0</v>
      </c>
      <c r="L335">
        <f t="shared" si="54"/>
        <v>0</v>
      </c>
      <c r="M335">
        <f t="shared" si="55"/>
        <v>0</v>
      </c>
      <c r="N335">
        <f t="shared" si="56"/>
        <v>0</v>
      </c>
      <c r="O335">
        <f t="shared" si="57"/>
        <v>0</v>
      </c>
      <c r="P335">
        <f t="shared" si="58"/>
        <v>0</v>
      </c>
      <c r="Q335">
        <f t="shared" si="59"/>
        <v>0</v>
      </c>
    </row>
    <row r="336" spans="1:17" x14ac:dyDescent="0.35">
      <c r="A336" s="1">
        <v>44895</v>
      </c>
      <c r="B336" s="2">
        <v>2022</v>
      </c>
      <c r="C336" s="2">
        <v>11</v>
      </c>
      <c r="D336" s="2">
        <v>30</v>
      </c>
      <c r="E336" s="2" t="str">
        <f>IF(ISNUMBER(VLOOKUP(A336, Feriados!A:B, 1, FALSE)), "Feriado", "Dia comum")</f>
        <v>Dia comum</v>
      </c>
      <c r="F336" s="2" t="s">
        <v>10</v>
      </c>
      <c r="G336" s="2" t="str">
        <f t="shared" si="50"/>
        <v>Dia Útil</v>
      </c>
      <c r="H336" s="2">
        <v>114</v>
      </c>
      <c r="I336" s="3">
        <f t="shared" si="51"/>
        <v>0</v>
      </c>
      <c r="J336">
        <f t="shared" si="52"/>
        <v>0</v>
      </c>
      <c r="K336">
        <f t="shared" si="53"/>
        <v>1</v>
      </c>
      <c r="L336">
        <f t="shared" si="54"/>
        <v>0</v>
      </c>
      <c r="M336">
        <f t="shared" si="55"/>
        <v>0</v>
      </c>
      <c r="N336">
        <f t="shared" si="56"/>
        <v>0</v>
      </c>
      <c r="O336">
        <f t="shared" si="57"/>
        <v>0</v>
      </c>
      <c r="P336">
        <f t="shared" si="58"/>
        <v>0</v>
      </c>
      <c r="Q336">
        <f t="shared" si="59"/>
        <v>0</v>
      </c>
    </row>
    <row r="337" spans="1:17" x14ac:dyDescent="0.35">
      <c r="A337" s="1">
        <v>44896</v>
      </c>
      <c r="B337" s="2">
        <v>2022</v>
      </c>
      <c r="C337" s="2">
        <v>12</v>
      </c>
      <c r="D337" s="2">
        <v>1</v>
      </c>
      <c r="E337" s="2" t="str">
        <f>IF(ISNUMBER(VLOOKUP(A337, Feriados!A:B, 1, FALSE)), "Feriado", "Dia comum")</f>
        <v>Dia comum</v>
      </c>
      <c r="F337" s="2" t="s">
        <v>11</v>
      </c>
      <c r="G337" s="2" t="str">
        <f t="shared" si="50"/>
        <v>Dia Útil</v>
      </c>
      <c r="H337" s="2">
        <v>116</v>
      </c>
      <c r="I337" s="3">
        <f t="shared" si="51"/>
        <v>0</v>
      </c>
      <c r="J337">
        <f t="shared" si="52"/>
        <v>0</v>
      </c>
      <c r="K337">
        <f t="shared" si="53"/>
        <v>0</v>
      </c>
      <c r="L337">
        <f t="shared" si="54"/>
        <v>1</v>
      </c>
      <c r="M337">
        <f t="shared" si="55"/>
        <v>0</v>
      </c>
      <c r="N337">
        <f t="shared" si="56"/>
        <v>0</v>
      </c>
      <c r="O337">
        <f t="shared" si="57"/>
        <v>0</v>
      </c>
      <c r="P337">
        <f t="shared" si="58"/>
        <v>0</v>
      </c>
      <c r="Q337">
        <f t="shared" si="59"/>
        <v>0</v>
      </c>
    </row>
    <row r="338" spans="1:17" x14ac:dyDescent="0.35">
      <c r="A338" s="1">
        <v>44897</v>
      </c>
      <c r="B338" s="2">
        <v>2022</v>
      </c>
      <c r="C338" s="2">
        <v>12</v>
      </c>
      <c r="D338" s="2">
        <v>2</v>
      </c>
      <c r="E338" s="2" t="str">
        <f>IF(ISNUMBER(VLOOKUP(A338, Feriados!A:B, 1, FALSE)), "Feriado", "Dia comum")</f>
        <v>Dia comum</v>
      </c>
      <c r="F338" s="2" t="s">
        <v>12</v>
      </c>
      <c r="G338" s="2" t="str">
        <f t="shared" si="50"/>
        <v>Dia Útil</v>
      </c>
      <c r="H338" s="2">
        <v>128</v>
      </c>
      <c r="I338" s="3">
        <f t="shared" si="51"/>
        <v>0</v>
      </c>
      <c r="J338">
        <f t="shared" si="52"/>
        <v>0</v>
      </c>
      <c r="K338">
        <f t="shared" si="53"/>
        <v>0</v>
      </c>
      <c r="L338">
        <f t="shared" si="54"/>
        <v>0</v>
      </c>
      <c r="M338">
        <f t="shared" si="55"/>
        <v>1</v>
      </c>
      <c r="N338">
        <f t="shared" si="56"/>
        <v>0</v>
      </c>
      <c r="O338">
        <f t="shared" si="57"/>
        <v>0</v>
      </c>
      <c r="P338">
        <f t="shared" si="58"/>
        <v>0</v>
      </c>
      <c r="Q338">
        <f t="shared" si="59"/>
        <v>0</v>
      </c>
    </row>
    <row r="339" spans="1:17" x14ac:dyDescent="0.35">
      <c r="A339" s="1">
        <v>44898</v>
      </c>
      <c r="B339" s="2">
        <v>2022</v>
      </c>
      <c r="C339" s="2">
        <v>12</v>
      </c>
      <c r="D339" s="2">
        <v>3</v>
      </c>
      <c r="E339" s="2" t="str">
        <f>IF(ISNUMBER(VLOOKUP(A339, Feriados!A:B, 1, FALSE)), "Feriado", "Dia comum")</f>
        <v>Dia comum</v>
      </c>
      <c r="F339" s="2" t="s">
        <v>6</v>
      </c>
      <c r="G339" s="2" t="str">
        <f t="shared" si="50"/>
        <v>Fim de Semana</v>
      </c>
      <c r="H339" s="2">
        <v>129</v>
      </c>
      <c r="I339" s="3">
        <f t="shared" si="51"/>
        <v>0</v>
      </c>
      <c r="J339">
        <f t="shared" si="52"/>
        <v>0</v>
      </c>
      <c r="K339">
        <f t="shared" si="53"/>
        <v>0</v>
      </c>
      <c r="L339">
        <f t="shared" si="54"/>
        <v>0</v>
      </c>
      <c r="M339">
        <f t="shared" si="55"/>
        <v>0</v>
      </c>
      <c r="N339">
        <f t="shared" si="56"/>
        <v>1</v>
      </c>
      <c r="O339">
        <f t="shared" si="57"/>
        <v>0</v>
      </c>
      <c r="P339">
        <f t="shared" si="58"/>
        <v>0</v>
      </c>
      <c r="Q339">
        <f t="shared" si="59"/>
        <v>1</v>
      </c>
    </row>
    <row r="340" spans="1:17" x14ac:dyDescent="0.35">
      <c r="A340" s="1">
        <v>44899</v>
      </c>
      <c r="B340" s="2">
        <v>2022</v>
      </c>
      <c r="C340" s="2">
        <v>12</v>
      </c>
      <c r="D340" s="2">
        <v>4</v>
      </c>
      <c r="E340" s="2" t="str">
        <f>IF(ISNUMBER(VLOOKUP(A340, Feriados!A:B, 1, FALSE)), "Feriado", "Dia comum")</f>
        <v>Dia comum</v>
      </c>
      <c r="F340" s="2" t="s">
        <v>7</v>
      </c>
      <c r="G340" s="2" t="str">
        <f t="shared" si="50"/>
        <v>Fim de Semana</v>
      </c>
      <c r="H340" s="2">
        <v>120</v>
      </c>
      <c r="I340" s="3">
        <f t="shared" si="51"/>
        <v>0</v>
      </c>
      <c r="J340">
        <f t="shared" si="52"/>
        <v>0</v>
      </c>
      <c r="K340">
        <f t="shared" si="53"/>
        <v>0</v>
      </c>
      <c r="L340">
        <f t="shared" si="54"/>
        <v>0</v>
      </c>
      <c r="M340">
        <f t="shared" si="55"/>
        <v>0</v>
      </c>
      <c r="N340">
        <f t="shared" si="56"/>
        <v>0</v>
      </c>
      <c r="O340">
        <f t="shared" si="57"/>
        <v>1</v>
      </c>
      <c r="P340">
        <f t="shared" si="58"/>
        <v>0</v>
      </c>
      <c r="Q340">
        <f t="shared" si="59"/>
        <v>1</v>
      </c>
    </row>
    <row r="341" spans="1:17" x14ac:dyDescent="0.35">
      <c r="A341" s="1">
        <v>44900</v>
      </c>
      <c r="B341" s="2">
        <v>2022</v>
      </c>
      <c r="C341" s="2">
        <v>12</v>
      </c>
      <c r="D341" s="2">
        <v>5</v>
      </c>
      <c r="E341" s="2" t="str">
        <f>IF(ISNUMBER(VLOOKUP(A341, Feriados!A:B, 1, FALSE)), "Feriado", "Dia comum")</f>
        <v>Dia comum</v>
      </c>
      <c r="F341" s="2" t="s">
        <v>8</v>
      </c>
      <c r="G341" s="2" t="str">
        <f t="shared" si="50"/>
        <v>Dia Útil</v>
      </c>
      <c r="H341" s="2">
        <v>153</v>
      </c>
      <c r="I341" s="3">
        <f t="shared" si="51"/>
        <v>1</v>
      </c>
      <c r="J341">
        <f t="shared" si="52"/>
        <v>0</v>
      </c>
      <c r="K341">
        <f t="shared" si="53"/>
        <v>0</v>
      </c>
      <c r="L341">
        <f t="shared" si="54"/>
        <v>0</v>
      </c>
      <c r="M341">
        <f t="shared" si="55"/>
        <v>0</v>
      </c>
      <c r="N341">
        <f t="shared" si="56"/>
        <v>0</v>
      </c>
      <c r="O341">
        <f t="shared" si="57"/>
        <v>0</v>
      </c>
      <c r="P341">
        <f t="shared" si="58"/>
        <v>0</v>
      </c>
      <c r="Q341">
        <f t="shared" si="59"/>
        <v>0</v>
      </c>
    </row>
    <row r="342" spans="1:17" x14ac:dyDescent="0.35">
      <c r="A342" s="1">
        <v>44901</v>
      </c>
      <c r="B342" s="2">
        <v>2022</v>
      </c>
      <c r="C342" s="2">
        <v>12</v>
      </c>
      <c r="D342" s="2">
        <v>6</v>
      </c>
      <c r="E342" s="2" t="str">
        <f>IF(ISNUMBER(VLOOKUP(A342, Feriados!A:B, 1, FALSE)), "Feriado", "Dia comum")</f>
        <v>Dia comum</v>
      </c>
      <c r="F342" s="2" t="s">
        <v>9</v>
      </c>
      <c r="G342" s="2" t="str">
        <f t="shared" si="50"/>
        <v>Dia Útil</v>
      </c>
      <c r="H342" s="2">
        <v>145</v>
      </c>
      <c r="I342" s="3">
        <f t="shared" si="51"/>
        <v>0</v>
      </c>
      <c r="J342">
        <f t="shared" si="52"/>
        <v>1</v>
      </c>
      <c r="K342">
        <f t="shared" si="53"/>
        <v>0</v>
      </c>
      <c r="L342">
        <f t="shared" si="54"/>
        <v>0</v>
      </c>
      <c r="M342">
        <f t="shared" si="55"/>
        <v>0</v>
      </c>
      <c r="N342">
        <f t="shared" si="56"/>
        <v>0</v>
      </c>
      <c r="O342">
        <f t="shared" si="57"/>
        <v>0</v>
      </c>
      <c r="P342">
        <f t="shared" si="58"/>
        <v>0</v>
      </c>
      <c r="Q342">
        <f t="shared" si="59"/>
        <v>0</v>
      </c>
    </row>
    <row r="343" spans="1:17" x14ac:dyDescent="0.35">
      <c r="A343" s="1">
        <v>44902</v>
      </c>
      <c r="B343" s="2">
        <v>2022</v>
      </c>
      <c r="C343" s="2">
        <v>12</v>
      </c>
      <c r="D343" s="2">
        <v>7</v>
      </c>
      <c r="E343" s="2" t="str">
        <f>IF(ISNUMBER(VLOOKUP(A343, Feriados!A:B, 1, FALSE)), "Feriado", "Dia comum")</f>
        <v>Dia comum</v>
      </c>
      <c r="F343" s="2" t="s">
        <v>10</v>
      </c>
      <c r="G343" s="2" t="str">
        <f t="shared" si="50"/>
        <v>Dia Útil</v>
      </c>
      <c r="H343" s="2">
        <v>141</v>
      </c>
      <c r="I343" s="3">
        <f t="shared" si="51"/>
        <v>0</v>
      </c>
      <c r="J343">
        <f t="shared" si="52"/>
        <v>0</v>
      </c>
      <c r="K343">
        <f t="shared" si="53"/>
        <v>1</v>
      </c>
      <c r="L343">
        <f t="shared" si="54"/>
        <v>0</v>
      </c>
      <c r="M343">
        <f t="shared" si="55"/>
        <v>0</v>
      </c>
      <c r="N343">
        <f t="shared" si="56"/>
        <v>0</v>
      </c>
      <c r="O343">
        <f t="shared" si="57"/>
        <v>0</v>
      </c>
      <c r="P343">
        <f t="shared" si="58"/>
        <v>0</v>
      </c>
      <c r="Q343">
        <f t="shared" si="59"/>
        <v>0</v>
      </c>
    </row>
    <row r="344" spans="1:17" x14ac:dyDescent="0.35">
      <c r="A344" s="1">
        <v>44903</v>
      </c>
      <c r="B344" s="2">
        <v>2022</v>
      </c>
      <c r="C344" s="2">
        <v>12</v>
      </c>
      <c r="D344" s="2">
        <v>8</v>
      </c>
      <c r="E344" s="2" t="str">
        <f>IF(ISNUMBER(VLOOKUP(A344, Feriados!A:B, 1, FALSE)), "Feriado", "Dia comum")</f>
        <v>Feriado</v>
      </c>
      <c r="F344" s="2" t="s">
        <v>11</v>
      </c>
      <c r="G344" s="2" t="str">
        <f t="shared" si="50"/>
        <v>Dia Útil</v>
      </c>
      <c r="H344" s="2">
        <v>143</v>
      </c>
      <c r="I344" s="3">
        <f t="shared" si="51"/>
        <v>0</v>
      </c>
      <c r="J344">
        <f t="shared" si="52"/>
        <v>0</v>
      </c>
      <c r="K344">
        <f t="shared" si="53"/>
        <v>0</v>
      </c>
      <c r="L344">
        <f t="shared" si="54"/>
        <v>1</v>
      </c>
      <c r="M344">
        <f t="shared" si="55"/>
        <v>0</v>
      </c>
      <c r="N344">
        <f t="shared" si="56"/>
        <v>0</v>
      </c>
      <c r="O344">
        <f t="shared" si="57"/>
        <v>0</v>
      </c>
      <c r="P344">
        <f t="shared" si="58"/>
        <v>1</v>
      </c>
      <c r="Q344">
        <f t="shared" si="59"/>
        <v>0</v>
      </c>
    </row>
    <row r="345" spans="1:17" x14ac:dyDescent="0.35">
      <c r="A345" s="1">
        <v>44904</v>
      </c>
      <c r="B345" s="2">
        <v>2022</v>
      </c>
      <c r="C345" s="2">
        <v>12</v>
      </c>
      <c r="D345" s="2">
        <v>9</v>
      </c>
      <c r="E345" s="2" t="str">
        <f>IF(ISNUMBER(VLOOKUP(A345, Feriados!A:B, 1, FALSE)), "Feriado", "Dia comum")</f>
        <v>Dia comum</v>
      </c>
      <c r="F345" s="2" t="s">
        <v>12</v>
      </c>
      <c r="G345" s="2" t="str">
        <f t="shared" si="50"/>
        <v>Dia Útil</v>
      </c>
      <c r="H345" s="2">
        <v>143</v>
      </c>
      <c r="I345" s="3">
        <f t="shared" si="51"/>
        <v>0</v>
      </c>
      <c r="J345">
        <f t="shared" si="52"/>
        <v>0</v>
      </c>
      <c r="K345">
        <f t="shared" si="53"/>
        <v>0</v>
      </c>
      <c r="L345">
        <f t="shared" si="54"/>
        <v>0</v>
      </c>
      <c r="M345">
        <f t="shared" si="55"/>
        <v>1</v>
      </c>
      <c r="N345">
        <f t="shared" si="56"/>
        <v>0</v>
      </c>
      <c r="O345">
        <f t="shared" si="57"/>
        <v>0</v>
      </c>
      <c r="P345">
        <f t="shared" si="58"/>
        <v>0</v>
      </c>
      <c r="Q345">
        <f t="shared" si="59"/>
        <v>0</v>
      </c>
    </row>
    <row r="346" spans="1:17" x14ac:dyDescent="0.35">
      <c r="A346" s="1">
        <v>44905</v>
      </c>
      <c r="B346" s="2">
        <v>2022</v>
      </c>
      <c r="C346" s="2">
        <v>12</v>
      </c>
      <c r="D346" s="2">
        <v>10</v>
      </c>
      <c r="E346" s="2" t="str">
        <f>IF(ISNUMBER(VLOOKUP(A346, Feriados!A:B, 1, FALSE)), "Feriado", "Dia comum")</f>
        <v>Dia comum</v>
      </c>
      <c r="F346" s="2" t="s">
        <v>6</v>
      </c>
      <c r="G346" s="2" t="str">
        <f t="shared" si="50"/>
        <v>Fim de Semana</v>
      </c>
      <c r="H346" s="2">
        <v>131</v>
      </c>
      <c r="I346" s="3">
        <f t="shared" si="51"/>
        <v>0</v>
      </c>
      <c r="J346">
        <f t="shared" si="52"/>
        <v>0</v>
      </c>
      <c r="K346">
        <f t="shared" si="53"/>
        <v>0</v>
      </c>
      <c r="L346">
        <f t="shared" si="54"/>
        <v>0</v>
      </c>
      <c r="M346">
        <f t="shared" si="55"/>
        <v>0</v>
      </c>
      <c r="N346">
        <f t="shared" si="56"/>
        <v>1</v>
      </c>
      <c r="O346">
        <f t="shared" si="57"/>
        <v>0</v>
      </c>
      <c r="P346">
        <f t="shared" si="58"/>
        <v>0</v>
      </c>
      <c r="Q346">
        <f t="shared" si="59"/>
        <v>1</v>
      </c>
    </row>
    <row r="347" spans="1:17" x14ac:dyDescent="0.35">
      <c r="A347" s="1">
        <v>44906</v>
      </c>
      <c r="B347" s="2">
        <v>2022</v>
      </c>
      <c r="C347" s="2">
        <v>12</v>
      </c>
      <c r="D347" s="2">
        <v>11</v>
      </c>
      <c r="E347" s="2" t="str">
        <f>IF(ISNUMBER(VLOOKUP(A347, Feriados!A:B, 1, FALSE)), "Feriado", "Dia comum")</f>
        <v>Dia comum</v>
      </c>
      <c r="F347" s="2" t="s">
        <v>7</v>
      </c>
      <c r="G347" s="2" t="str">
        <f t="shared" si="50"/>
        <v>Fim de Semana</v>
      </c>
      <c r="H347" s="2">
        <v>127</v>
      </c>
      <c r="I347" s="3">
        <f t="shared" si="51"/>
        <v>0</v>
      </c>
      <c r="J347">
        <f t="shared" si="52"/>
        <v>0</v>
      </c>
      <c r="K347">
        <f t="shared" si="53"/>
        <v>0</v>
      </c>
      <c r="L347">
        <f t="shared" si="54"/>
        <v>0</v>
      </c>
      <c r="M347">
        <f t="shared" si="55"/>
        <v>0</v>
      </c>
      <c r="N347">
        <f t="shared" si="56"/>
        <v>0</v>
      </c>
      <c r="O347">
        <f t="shared" si="57"/>
        <v>1</v>
      </c>
      <c r="P347">
        <f t="shared" si="58"/>
        <v>0</v>
      </c>
      <c r="Q347">
        <f t="shared" si="59"/>
        <v>1</v>
      </c>
    </row>
    <row r="348" spans="1:17" x14ac:dyDescent="0.35">
      <c r="A348" s="1">
        <v>44907</v>
      </c>
      <c r="B348" s="2">
        <v>2022</v>
      </c>
      <c r="C348" s="2">
        <v>12</v>
      </c>
      <c r="D348" s="2">
        <v>12</v>
      </c>
      <c r="E348" s="2" t="str">
        <f>IF(ISNUMBER(VLOOKUP(A348, Feriados!A:B, 1, FALSE)), "Feriado", "Dia comum")</f>
        <v>Dia comum</v>
      </c>
      <c r="F348" s="2" t="s">
        <v>8</v>
      </c>
      <c r="G348" s="2" t="str">
        <f t="shared" si="50"/>
        <v>Dia Útil</v>
      </c>
      <c r="H348" s="2">
        <v>128</v>
      </c>
      <c r="I348" s="3">
        <f t="shared" si="51"/>
        <v>1</v>
      </c>
      <c r="J348">
        <f t="shared" si="52"/>
        <v>0</v>
      </c>
      <c r="K348">
        <f t="shared" si="53"/>
        <v>0</v>
      </c>
      <c r="L348">
        <f t="shared" si="54"/>
        <v>0</v>
      </c>
      <c r="M348">
        <f t="shared" si="55"/>
        <v>0</v>
      </c>
      <c r="N348">
        <f t="shared" si="56"/>
        <v>0</v>
      </c>
      <c r="O348">
        <f t="shared" si="57"/>
        <v>0</v>
      </c>
      <c r="P348">
        <f t="shared" si="58"/>
        <v>0</v>
      </c>
      <c r="Q348">
        <f t="shared" si="59"/>
        <v>0</v>
      </c>
    </row>
    <row r="349" spans="1:17" x14ac:dyDescent="0.35">
      <c r="A349" s="1">
        <v>44908</v>
      </c>
      <c r="B349" s="2">
        <v>2022</v>
      </c>
      <c r="C349" s="2">
        <v>12</v>
      </c>
      <c r="D349" s="2">
        <v>13</v>
      </c>
      <c r="E349" s="2" t="str">
        <f>IF(ISNUMBER(VLOOKUP(A349, Feriados!A:B, 1, FALSE)), "Feriado", "Dia comum")</f>
        <v>Dia comum</v>
      </c>
      <c r="F349" s="2" t="s">
        <v>9</v>
      </c>
      <c r="G349" s="2" t="str">
        <f t="shared" si="50"/>
        <v>Dia Útil</v>
      </c>
      <c r="H349" s="2">
        <v>115</v>
      </c>
      <c r="I349" s="3">
        <f t="shared" si="51"/>
        <v>0</v>
      </c>
      <c r="J349">
        <f t="shared" si="52"/>
        <v>1</v>
      </c>
      <c r="K349">
        <f t="shared" si="53"/>
        <v>0</v>
      </c>
      <c r="L349">
        <f t="shared" si="54"/>
        <v>0</v>
      </c>
      <c r="M349">
        <f t="shared" si="55"/>
        <v>0</v>
      </c>
      <c r="N349">
        <f t="shared" si="56"/>
        <v>0</v>
      </c>
      <c r="O349">
        <f t="shared" si="57"/>
        <v>0</v>
      </c>
      <c r="P349">
        <f t="shared" si="58"/>
        <v>0</v>
      </c>
      <c r="Q349">
        <f t="shared" si="59"/>
        <v>0</v>
      </c>
    </row>
    <row r="350" spans="1:17" x14ac:dyDescent="0.35">
      <c r="A350" s="1">
        <v>44909</v>
      </c>
      <c r="B350" s="2">
        <v>2022</v>
      </c>
      <c r="C350" s="2">
        <v>12</v>
      </c>
      <c r="D350" s="2">
        <v>14</v>
      </c>
      <c r="E350" s="2" t="str">
        <f>IF(ISNUMBER(VLOOKUP(A350, Feriados!A:B, 1, FALSE)), "Feriado", "Dia comum")</f>
        <v>Dia comum</v>
      </c>
      <c r="F350" s="2" t="s">
        <v>10</v>
      </c>
      <c r="G350" s="2" t="str">
        <f t="shared" si="50"/>
        <v>Dia Útil</v>
      </c>
      <c r="H350" s="2">
        <v>134</v>
      </c>
      <c r="I350" s="3">
        <f t="shared" si="51"/>
        <v>0</v>
      </c>
      <c r="J350">
        <f t="shared" si="52"/>
        <v>0</v>
      </c>
      <c r="K350">
        <f t="shared" si="53"/>
        <v>1</v>
      </c>
      <c r="L350">
        <f t="shared" si="54"/>
        <v>0</v>
      </c>
      <c r="M350">
        <f t="shared" si="55"/>
        <v>0</v>
      </c>
      <c r="N350">
        <f t="shared" si="56"/>
        <v>0</v>
      </c>
      <c r="O350">
        <f t="shared" si="57"/>
        <v>0</v>
      </c>
      <c r="P350">
        <f t="shared" si="58"/>
        <v>0</v>
      </c>
      <c r="Q350">
        <f t="shared" si="59"/>
        <v>0</v>
      </c>
    </row>
    <row r="351" spans="1:17" x14ac:dyDescent="0.35">
      <c r="A351" s="1">
        <v>44910</v>
      </c>
      <c r="B351" s="2">
        <v>2022</v>
      </c>
      <c r="C351" s="2">
        <v>12</v>
      </c>
      <c r="D351" s="2">
        <v>15</v>
      </c>
      <c r="E351" s="2" t="str">
        <f>IF(ISNUMBER(VLOOKUP(A351, Feriados!A:B, 1, FALSE)), "Feriado", "Dia comum")</f>
        <v>Dia comum</v>
      </c>
      <c r="F351" s="2" t="s">
        <v>11</v>
      </c>
      <c r="G351" s="2" t="str">
        <f t="shared" si="50"/>
        <v>Dia Útil</v>
      </c>
      <c r="H351" s="2">
        <v>140</v>
      </c>
      <c r="I351" s="3">
        <f t="shared" si="51"/>
        <v>0</v>
      </c>
      <c r="J351">
        <f t="shared" si="52"/>
        <v>0</v>
      </c>
      <c r="K351">
        <f t="shared" si="53"/>
        <v>0</v>
      </c>
      <c r="L351">
        <f t="shared" si="54"/>
        <v>1</v>
      </c>
      <c r="M351">
        <f t="shared" si="55"/>
        <v>0</v>
      </c>
      <c r="N351">
        <f t="shared" si="56"/>
        <v>0</v>
      </c>
      <c r="O351">
        <f t="shared" si="57"/>
        <v>0</v>
      </c>
      <c r="P351">
        <f t="shared" si="58"/>
        <v>0</v>
      </c>
      <c r="Q351">
        <f t="shared" si="59"/>
        <v>0</v>
      </c>
    </row>
    <row r="352" spans="1:17" x14ac:dyDescent="0.35">
      <c r="A352" s="1">
        <v>44911</v>
      </c>
      <c r="B352" s="2">
        <v>2022</v>
      </c>
      <c r="C352" s="2">
        <v>12</v>
      </c>
      <c r="D352" s="2">
        <v>16</v>
      </c>
      <c r="E352" s="2" t="str">
        <f>IF(ISNUMBER(VLOOKUP(A352, Feriados!A:B, 1, FALSE)), "Feriado", "Dia comum")</f>
        <v>Dia comum</v>
      </c>
      <c r="F352" s="2" t="s">
        <v>12</v>
      </c>
      <c r="G352" s="2" t="str">
        <f t="shared" si="50"/>
        <v>Dia Útil</v>
      </c>
      <c r="H352" s="2">
        <v>148</v>
      </c>
      <c r="I352" s="3">
        <f t="shared" si="51"/>
        <v>0</v>
      </c>
      <c r="J352">
        <f t="shared" si="52"/>
        <v>0</v>
      </c>
      <c r="K352">
        <f t="shared" si="53"/>
        <v>0</v>
      </c>
      <c r="L352">
        <f t="shared" si="54"/>
        <v>0</v>
      </c>
      <c r="M352">
        <f t="shared" si="55"/>
        <v>1</v>
      </c>
      <c r="N352">
        <f t="shared" si="56"/>
        <v>0</v>
      </c>
      <c r="O352">
        <f t="shared" si="57"/>
        <v>0</v>
      </c>
      <c r="P352">
        <f t="shared" si="58"/>
        <v>0</v>
      </c>
      <c r="Q352">
        <f t="shared" si="59"/>
        <v>0</v>
      </c>
    </row>
    <row r="353" spans="1:17" x14ac:dyDescent="0.35">
      <c r="A353" s="1">
        <v>44912</v>
      </c>
      <c r="B353" s="2">
        <v>2022</v>
      </c>
      <c r="C353" s="2">
        <v>12</v>
      </c>
      <c r="D353" s="2">
        <v>17</v>
      </c>
      <c r="E353" s="2" t="str">
        <f>IF(ISNUMBER(VLOOKUP(A353, Feriados!A:B, 1, FALSE)), "Feriado", "Dia comum")</f>
        <v>Dia comum</v>
      </c>
      <c r="F353" s="2" t="s">
        <v>6</v>
      </c>
      <c r="G353" s="2" t="str">
        <f t="shared" si="50"/>
        <v>Fim de Semana</v>
      </c>
      <c r="H353" s="2">
        <v>145</v>
      </c>
      <c r="I353" s="3">
        <f t="shared" si="51"/>
        <v>0</v>
      </c>
      <c r="J353">
        <f t="shared" si="52"/>
        <v>0</v>
      </c>
      <c r="K353">
        <f t="shared" si="53"/>
        <v>0</v>
      </c>
      <c r="L353">
        <f t="shared" si="54"/>
        <v>0</v>
      </c>
      <c r="M353">
        <f t="shared" si="55"/>
        <v>0</v>
      </c>
      <c r="N353">
        <f t="shared" si="56"/>
        <v>1</v>
      </c>
      <c r="O353">
        <f t="shared" si="57"/>
        <v>0</v>
      </c>
      <c r="P353">
        <f t="shared" si="58"/>
        <v>0</v>
      </c>
      <c r="Q353">
        <f t="shared" si="59"/>
        <v>1</v>
      </c>
    </row>
    <row r="354" spans="1:17" x14ac:dyDescent="0.35">
      <c r="A354" s="1">
        <v>44913</v>
      </c>
      <c r="B354" s="2">
        <v>2022</v>
      </c>
      <c r="C354" s="2">
        <v>12</v>
      </c>
      <c r="D354" s="2">
        <v>18</v>
      </c>
      <c r="E354" s="2" t="str">
        <f>IF(ISNUMBER(VLOOKUP(A354, Feriados!A:B, 1, FALSE)), "Feriado", "Dia comum")</f>
        <v>Dia comum</v>
      </c>
      <c r="F354" s="2" t="s">
        <v>7</v>
      </c>
      <c r="G354" s="2" t="str">
        <f t="shared" si="50"/>
        <v>Fim de Semana</v>
      </c>
      <c r="H354" s="2">
        <v>157</v>
      </c>
      <c r="I354" s="3">
        <f t="shared" si="51"/>
        <v>0</v>
      </c>
      <c r="J354">
        <f t="shared" si="52"/>
        <v>0</v>
      </c>
      <c r="K354">
        <f t="shared" si="53"/>
        <v>0</v>
      </c>
      <c r="L354">
        <f t="shared" si="54"/>
        <v>0</v>
      </c>
      <c r="M354">
        <f t="shared" si="55"/>
        <v>0</v>
      </c>
      <c r="N354">
        <f t="shared" si="56"/>
        <v>0</v>
      </c>
      <c r="O354">
        <f t="shared" si="57"/>
        <v>1</v>
      </c>
      <c r="P354">
        <f t="shared" si="58"/>
        <v>0</v>
      </c>
      <c r="Q354">
        <f t="shared" si="59"/>
        <v>1</v>
      </c>
    </row>
    <row r="355" spans="1:17" x14ac:dyDescent="0.35">
      <c r="A355" s="1">
        <v>44914</v>
      </c>
      <c r="B355" s="2">
        <v>2022</v>
      </c>
      <c r="C355" s="2">
        <v>12</v>
      </c>
      <c r="D355" s="2">
        <v>19</v>
      </c>
      <c r="E355" s="2" t="str">
        <f>IF(ISNUMBER(VLOOKUP(A355, Feriados!A:B, 1, FALSE)), "Feriado", "Dia comum")</f>
        <v>Dia comum</v>
      </c>
      <c r="F355" s="2" t="s">
        <v>8</v>
      </c>
      <c r="G355" s="2" t="str">
        <f t="shared" si="50"/>
        <v>Dia Útil</v>
      </c>
      <c r="H355" s="2">
        <v>153</v>
      </c>
      <c r="I355" s="3">
        <f t="shared" si="51"/>
        <v>1</v>
      </c>
      <c r="J355">
        <f t="shared" si="52"/>
        <v>0</v>
      </c>
      <c r="K355">
        <f t="shared" si="53"/>
        <v>0</v>
      </c>
      <c r="L355">
        <f t="shared" si="54"/>
        <v>0</v>
      </c>
      <c r="M355">
        <f t="shared" si="55"/>
        <v>0</v>
      </c>
      <c r="N355">
        <f t="shared" si="56"/>
        <v>0</v>
      </c>
      <c r="O355">
        <f t="shared" si="57"/>
        <v>0</v>
      </c>
      <c r="P355">
        <f t="shared" si="58"/>
        <v>0</v>
      </c>
      <c r="Q355">
        <f t="shared" si="59"/>
        <v>0</v>
      </c>
    </row>
    <row r="356" spans="1:17" x14ac:dyDescent="0.35">
      <c r="A356" s="1">
        <v>44915</v>
      </c>
      <c r="B356" s="2">
        <v>2022</v>
      </c>
      <c r="C356" s="2">
        <v>12</v>
      </c>
      <c r="D356" s="2">
        <v>20</v>
      </c>
      <c r="E356" s="2" t="str">
        <f>IF(ISNUMBER(VLOOKUP(A356, Feriados!A:B, 1, FALSE)), "Feriado", "Dia comum")</f>
        <v>Dia comum</v>
      </c>
      <c r="F356" s="2" t="s">
        <v>9</v>
      </c>
      <c r="G356" s="2" t="str">
        <f t="shared" si="50"/>
        <v>Dia Útil</v>
      </c>
      <c r="H356" s="2">
        <v>176</v>
      </c>
      <c r="I356" s="3">
        <f t="shared" si="51"/>
        <v>0</v>
      </c>
      <c r="J356">
        <f t="shared" si="52"/>
        <v>1</v>
      </c>
      <c r="K356">
        <f t="shared" si="53"/>
        <v>0</v>
      </c>
      <c r="L356">
        <f t="shared" si="54"/>
        <v>0</v>
      </c>
      <c r="M356">
        <f t="shared" si="55"/>
        <v>0</v>
      </c>
      <c r="N356">
        <f t="shared" si="56"/>
        <v>0</v>
      </c>
      <c r="O356">
        <f t="shared" si="57"/>
        <v>0</v>
      </c>
      <c r="P356">
        <f t="shared" si="58"/>
        <v>0</v>
      </c>
      <c r="Q356">
        <f t="shared" si="59"/>
        <v>0</v>
      </c>
    </row>
    <row r="357" spans="1:17" x14ac:dyDescent="0.35">
      <c r="A357" s="1">
        <v>44916</v>
      </c>
      <c r="B357" s="2">
        <v>2022</v>
      </c>
      <c r="C357" s="2">
        <v>12</v>
      </c>
      <c r="D357" s="2">
        <v>21</v>
      </c>
      <c r="E357" s="2" t="str">
        <f>IF(ISNUMBER(VLOOKUP(A357, Feriados!A:B, 1, FALSE)), "Feriado", "Dia comum")</f>
        <v>Dia comum</v>
      </c>
      <c r="F357" s="2" t="s">
        <v>10</v>
      </c>
      <c r="G357" s="2" t="str">
        <f t="shared" si="50"/>
        <v>Dia Útil</v>
      </c>
      <c r="H357" s="2">
        <v>157</v>
      </c>
      <c r="I357" s="3">
        <f t="shared" si="51"/>
        <v>0</v>
      </c>
      <c r="J357">
        <f t="shared" si="52"/>
        <v>0</v>
      </c>
      <c r="K357">
        <f t="shared" si="53"/>
        <v>1</v>
      </c>
      <c r="L357">
        <f t="shared" si="54"/>
        <v>0</v>
      </c>
      <c r="M357">
        <f t="shared" si="55"/>
        <v>0</v>
      </c>
      <c r="N357">
        <f t="shared" si="56"/>
        <v>0</v>
      </c>
      <c r="O357">
        <f t="shared" si="57"/>
        <v>0</v>
      </c>
      <c r="P357">
        <f t="shared" si="58"/>
        <v>0</v>
      </c>
      <c r="Q357">
        <f t="shared" si="59"/>
        <v>0</v>
      </c>
    </row>
    <row r="358" spans="1:17" x14ac:dyDescent="0.35">
      <c r="A358" s="1">
        <v>44917</v>
      </c>
      <c r="B358" s="2">
        <v>2022</v>
      </c>
      <c r="C358" s="2">
        <v>12</v>
      </c>
      <c r="D358" s="2">
        <v>22</v>
      </c>
      <c r="E358" s="2" t="str">
        <f>IF(ISNUMBER(VLOOKUP(A358, Feriados!A:B, 1, FALSE)), "Feriado", "Dia comum")</f>
        <v>Dia comum</v>
      </c>
      <c r="F358" s="2" t="s">
        <v>11</v>
      </c>
      <c r="G358" s="2" t="str">
        <f t="shared" si="50"/>
        <v>Dia Útil</v>
      </c>
      <c r="H358" s="2">
        <v>186</v>
      </c>
      <c r="I358" s="3">
        <f t="shared" si="51"/>
        <v>0</v>
      </c>
      <c r="J358">
        <f t="shared" si="52"/>
        <v>0</v>
      </c>
      <c r="K358">
        <f t="shared" si="53"/>
        <v>0</v>
      </c>
      <c r="L358">
        <f t="shared" si="54"/>
        <v>1</v>
      </c>
      <c r="M358">
        <f t="shared" si="55"/>
        <v>0</v>
      </c>
      <c r="N358">
        <f t="shared" si="56"/>
        <v>0</v>
      </c>
      <c r="O358">
        <f t="shared" si="57"/>
        <v>0</v>
      </c>
      <c r="P358">
        <f t="shared" si="58"/>
        <v>0</v>
      </c>
      <c r="Q358">
        <f t="shared" si="59"/>
        <v>0</v>
      </c>
    </row>
    <row r="359" spans="1:17" x14ac:dyDescent="0.35">
      <c r="A359" s="1">
        <v>44918</v>
      </c>
      <c r="B359" s="2">
        <v>2022</v>
      </c>
      <c r="C359" s="2">
        <v>12</v>
      </c>
      <c r="D359" s="2">
        <v>23</v>
      </c>
      <c r="E359" s="2" t="str">
        <f>IF(ISNUMBER(VLOOKUP(A359, Feriados!A:B, 1, FALSE)), "Feriado", "Dia comum")</f>
        <v>Dia comum</v>
      </c>
      <c r="F359" s="2" t="s">
        <v>12</v>
      </c>
      <c r="G359" s="2" t="str">
        <f t="shared" si="50"/>
        <v>Dia Útil</v>
      </c>
      <c r="H359" s="2">
        <v>179</v>
      </c>
      <c r="I359" s="3">
        <f t="shared" si="51"/>
        <v>0</v>
      </c>
      <c r="J359">
        <f t="shared" si="52"/>
        <v>0</v>
      </c>
      <c r="K359">
        <f t="shared" si="53"/>
        <v>0</v>
      </c>
      <c r="L359">
        <f t="shared" si="54"/>
        <v>0</v>
      </c>
      <c r="M359">
        <f t="shared" si="55"/>
        <v>1</v>
      </c>
      <c r="N359">
        <f t="shared" si="56"/>
        <v>0</v>
      </c>
      <c r="O359">
        <f t="shared" si="57"/>
        <v>0</v>
      </c>
      <c r="P359">
        <f t="shared" si="58"/>
        <v>0</v>
      </c>
      <c r="Q359">
        <f t="shared" si="59"/>
        <v>0</v>
      </c>
    </row>
    <row r="360" spans="1:17" x14ac:dyDescent="0.35">
      <c r="A360" s="1">
        <v>44919</v>
      </c>
      <c r="B360" s="2">
        <v>2022</v>
      </c>
      <c r="C360" s="2">
        <v>12</v>
      </c>
      <c r="D360" s="2">
        <v>24</v>
      </c>
      <c r="E360" s="2" t="str">
        <f>IF(ISNUMBER(VLOOKUP(A360, Feriados!A:B, 1, FALSE)), "Feriado", "Dia comum")</f>
        <v>Dia comum</v>
      </c>
      <c r="F360" s="2" t="s">
        <v>6</v>
      </c>
      <c r="G360" s="2" t="str">
        <f t="shared" si="50"/>
        <v>Fim de Semana</v>
      </c>
      <c r="H360" s="2">
        <v>248</v>
      </c>
      <c r="I360" s="3">
        <f t="shared" si="51"/>
        <v>0</v>
      </c>
      <c r="J360">
        <f t="shared" si="52"/>
        <v>0</v>
      </c>
      <c r="K360">
        <f t="shared" si="53"/>
        <v>0</v>
      </c>
      <c r="L360">
        <f t="shared" si="54"/>
        <v>0</v>
      </c>
      <c r="M360">
        <f t="shared" si="55"/>
        <v>0</v>
      </c>
      <c r="N360">
        <f t="shared" si="56"/>
        <v>1</v>
      </c>
      <c r="O360">
        <f t="shared" si="57"/>
        <v>0</v>
      </c>
      <c r="P360">
        <f t="shared" si="58"/>
        <v>0</v>
      </c>
      <c r="Q360">
        <f t="shared" si="59"/>
        <v>1</v>
      </c>
    </row>
    <row r="361" spans="1:17" x14ac:dyDescent="0.35">
      <c r="A361" s="1">
        <v>44920</v>
      </c>
      <c r="B361" s="2">
        <v>2022</v>
      </c>
      <c r="C361" s="2">
        <v>12</v>
      </c>
      <c r="D361" s="2">
        <v>25</v>
      </c>
      <c r="E361" s="2" t="str">
        <f>IF(ISNUMBER(VLOOKUP(A361, Feriados!A:B, 1, FALSE)), "Feriado", "Dia comum")</f>
        <v>Feriado</v>
      </c>
      <c r="F361" s="2" t="s">
        <v>7</v>
      </c>
      <c r="G361" s="2" t="str">
        <f t="shared" si="50"/>
        <v>Fim de Semana</v>
      </c>
      <c r="H361" s="2">
        <v>104</v>
      </c>
      <c r="I361" s="3">
        <f t="shared" si="51"/>
        <v>0</v>
      </c>
      <c r="J361">
        <f t="shared" si="52"/>
        <v>0</v>
      </c>
      <c r="K361">
        <f t="shared" si="53"/>
        <v>0</v>
      </c>
      <c r="L361">
        <f t="shared" si="54"/>
        <v>0</v>
      </c>
      <c r="M361">
        <f t="shared" si="55"/>
        <v>0</v>
      </c>
      <c r="N361">
        <f t="shared" si="56"/>
        <v>0</v>
      </c>
      <c r="O361">
        <f t="shared" si="57"/>
        <v>1</v>
      </c>
      <c r="P361">
        <f t="shared" si="58"/>
        <v>1</v>
      </c>
      <c r="Q361">
        <f t="shared" si="59"/>
        <v>1</v>
      </c>
    </row>
    <row r="362" spans="1:17" x14ac:dyDescent="0.35">
      <c r="A362" s="1">
        <v>44921</v>
      </c>
      <c r="B362" s="2">
        <v>2022</v>
      </c>
      <c r="C362" s="2">
        <v>12</v>
      </c>
      <c r="D362" s="2">
        <v>26</v>
      </c>
      <c r="E362" s="2" t="str">
        <f>IF(ISNUMBER(VLOOKUP(A362, Feriados!A:B, 1, FALSE)), "Feriado", "Dia comum")</f>
        <v>Dia comum</v>
      </c>
      <c r="F362" s="2" t="s">
        <v>8</v>
      </c>
      <c r="G362" s="2" t="str">
        <f t="shared" si="50"/>
        <v>Dia Útil</v>
      </c>
      <c r="H362" s="2">
        <v>146</v>
      </c>
      <c r="I362" s="3">
        <f t="shared" si="51"/>
        <v>1</v>
      </c>
      <c r="J362">
        <f t="shared" si="52"/>
        <v>0</v>
      </c>
      <c r="K362">
        <f t="shared" si="53"/>
        <v>0</v>
      </c>
      <c r="L362">
        <f t="shared" si="54"/>
        <v>0</v>
      </c>
      <c r="M362">
        <f t="shared" si="55"/>
        <v>0</v>
      </c>
      <c r="N362">
        <f t="shared" si="56"/>
        <v>0</v>
      </c>
      <c r="O362">
        <f t="shared" si="57"/>
        <v>0</v>
      </c>
      <c r="P362">
        <f t="shared" si="58"/>
        <v>0</v>
      </c>
      <c r="Q362">
        <f t="shared" si="59"/>
        <v>0</v>
      </c>
    </row>
    <row r="363" spans="1:17" x14ac:dyDescent="0.35">
      <c r="A363" s="1">
        <v>44922</v>
      </c>
      <c r="B363" s="2">
        <v>2022</v>
      </c>
      <c r="C363" s="2">
        <v>12</v>
      </c>
      <c r="D363" s="2">
        <v>27</v>
      </c>
      <c r="E363" s="2" t="str">
        <f>IF(ISNUMBER(VLOOKUP(A363, Feriados!A:B, 1, FALSE)), "Feriado", "Dia comum")</f>
        <v>Dia comum</v>
      </c>
      <c r="F363" s="2" t="s">
        <v>9</v>
      </c>
      <c r="G363" s="2" t="str">
        <f t="shared" si="50"/>
        <v>Dia Útil</v>
      </c>
      <c r="H363" s="2">
        <v>123</v>
      </c>
      <c r="I363" s="3">
        <f t="shared" si="51"/>
        <v>0</v>
      </c>
      <c r="J363">
        <f t="shared" si="52"/>
        <v>1</v>
      </c>
      <c r="K363">
        <f t="shared" si="53"/>
        <v>0</v>
      </c>
      <c r="L363">
        <f t="shared" si="54"/>
        <v>0</v>
      </c>
      <c r="M363">
        <f t="shared" si="55"/>
        <v>0</v>
      </c>
      <c r="N363">
        <f t="shared" si="56"/>
        <v>0</v>
      </c>
      <c r="O363">
        <f t="shared" si="57"/>
        <v>0</v>
      </c>
      <c r="P363">
        <f t="shared" si="58"/>
        <v>0</v>
      </c>
      <c r="Q363">
        <f t="shared" si="59"/>
        <v>0</v>
      </c>
    </row>
    <row r="364" spans="1:17" x14ac:dyDescent="0.35">
      <c r="A364" s="1">
        <v>44923</v>
      </c>
      <c r="B364" s="2">
        <v>2022</v>
      </c>
      <c r="C364" s="2">
        <v>12</v>
      </c>
      <c r="D364" s="2">
        <v>28</v>
      </c>
      <c r="E364" s="2" t="str">
        <f>IF(ISNUMBER(VLOOKUP(A364, Feriados!A:B, 1, FALSE)), "Feriado", "Dia comum")</f>
        <v>Dia comum</v>
      </c>
      <c r="F364" s="2" t="s">
        <v>10</v>
      </c>
      <c r="G364" s="2" t="str">
        <f t="shared" si="50"/>
        <v>Dia Útil</v>
      </c>
      <c r="H364" s="2">
        <v>106</v>
      </c>
      <c r="I364" s="3">
        <f t="shared" si="51"/>
        <v>0</v>
      </c>
      <c r="J364">
        <f t="shared" si="52"/>
        <v>0</v>
      </c>
      <c r="K364">
        <f t="shared" si="53"/>
        <v>1</v>
      </c>
      <c r="L364">
        <f t="shared" si="54"/>
        <v>0</v>
      </c>
      <c r="M364">
        <f t="shared" si="55"/>
        <v>0</v>
      </c>
      <c r="N364">
        <f t="shared" si="56"/>
        <v>0</v>
      </c>
      <c r="O364">
        <f t="shared" si="57"/>
        <v>0</v>
      </c>
      <c r="P364">
        <f t="shared" si="58"/>
        <v>0</v>
      </c>
      <c r="Q364">
        <f t="shared" si="59"/>
        <v>0</v>
      </c>
    </row>
    <row r="365" spans="1:17" x14ac:dyDescent="0.35">
      <c r="A365" s="1">
        <v>44924</v>
      </c>
      <c r="B365" s="2">
        <v>2022</v>
      </c>
      <c r="C365" s="2">
        <v>12</v>
      </c>
      <c r="D365" s="2">
        <v>29</v>
      </c>
      <c r="E365" s="2" t="str">
        <f>IF(ISNUMBER(VLOOKUP(A365, Feriados!A:B, 1, FALSE)), "Feriado", "Dia comum")</f>
        <v>Dia comum</v>
      </c>
      <c r="F365" s="2" t="s">
        <v>11</v>
      </c>
      <c r="G365" s="2" t="str">
        <f t="shared" si="50"/>
        <v>Dia Útil</v>
      </c>
      <c r="H365" s="2">
        <v>131</v>
      </c>
      <c r="I365" s="3">
        <f t="shared" si="51"/>
        <v>0</v>
      </c>
      <c r="J365">
        <f t="shared" si="52"/>
        <v>0</v>
      </c>
      <c r="K365">
        <f t="shared" si="53"/>
        <v>0</v>
      </c>
      <c r="L365">
        <f t="shared" si="54"/>
        <v>1</v>
      </c>
      <c r="M365">
        <f t="shared" si="55"/>
        <v>0</v>
      </c>
      <c r="N365">
        <f t="shared" si="56"/>
        <v>0</v>
      </c>
      <c r="O365">
        <f t="shared" si="57"/>
        <v>0</v>
      </c>
      <c r="P365">
        <f t="shared" si="58"/>
        <v>0</v>
      </c>
      <c r="Q365">
        <f t="shared" si="59"/>
        <v>0</v>
      </c>
    </row>
    <row r="366" spans="1:17" x14ac:dyDescent="0.35">
      <c r="A366" s="1">
        <v>44925</v>
      </c>
      <c r="B366" s="2">
        <v>2022</v>
      </c>
      <c r="C366" s="2">
        <v>12</v>
      </c>
      <c r="D366" s="2">
        <v>30</v>
      </c>
      <c r="E366" s="2" t="str">
        <f>IF(ISNUMBER(VLOOKUP(A366, Feriados!A:B, 1, FALSE)), "Feriado", "Dia comum")</f>
        <v>Dia comum</v>
      </c>
      <c r="F366" s="2" t="s">
        <v>12</v>
      </c>
      <c r="G366" s="2" t="str">
        <f t="shared" si="50"/>
        <v>Dia Útil</v>
      </c>
      <c r="H366" s="2">
        <v>147</v>
      </c>
      <c r="I366" s="3">
        <f t="shared" si="51"/>
        <v>0</v>
      </c>
      <c r="J366">
        <f t="shared" si="52"/>
        <v>0</v>
      </c>
      <c r="K366">
        <f t="shared" si="53"/>
        <v>0</v>
      </c>
      <c r="L366">
        <f t="shared" si="54"/>
        <v>0</v>
      </c>
      <c r="M366">
        <f t="shared" si="55"/>
        <v>1</v>
      </c>
      <c r="N366">
        <f t="shared" si="56"/>
        <v>0</v>
      </c>
      <c r="O366">
        <f t="shared" si="57"/>
        <v>0</v>
      </c>
      <c r="P366">
        <f t="shared" si="58"/>
        <v>0</v>
      </c>
      <c r="Q366">
        <f t="shared" si="59"/>
        <v>0</v>
      </c>
    </row>
    <row r="367" spans="1:17" x14ac:dyDescent="0.35">
      <c r="A367" s="1">
        <v>44926</v>
      </c>
      <c r="B367" s="2">
        <v>2022</v>
      </c>
      <c r="C367" s="2">
        <v>12</v>
      </c>
      <c r="D367" s="2">
        <v>31</v>
      </c>
      <c r="E367" s="2" t="str">
        <f>IF(ISNUMBER(VLOOKUP(A367, Feriados!A:B, 1, FALSE)), "Feriado", "Dia comum")</f>
        <v>Dia comum</v>
      </c>
      <c r="F367" s="2" t="s">
        <v>6</v>
      </c>
      <c r="G367" s="2" t="str">
        <f t="shared" si="50"/>
        <v>Fim de Semana</v>
      </c>
      <c r="H367" s="2">
        <v>129</v>
      </c>
      <c r="I367" s="3">
        <f t="shared" si="51"/>
        <v>0</v>
      </c>
      <c r="J367">
        <f t="shared" si="52"/>
        <v>0</v>
      </c>
      <c r="K367">
        <f t="shared" si="53"/>
        <v>0</v>
      </c>
      <c r="L367">
        <f t="shared" si="54"/>
        <v>0</v>
      </c>
      <c r="M367">
        <f t="shared" si="55"/>
        <v>0</v>
      </c>
      <c r="N367">
        <f t="shared" si="56"/>
        <v>1</v>
      </c>
      <c r="O367">
        <f t="shared" si="57"/>
        <v>0</v>
      </c>
      <c r="P367">
        <f t="shared" si="58"/>
        <v>0</v>
      </c>
      <c r="Q367">
        <f t="shared" si="59"/>
        <v>1</v>
      </c>
    </row>
    <row r="368" spans="1:17" x14ac:dyDescent="0.35">
      <c r="A368" s="1">
        <v>44927</v>
      </c>
      <c r="B368" s="2">
        <v>2023</v>
      </c>
      <c r="C368" s="2">
        <v>1</v>
      </c>
      <c r="D368" s="2">
        <v>1</v>
      </c>
      <c r="E368" s="2" t="str">
        <f>IF(ISNUMBER(VLOOKUP(A368, Feriados!A:B, 1, FALSE)), "Feriado", "Dia comum")</f>
        <v>Feriado</v>
      </c>
      <c r="F368" s="2" t="s">
        <v>7</v>
      </c>
      <c r="G368" s="2" t="str">
        <f t="shared" si="50"/>
        <v>Fim de Semana</v>
      </c>
      <c r="H368" s="2">
        <v>133</v>
      </c>
      <c r="I368" s="3">
        <f t="shared" si="51"/>
        <v>0</v>
      </c>
      <c r="J368">
        <f t="shared" si="52"/>
        <v>0</v>
      </c>
      <c r="K368">
        <f t="shared" si="53"/>
        <v>0</v>
      </c>
      <c r="L368">
        <f t="shared" si="54"/>
        <v>0</v>
      </c>
      <c r="M368">
        <f t="shared" si="55"/>
        <v>0</v>
      </c>
      <c r="N368">
        <f t="shared" si="56"/>
        <v>0</v>
      </c>
      <c r="O368">
        <f t="shared" si="57"/>
        <v>1</v>
      </c>
      <c r="P368">
        <f t="shared" si="58"/>
        <v>1</v>
      </c>
      <c r="Q368">
        <f t="shared" si="59"/>
        <v>1</v>
      </c>
    </row>
    <row r="369" spans="1:17" x14ac:dyDescent="0.35">
      <c r="A369" s="1">
        <v>44928</v>
      </c>
      <c r="B369" s="2">
        <v>2023</v>
      </c>
      <c r="C369" s="2">
        <v>1</v>
      </c>
      <c r="D369" s="2">
        <v>2</v>
      </c>
      <c r="E369" s="2" t="str">
        <f>IF(ISNUMBER(VLOOKUP(A369, Feriados!A:B, 1, FALSE)), "Feriado", "Dia comum")</f>
        <v>Dia comum</v>
      </c>
      <c r="F369" s="2" t="s">
        <v>8</v>
      </c>
      <c r="G369" s="2" t="str">
        <f t="shared" si="50"/>
        <v>Dia Útil</v>
      </c>
      <c r="H369" s="2">
        <v>151</v>
      </c>
      <c r="I369" s="3">
        <f t="shared" si="51"/>
        <v>1</v>
      </c>
      <c r="J369">
        <f t="shared" si="52"/>
        <v>0</v>
      </c>
      <c r="K369">
        <f t="shared" si="53"/>
        <v>0</v>
      </c>
      <c r="L369">
        <f t="shared" si="54"/>
        <v>0</v>
      </c>
      <c r="M369">
        <f t="shared" si="55"/>
        <v>0</v>
      </c>
      <c r="N369">
        <f t="shared" si="56"/>
        <v>0</v>
      </c>
      <c r="O369">
        <f t="shared" si="57"/>
        <v>0</v>
      </c>
      <c r="P369">
        <f t="shared" si="58"/>
        <v>0</v>
      </c>
      <c r="Q369">
        <f t="shared" si="59"/>
        <v>0</v>
      </c>
    </row>
    <row r="370" spans="1:17" x14ac:dyDescent="0.35">
      <c r="A370" s="1">
        <v>44929</v>
      </c>
      <c r="B370" s="2">
        <v>2023</v>
      </c>
      <c r="C370" s="2">
        <v>1</v>
      </c>
      <c r="D370" s="2">
        <v>3</v>
      </c>
      <c r="E370" s="2" t="str">
        <f>IF(ISNUMBER(VLOOKUP(A370, Feriados!A:B, 1, FALSE)), "Feriado", "Dia comum")</f>
        <v>Dia comum</v>
      </c>
      <c r="F370" s="2" t="s">
        <v>9</v>
      </c>
      <c r="G370" s="2" t="str">
        <f t="shared" si="50"/>
        <v>Dia Útil</v>
      </c>
      <c r="H370" s="2">
        <v>135</v>
      </c>
      <c r="I370" s="3">
        <f t="shared" si="51"/>
        <v>0</v>
      </c>
      <c r="J370">
        <f t="shared" si="52"/>
        <v>1</v>
      </c>
      <c r="K370">
        <f t="shared" si="53"/>
        <v>0</v>
      </c>
      <c r="L370">
        <f t="shared" si="54"/>
        <v>0</v>
      </c>
      <c r="M370">
        <f t="shared" si="55"/>
        <v>0</v>
      </c>
      <c r="N370">
        <f t="shared" si="56"/>
        <v>0</v>
      </c>
      <c r="O370">
        <f t="shared" si="57"/>
        <v>0</v>
      </c>
      <c r="P370">
        <f t="shared" si="58"/>
        <v>0</v>
      </c>
      <c r="Q370">
        <f t="shared" si="59"/>
        <v>0</v>
      </c>
    </row>
    <row r="371" spans="1:17" x14ac:dyDescent="0.35">
      <c r="A371" s="1">
        <v>44930</v>
      </c>
      <c r="B371" s="2">
        <v>2023</v>
      </c>
      <c r="C371" s="2">
        <v>1</v>
      </c>
      <c r="D371" s="2">
        <v>4</v>
      </c>
      <c r="E371" s="2" t="str">
        <f>IF(ISNUMBER(VLOOKUP(A371, Feriados!A:B, 1, FALSE)), "Feriado", "Dia comum")</f>
        <v>Dia comum</v>
      </c>
      <c r="F371" s="2" t="s">
        <v>10</v>
      </c>
      <c r="G371" s="2" t="str">
        <f t="shared" si="50"/>
        <v>Dia Útil</v>
      </c>
      <c r="H371" s="2">
        <v>148</v>
      </c>
      <c r="I371" s="3">
        <f t="shared" si="51"/>
        <v>0</v>
      </c>
      <c r="J371">
        <f t="shared" si="52"/>
        <v>0</v>
      </c>
      <c r="K371">
        <f t="shared" si="53"/>
        <v>1</v>
      </c>
      <c r="L371">
        <f t="shared" si="54"/>
        <v>0</v>
      </c>
      <c r="M371">
        <f t="shared" si="55"/>
        <v>0</v>
      </c>
      <c r="N371">
        <f t="shared" si="56"/>
        <v>0</v>
      </c>
      <c r="O371">
        <f t="shared" si="57"/>
        <v>0</v>
      </c>
      <c r="P371">
        <f t="shared" si="58"/>
        <v>0</v>
      </c>
      <c r="Q371">
        <f t="shared" si="59"/>
        <v>0</v>
      </c>
    </row>
    <row r="372" spans="1:17" x14ac:dyDescent="0.35">
      <c r="A372" s="1">
        <v>44931</v>
      </c>
      <c r="B372" s="2">
        <v>2023</v>
      </c>
      <c r="C372" s="2">
        <v>1</v>
      </c>
      <c r="D372" s="2">
        <v>5</v>
      </c>
      <c r="E372" s="2" t="str">
        <f>IF(ISNUMBER(VLOOKUP(A372, Feriados!A:B, 1, FALSE)), "Feriado", "Dia comum")</f>
        <v>Dia comum</v>
      </c>
      <c r="F372" s="2" t="s">
        <v>11</v>
      </c>
      <c r="G372" s="2" t="str">
        <f t="shared" si="50"/>
        <v>Dia Útil</v>
      </c>
      <c r="H372" s="2">
        <v>180</v>
      </c>
      <c r="I372" s="3">
        <f t="shared" si="51"/>
        <v>0</v>
      </c>
      <c r="J372">
        <f t="shared" si="52"/>
        <v>0</v>
      </c>
      <c r="K372">
        <f t="shared" si="53"/>
        <v>0</v>
      </c>
      <c r="L372">
        <f t="shared" si="54"/>
        <v>1</v>
      </c>
      <c r="M372">
        <f t="shared" si="55"/>
        <v>0</v>
      </c>
      <c r="N372">
        <f t="shared" si="56"/>
        <v>0</v>
      </c>
      <c r="O372">
        <f t="shared" si="57"/>
        <v>0</v>
      </c>
      <c r="P372">
        <f t="shared" si="58"/>
        <v>0</v>
      </c>
      <c r="Q372">
        <f t="shared" si="59"/>
        <v>0</v>
      </c>
    </row>
    <row r="373" spans="1:17" x14ac:dyDescent="0.35">
      <c r="A373" s="1">
        <v>44932</v>
      </c>
      <c r="B373" s="2">
        <v>2023</v>
      </c>
      <c r="C373" s="2">
        <v>1</v>
      </c>
      <c r="D373" s="2">
        <v>6</v>
      </c>
      <c r="E373" s="2" t="str">
        <f>IF(ISNUMBER(VLOOKUP(A373, Feriados!A:B, 1, FALSE)), "Feriado", "Dia comum")</f>
        <v>Dia comum</v>
      </c>
      <c r="F373" s="2" t="s">
        <v>12</v>
      </c>
      <c r="G373" s="2" t="str">
        <f t="shared" si="50"/>
        <v>Dia Útil</v>
      </c>
      <c r="H373" s="2">
        <v>159</v>
      </c>
      <c r="I373" s="3">
        <f t="shared" si="51"/>
        <v>0</v>
      </c>
      <c r="J373">
        <f t="shared" si="52"/>
        <v>0</v>
      </c>
      <c r="K373">
        <f t="shared" si="53"/>
        <v>0</v>
      </c>
      <c r="L373">
        <f t="shared" si="54"/>
        <v>0</v>
      </c>
      <c r="M373">
        <f t="shared" si="55"/>
        <v>1</v>
      </c>
      <c r="N373">
        <f t="shared" si="56"/>
        <v>0</v>
      </c>
      <c r="O373">
        <f t="shared" si="57"/>
        <v>0</v>
      </c>
      <c r="P373">
        <f t="shared" si="58"/>
        <v>0</v>
      </c>
      <c r="Q373">
        <f t="shared" si="59"/>
        <v>0</v>
      </c>
    </row>
    <row r="374" spans="1:17" x14ac:dyDescent="0.35">
      <c r="A374" s="1">
        <v>44933</v>
      </c>
      <c r="B374" s="2">
        <v>2023</v>
      </c>
      <c r="C374" s="2">
        <v>1</v>
      </c>
      <c r="D374" s="2">
        <v>7</v>
      </c>
      <c r="E374" s="2" t="str">
        <f>IF(ISNUMBER(VLOOKUP(A374, Feriados!A:B, 1, FALSE)), "Feriado", "Dia comum")</f>
        <v>Dia comum</v>
      </c>
      <c r="F374" s="2" t="s">
        <v>6</v>
      </c>
      <c r="G374" s="2" t="str">
        <f t="shared" si="50"/>
        <v>Fim de Semana</v>
      </c>
      <c r="H374" s="2">
        <v>180</v>
      </c>
      <c r="I374" s="3">
        <f t="shared" si="51"/>
        <v>0</v>
      </c>
      <c r="J374">
        <f t="shared" si="52"/>
        <v>0</v>
      </c>
      <c r="K374">
        <f t="shared" si="53"/>
        <v>0</v>
      </c>
      <c r="L374">
        <f t="shared" si="54"/>
        <v>0</v>
      </c>
      <c r="M374">
        <f t="shared" si="55"/>
        <v>0</v>
      </c>
      <c r="N374">
        <f t="shared" si="56"/>
        <v>1</v>
      </c>
      <c r="O374">
        <f t="shared" si="57"/>
        <v>0</v>
      </c>
      <c r="P374">
        <f t="shared" si="58"/>
        <v>0</v>
      </c>
      <c r="Q374">
        <f t="shared" si="59"/>
        <v>1</v>
      </c>
    </row>
    <row r="375" spans="1:17" x14ac:dyDescent="0.35">
      <c r="A375" s="1">
        <v>44934</v>
      </c>
      <c r="B375" s="2">
        <v>2023</v>
      </c>
      <c r="C375" s="2">
        <v>1</v>
      </c>
      <c r="D375" s="2">
        <v>8</v>
      </c>
      <c r="E375" s="2" t="str">
        <f>IF(ISNUMBER(VLOOKUP(A375, Feriados!A:B, 1, FALSE)), "Feriado", "Dia comum")</f>
        <v>Dia comum</v>
      </c>
      <c r="F375" s="2" t="s">
        <v>7</v>
      </c>
      <c r="G375" s="2" t="str">
        <f t="shared" si="50"/>
        <v>Fim de Semana</v>
      </c>
      <c r="H375" s="2">
        <v>166</v>
      </c>
      <c r="I375" s="3">
        <f t="shared" si="51"/>
        <v>0</v>
      </c>
      <c r="J375">
        <f t="shared" si="52"/>
        <v>0</v>
      </c>
      <c r="K375">
        <f t="shared" si="53"/>
        <v>0</v>
      </c>
      <c r="L375">
        <f t="shared" si="54"/>
        <v>0</v>
      </c>
      <c r="M375">
        <f t="shared" si="55"/>
        <v>0</v>
      </c>
      <c r="N375">
        <f t="shared" si="56"/>
        <v>0</v>
      </c>
      <c r="O375">
        <f t="shared" si="57"/>
        <v>1</v>
      </c>
      <c r="P375">
        <f t="shared" si="58"/>
        <v>0</v>
      </c>
      <c r="Q375">
        <f t="shared" si="59"/>
        <v>1</v>
      </c>
    </row>
    <row r="376" spans="1:17" x14ac:dyDescent="0.35">
      <c r="A376" s="1">
        <v>44935</v>
      </c>
      <c r="B376" s="2">
        <v>2023</v>
      </c>
      <c r="C376" s="2">
        <v>1</v>
      </c>
      <c r="D376" s="2">
        <v>9</v>
      </c>
      <c r="E376" s="2" t="str">
        <f>IF(ISNUMBER(VLOOKUP(A376, Feriados!A:B, 1, FALSE)), "Feriado", "Dia comum")</f>
        <v>Dia comum</v>
      </c>
      <c r="F376" s="2" t="s">
        <v>8</v>
      </c>
      <c r="G376" s="2" t="str">
        <f t="shared" si="50"/>
        <v>Dia Útil</v>
      </c>
      <c r="H376" s="2">
        <v>148</v>
      </c>
      <c r="I376" s="3">
        <f t="shared" si="51"/>
        <v>1</v>
      </c>
      <c r="J376">
        <f t="shared" si="52"/>
        <v>0</v>
      </c>
      <c r="K376">
        <f t="shared" si="53"/>
        <v>0</v>
      </c>
      <c r="L376">
        <f t="shared" si="54"/>
        <v>0</v>
      </c>
      <c r="M376">
        <f t="shared" si="55"/>
        <v>0</v>
      </c>
      <c r="N376">
        <f t="shared" si="56"/>
        <v>0</v>
      </c>
      <c r="O376">
        <f t="shared" si="57"/>
        <v>0</v>
      </c>
      <c r="P376">
        <f t="shared" si="58"/>
        <v>0</v>
      </c>
      <c r="Q376">
        <f t="shared" si="59"/>
        <v>0</v>
      </c>
    </row>
    <row r="377" spans="1:17" x14ac:dyDescent="0.35">
      <c r="A377" s="1">
        <v>44936</v>
      </c>
      <c r="B377" s="2">
        <v>2023</v>
      </c>
      <c r="C377" s="2">
        <v>1</v>
      </c>
      <c r="D377" s="2">
        <v>10</v>
      </c>
      <c r="E377" s="2" t="str">
        <f>IF(ISNUMBER(VLOOKUP(A377, Feriados!A:B, 1, FALSE)), "Feriado", "Dia comum")</f>
        <v>Dia comum</v>
      </c>
      <c r="F377" s="2" t="s">
        <v>9</v>
      </c>
      <c r="G377" s="2" t="str">
        <f t="shared" si="50"/>
        <v>Dia Útil</v>
      </c>
      <c r="H377" s="2">
        <v>146</v>
      </c>
      <c r="I377" s="3">
        <f t="shared" si="51"/>
        <v>0</v>
      </c>
      <c r="J377">
        <f t="shared" si="52"/>
        <v>1</v>
      </c>
      <c r="K377">
        <f t="shared" si="53"/>
        <v>0</v>
      </c>
      <c r="L377">
        <f t="shared" si="54"/>
        <v>0</v>
      </c>
      <c r="M377">
        <f t="shared" si="55"/>
        <v>0</v>
      </c>
      <c r="N377">
        <f t="shared" si="56"/>
        <v>0</v>
      </c>
      <c r="O377">
        <f t="shared" si="57"/>
        <v>0</v>
      </c>
      <c r="P377">
        <f t="shared" si="58"/>
        <v>0</v>
      </c>
      <c r="Q377">
        <f t="shared" si="59"/>
        <v>0</v>
      </c>
    </row>
    <row r="378" spans="1:17" x14ac:dyDescent="0.35">
      <c r="A378" s="1">
        <v>44937</v>
      </c>
      <c r="B378" s="2">
        <v>2023</v>
      </c>
      <c r="C378" s="2">
        <v>1</v>
      </c>
      <c r="D378" s="2">
        <v>11</v>
      </c>
      <c r="E378" s="2" t="str">
        <f>IF(ISNUMBER(VLOOKUP(A378, Feriados!A:B, 1, FALSE)), "Feriado", "Dia comum")</f>
        <v>Dia comum</v>
      </c>
      <c r="F378" s="2" t="s">
        <v>10</v>
      </c>
      <c r="G378" s="2" t="str">
        <f t="shared" si="50"/>
        <v>Dia Útil</v>
      </c>
      <c r="H378" s="2">
        <v>145</v>
      </c>
      <c r="I378" s="3">
        <f t="shared" si="51"/>
        <v>0</v>
      </c>
      <c r="J378">
        <f t="shared" si="52"/>
        <v>0</v>
      </c>
      <c r="K378">
        <f t="shared" si="53"/>
        <v>1</v>
      </c>
      <c r="L378">
        <f t="shared" si="54"/>
        <v>0</v>
      </c>
      <c r="M378">
        <f t="shared" si="55"/>
        <v>0</v>
      </c>
      <c r="N378">
        <f t="shared" si="56"/>
        <v>0</v>
      </c>
      <c r="O378">
        <f t="shared" si="57"/>
        <v>0</v>
      </c>
      <c r="P378">
        <f t="shared" si="58"/>
        <v>0</v>
      </c>
      <c r="Q378">
        <f t="shared" si="59"/>
        <v>0</v>
      </c>
    </row>
    <row r="379" spans="1:17" x14ac:dyDescent="0.35">
      <c r="A379" s="1">
        <v>44938</v>
      </c>
      <c r="B379" s="2">
        <v>2023</v>
      </c>
      <c r="C379" s="2">
        <v>1</v>
      </c>
      <c r="D379" s="2">
        <v>12</v>
      </c>
      <c r="E379" s="2" t="str">
        <f>IF(ISNUMBER(VLOOKUP(A379, Feriados!A:B, 1, FALSE)), "Feriado", "Dia comum")</f>
        <v>Dia comum</v>
      </c>
      <c r="F379" s="2" t="s">
        <v>11</v>
      </c>
      <c r="G379" s="2" t="str">
        <f t="shared" si="50"/>
        <v>Dia Útil</v>
      </c>
      <c r="H379" s="2">
        <v>154</v>
      </c>
      <c r="I379" s="3">
        <f t="shared" si="51"/>
        <v>0</v>
      </c>
      <c r="J379">
        <f t="shared" si="52"/>
        <v>0</v>
      </c>
      <c r="K379">
        <f t="shared" si="53"/>
        <v>0</v>
      </c>
      <c r="L379">
        <f t="shared" si="54"/>
        <v>1</v>
      </c>
      <c r="M379">
        <f t="shared" si="55"/>
        <v>0</v>
      </c>
      <c r="N379">
        <f t="shared" si="56"/>
        <v>0</v>
      </c>
      <c r="O379">
        <f t="shared" si="57"/>
        <v>0</v>
      </c>
      <c r="P379">
        <f t="shared" si="58"/>
        <v>0</v>
      </c>
      <c r="Q379">
        <f t="shared" si="59"/>
        <v>0</v>
      </c>
    </row>
    <row r="380" spans="1:17" x14ac:dyDescent="0.35">
      <c r="A380" s="1">
        <v>44939</v>
      </c>
      <c r="B380" s="2">
        <v>2023</v>
      </c>
      <c r="C380" s="2">
        <v>1</v>
      </c>
      <c r="D380" s="2">
        <v>13</v>
      </c>
      <c r="E380" s="2" t="str">
        <f>IF(ISNUMBER(VLOOKUP(A380, Feriados!A:B, 1, FALSE)), "Feriado", "Dia comum")</f>
        <v>Dia comum</v>
      </c>
      <c r="F380" s="2" t="s">
        <v>12</v>
      </c>
      <c r="G380" s="2" t="str">
        <f t="shared" si="50"/>
        <v>Dia Útil</v>
      </c>
      <c r="H380" s="2">
        <v>154</v>
      </c>
      <c r="I380" s="3">
        <f t="shared" si="51"/>
        <v>0</v>
      </c>
      <c r="J380">
        <f t="shared" si="52"/>
        <v>0</v>
      </c>
      <c r="K380">
        <f t="shared" si="53"/>
        <v>0</v>
      </c>
      <c r="L380">
        <f t="shared" si="54"/>
        <v>0</v>
      </c>
      <c r="M380">
        <f t="shared" si="55"/>
        <v>1</v>
      </c>
      <c r="N380">
        <f t="shared" si="56"/>
        <v>0</v>
      </c>
      <c r="O380">
        <f t="shared" si="57"/>
        <v>0</v>
      </c>
      <c r="P380">
        <f t="shared" si="58"/>
        <v>0</v>
      </c>
      <c r="Q380">
        <f t="shared" si="59"/>
        <v>0</v>
      </c>
    </row>
    <row r="381" spans="1:17" x14ac:dyDescent="0.35">
      <c r="A381" s="1">
        <v>44940</v>
      </c>
      <c r="B381" s="2">
        <v>2023</v>
      </c>
      <c r="C381" s="2">
        <v>1</v>
      </c>
      <c r="D381" s="2">
        <v>14</v>
      </c>
      <c r="E381" s="2" t="str">
        <f>IF(ISNUMBER(VLOOKUP(A381, Feriados!A:B, 1, FALSE)), "Feriado", "Dia comum")</f>
        <v>Dia comum</v>
      </c>
      <c r="F381" s="2" t="s">
        <v>6</v>
      </c>
      <c r="G381" s="2" t="str">
        <f t="shared" si="50"/>
        <v>Fim de Semana</v>
      </c>
      <c r="H381" s="2">
        <v>153</v>
      </c>
      <c r="I381" s="3">
        <f t="shared" si="51"/>
        <v>0</v>
      </c>
      <c r="J381">
        <f t="shared" si="52"/>
        <v>0</v>
      </c>
      <c r="K381">
        <f t="shared" si="53"/>
        <v>0</v>
      </c>
      <c r="L381">
        <f t="shared" si="54"/>
        <v>0</v>
      </c>
      <c r="M381">
        <f t="shared" si="55"/>
        <v>0</v>
      </c>
      <c r="N381">
        <f t="shared" si="56"/>
        <v>1</v>
      </c>
      <c r="O381">
        <f t="shared" si="57"/>
        <v>0</v>
      </c>
      <c r="P381">
        <f t="shared" si="58"/>
        <v>0</v>
      </c>
      <c r="Q381">
        <f t="shared" si="59"/>
        <v>1</v>
      </c>
    </row>
    <row r="382" spans="1:17" x14ac:dyDescent="0.35">
      <c r="A382" s="1">
        <v>44941</v>
      </c>
      <c r="B382" s="2">
        <v>2023</v>
      </c>
      <c r="C382" s="2">
        <v>1</v>
      </c>
      <c r="D382" s="2">
        <v>15</v>
      </c>
      <c r="E382" s="2" t="str">
        <f>IF(ISNUMBER(VLOOKUP(A382, Feriados!A:B, 1, FALSE)), "Feriado", "Dia comum")</f>
        <v>Dia comum</v>
      </c>
      <c r="F382" s="2" t="s">
        <v>7</v>
      </c>
      <c r="G382" s="2" t="str">
        <f t="shared" si="50"/>
        <v>Fim de Semana</v>
      </c>
      <c r="H382" s="2">
        <v>173</v>
      </c>
      <c r="I382" s="3">
        <f t="shared" si="51"/>
        <v>0</v>
      </c>
      <c r="J382">
        <f t="shared" si="52"/>
        <v>0</v>
      </c>
      <c r="K382">
        <f t="shared" si="53"/>
        <v>0</v>
      </c>
      <c r="L382">
        <f t="shared" si="54"/>
        <v>0</v>
      </c>
      <c r="M382">
        <f t="shared" si="55"/>
        <v>0</v>
      </c>
      <c r="N382">
        <f t="shared" si="56"/>
        <v>0</v>
      </c>
      <c r="O382">
        <f t="shared" si="57"/>
        <v>1</v>
      </c>
      <c r="P382">
        <f t="shared" si="58"/>
        <v>0</v>
      </c>
      <c r="Q382">
        <f t="shared" si="59"/>
        <v>1</v>
      </c>
    </row>
    <row r="383" spans="1:17" x14ac:dyDescent="0.35">
      <c r="A383" s="1">
        <v>44942</v>
      </c>
      <c r="B383" s="2">
        <v>2023</v>
      </c>
      <c r="C383" s="2">
        <v>1</v>
      </c>
      <c r="D383" s="2">
        <v>16</v>
      </c>
      <c r="E383" s="2" t="str">
        <f>IF(ISNUMBER(VLOOKUP(A383, Feriados!A:B, 1, FALSE)), "Feriado", "Dia comum")</f>
        <v>Dia comum</v>
      </c>
      <c r="F383" s="2" t="s">
        <v>8</v>
      </c>
      <c r="G383" s="2" t="str">
        <f t="shared" si="50"/>
        <v>Dia Útil</v>
      </c>
      <c r="H383" s="2">
        <v>131</v>
      </c>
      <c r="I383" s="3">
        <f t="shared" si="51"/>
        <v>1</v>
      </c>
      <c r="J383">
        <f t="shared" si="52"/>
        <v>0</v>
      </c>
      <c r="K383">
        <f t="shared" si="53"/>
        <v>0</v>
      </c>
      <c r="L383">
        <f t="shared" si="54"/>
        <v>0</v>
      </c>
      <c r="M383">
        <f t="shared" si="55"/>
        <v>0</v>
      </c>
      <c r="N383">
        <f t="shared" si="56"/>
        <v>0</v>
      </c>
      <c r="O383">
        <f t="shared" si="57"/>
        <v>0</v>
      </c>
      <c r="P383">
        <f t="shared" si="58"/>
        <v>0</v>
      </c>
      <c r="Q383">
        <f t="shared" si="59"/>
        <v>0</v>
      </c>
    </row>
    <row r="384" spans="1:17" x14ac:dyDescent="0.35">
      <c r="A384" s="1">
        <v>44943</v>
      </c>
      <c r="B384" s="2">
        <v>2023</v>
      </c>
      <c r="C384" s="2">
        <v>1</v>
      </c>
      <c r="D384" s="2">
        <v>17</v>
      </c>
      <c r="E384" s="2" t="str">
        <f>IF(ISNUMBER(VLOOKUP(A384, Feriados!A:B, 1, FALSE)), "Feriado", "Dia comum")</f>
        <v>Dia comum</v>
      </c>
      <c r="F384" s="2" t="s">
        <v>9</v>
      </c>
      <c r="G384" s="2" t="str">
        <f t="shared" si="50"/>
        <v>Dia Útil</v>
      </c>
      <c r="H384" s="2">
        <v>145</v>
      </c>
      <c r="I384" s="3">
        <f t="shared" si="51"/>
        <v>0</v>
      </c>
      <c r="J384">
        <f t="shared" si="52"/>
        <v>1</v>
      </c>
      <c r="K384">
        <f t="shared" si="53"/>
        <v>0</v>
      </c>
      <c r="L384">
        <f t="shared" si="54"/>
        <v>0</v>
      </c>
      <c r="M384">
        <f t="shared" si="55"/>
        <v>0</v>
      </c>
      <c r="N384">
        <f t="shared" si="56"/>
        <v>0</v>
      </c>
      <c r="O384">
        <f t="shared" si="57"/>
        <v>0</v>
      </c>
      <c r="P384">
        <f t="shared" si="58"/>
        <v>0</v>
      </c>
      <c r="Q384">
        <f t="shared" si="59"/>
        <v>0</v>
      </c>
    </row>
    <row r="385" spans="1:17" x14ac:dyDescent="0.35">
      <c r="A385" s="1">
        <v>44944</v>
      </c>
      <c r="B385" s="2">
        <v>2023</v>
      </c>
      <c r="C385" s="2">
        <v>1</v>
      </c>
      <c r="D385" s="2">
        <v>18</v>
      </c>
      <c r="E385" s="2" t="str">
        <f>IF(ISNUMBER(VLOOKUP(A385, Feriados!A:B, 1, FALSE)), "Feriado", "Dia comum")</f>
        <v>Dia comum</v>
      </c>
      <c r="F385" s="2" t="s">
        <v>10</v>
      </c>
      <c r="G385" s="2" t="str">
        <f t="shared" si="50"/>
        <v>Dia Útil</v>
      </c>
      <c r="H385" s="2">
        <v>140</v>
      </c>
      <c r="I385" s="3">
        <f t="shared" si="51"/>
        <v>0</v>
      </c>
      <c r="J385">
        <f t="shared" si="52"/>
        <v>0</v>
      </c>
      <c r="K385">
        <f t="shared" si="53"/>
        <v>1</v>
      </c>
      <c r="L385">
        <f t="shared" si="54"/>
        <v>0</v>
      </c>
      <c r="M385">
        <f t="shared" si="55"/>
        <v>0</v>
      </c>
      <c r="N385">
        <f t="shared" si="56"/>
        <v>0</v>
      </c>
      <c r="O385">
        <f t="shared" si="57"/>
        <v>0</v>
      </c>
      <c r="P385">
        <f t="shared" si="58"/>
        <v>0</v>
      </c>
      <c r="Q385">
        <f t="shared" si="59"/>
        <v>0</v>
      </c>
    </row>
    <row r="386" spans="1:17" x14ac:dyDescent="0.35">
      <c r="A386" s="1">
        <v>44945</v>
      </c>
      <c r="B386" s="2">
        <v>2023</v>
      </c>
      <c r="C386" s="2">
        <v>1</v>
      </c>
      <c r="D386" s="2">
        <v>19</v>
      </c>
      <c r="E386" s="2" t="str">
        <f>IF(ISNUMBER(VLOOKUP(A386, Feriados!A:B, 1, FALSE)), "Feriado", "Dia comum")</f>
        <v>Dia comum</v>
      </c>
      <c r="F386" s="2" t="s">
        <v>11</v>
      </c>
      <c r="G386" s="2" t="str">
        <f t="shared" si="50"/>
        <v>Dia Útil</v>
      </c>
      <c r="H386" s="2">
        <v>160</v>
      </c>
      <c r="I386" s="3">
        <f t="shared" si="51"/>
        <v>0</v>
      </c>
      <c r="J386">
        <f t="shared" si="52"/>
        <v>0</v>
      </c>
      <c r="K386">
        <f t="shared" si="53"/>
        <v>0</v>
      </c>
      <c r="L386">
        <f t="shared" si="54"/>
        <v>1</v>
      </c>
      <c r="M386">
        <f t="shared" si="55"/>
        <v>0</v>
      </c>
      <c r="N386">
        <f t="shared" si="56"/>
        <v>0</v>
      </c>
      <c r="O386">
        <f t="shared" si="57"/>
        <v>0</v>
      </c>
      <c r="P386">
        <f t="shared" si="58"/>
        <v>0</v>
      </c>
      <c r="Q386">
        <f t="shared" si="59"/>
        <v>0</v>
      </c>
    </row>
    <row r="387" spans="1:17" x14ac:dyDescent="0.35">
      <c r="A387" s="1">
        <v>44946</v>
      </c>
      <c r="B387" s="2">
        <v>2023</v>
      </c>
      <c r="C387" s="2">
        <v>1</v>
      </c>
      <c r="D387" s="2">
        <v>20</v>
      </c>
      <c r="E387" s="2" t="str">
        <f>IF(ISNUMBER(VLOOKUP(A387, Feriados!A:B, 1, FALSE)), "Feriado", "Dia comum")</f>
        <v>Dia comum</v>
      </c>
      <c r="F387" s="2" t="s">
        <v>12</v>
      </c>
      <c r="G387" s="2" t="str">
        <f t="shared" si="50"/>
        <v>Dia Útil</v>
      </c>
      <c r="H387" s="2">
        <v>141</v>
      </c>
      <c r="I387" s="3">
        <f t="shared" si="51"/>
        <v>0</v>
      </c>
      <c r="J387">
        <f t="shared" si="52"/>
        <v>0</v>
      </c>
      <c r="K387">
        <f t="shared" si="53"/>
        <v>0</v>
      </c>
      <c r="L387">
        <f t="shared" si="54"/>
        <v>0</v>
      </c>
      <c r="M387">
        <f t="shared" si="55"/>
        <v>1</v>
      </c>
      <c r="N387">
        <f t="shared" si="56"/>
        <v>0</v>
      </c>
      <c r="O387">
        <f t="shared" si="57"/>
        <v>0</v>
      </c>
      <c r="P387">
        <f t="shared" si="58"/>
        <v>0</v>
      </c>
      <c r="Q387">
        <f t="shared" si="59"/>
        <v>0</v>
      </c>
    </row>
    <row r="388" spans="1:17" x14ac:dyDescent="0.35">
      <c r="A388" s="1">
        <v>44947</v>
      </c>
      <c r="B388" s="2">
        <v>2023</v>
      </c>
      <c r="C388" s="2">
        <v>1</v>
      </c>
      <c r="D388" s="2">
        <v>21</v>
      </c>
      <c r="E388" s="2" t="str">
        <f>IF(ISNUMBER(VLOOKUP(A388, Feriados!A:B, 1, FALSE)), "Feriado", "Dia comum")</f>
        <v>Dia comum</v>
      </c>
      <c r="F388" s="2" t="s">
        <v>6</v>
      </c>
      <c r="G388" s="2" t="str">
        <f t="shared" ref="G388:G451" si="60">IF(OR(F388="Sábado", F388="Domingo"),"Fim de Semana","Dia Útil")</f>
        <v>Fim de Semana</v>
      </c>
      <c r="H388" s="2">
        <v>146</v>
      </c>
      <c r="I388" s="3">
        <f t="shared" ref="I388:I451" si="61">IF(F388="Segunda-feira",1,0)</f>
        <v>0</v>
      </c>
      <c r="J388">
        <f t="shared" ref="J388:J451" si="62">IF(F388="Terça-feira",1,0)</f>
        <v>0</v>
      </c>
      <c r="K388">
        <f t="shared" ref="K388:K451" si="63">IF($F388="Quarta-feira",1,0)</f>
        <v>0</v>
      </c>
      <c r="L388">
        <f t="shared" ref="L388:L451" si="64">IF($F388="Quinta-feira",1,0)</f>
        <v>0</v>
      </c>
      <c r="M388">
        <f t="shared" ref="M388:M451" si="65">IF($F388="Sexta-feira",1,0)</f>
        <v>0</v>
      </c>
      <c r="N388">
        <f t="shared" ref="N388:N451" si="66">IF($F388="Sábado",1,0)</f>
        <v>1</v>
      </c>
      <c r="O388">
        <f t="shared" ref="O388:O451" si="67">IF($F388="Domingo",1,0)</f>
        <v>0</v>
      </c>
      <c r="P388">
        <f t="shared" ref="P388:P451" si="68">IF(E388="Feriado",1,0)</f>
        <v>0</v>
      </c>
      <c r="Q388">
        <f t="shared" ref="Q388:Q451" si="69">IF(G388="Fim de Semana",1,0)</f>
        <v>1</v>
      </c>
    </row>
    <row r="389" spans="1:17" x14ac:dyDescent="0.35">
      <c r="A389" s="1">
        <v>44948</v>
      </c>
      <c r="B389" s="2">
        <v>2023</v>
      </c>
      <c r="C389" s="2">
        <v>1</v>
      </c>
      <c r="D389" s="2">
        <v>22</v>
      </c>
      <c r="E389" s="2" t="str">
        <f>IF(ISNUMBER(VLOOKUP(A389, Feriados!A:B, 1, FALSE)), "Feriado", "Dia comum")</f>
        <v>Dia comum</v>
      </c>
      <c r="F389" s="2" t="s">
        <v>7</v>
      </c>
      <c r="G389" s="2" t="str">
        <f t="shared" si="60"/>
        <v>Fim de Semana</v>
      </c>
      <c r="H389" s="2">
        <v>137</v>
      </c>
      <c r="I389" s="3">
        <f t="shared" si="61"/>
        <v>0</v>
      </c>
      <c r="J389">
        <f t="shared" si="62"/>
        <v>0</v>
      </c>
      <c r="K389">
        <f t="shared" si="63"/>
        <v>0</v>
      </c>
      <c r="L389">
        <f t="shared" si="64"/>
        <v>0</v>
      </c>
      <c r="M389">
        <f t="shared" si="65"/>
        <v>0</v>
      </c>
      <c r="N389">
        <f t="shared" si="66"/>
        <v>0</v>
      </c>
      <c r="O389">
        <f t="shared" si="67"/>
        <v>1</v>
      </c>
      <c r="P389">
        <f t="shared" si="68"/>
        <v>0</v>
      </c>
      <c r="Q389">
        <f t="shared" si="69"/>
        <v>1</v>
      </c>
    </row>
    <row r="390" spans="1:17" x14ac:dyDescent="0.35">
      <c r="A390" s="1">
        <v>44949</v>
      </c>
      <c r="B390" s="2">
        <v>2023</v>
      </c>
      <c r="C390" s="2">
        <v>1</v>
      </c>
      <c r="D390" s="2">
        <v>23</v>
      </c>
      <c r="E390" s="2" t="str">
        <f>IF(ISNUMBER(VLOOKUP(A390, Feriados!A:B, 1, FALSE)), "Feriado", "Dia comum")</f>
        <v>Dia comum</v>
      </c>
      <c r="F390" s="2" t="s">
        <v>8</v>
      </c>
      <c r="G390" s="2" t="str">
        <f t="shared" si="60"/>
        <v>Dia Útil</v>
      </c>
      <c r="H390" s="2">
        <v>131</v>
      </c>
      <c r="I390" s="3">
        <f t="shared" si="61"/>
        <v>1</v>
      </c>
      <c r="J390">
        <f t="shared" si="62"/>
        <v>0</v>
      </c>
      <c r="K390">
        <f t="shared" si="63"/>
        <v>0</v>
      </c>
      <c r="L390">
        <f t="shared" si="64"/>
        <v>0</v>
      </c>
      <c r="M390">
        <f t="shared" si="65"/>
        <v>0</v>
      </c>
      <c r="N390">
        <f t="shared" si="66"/>
        <v>0</v>
      </c>
      <c r="O390">
        <f t="shared" si="67"/>
        <v>0</v>
      </c>
      <c r="P390">
        <f t="shared" si="68"/>
        <v>0</v>
      </c>
      <c r="Q390">
        <f t="shared" si="69"/>
        <v>0</v>
      </c>
    </row>
    <row r="391" spans="1:17" x14ac:dyDescent="0.35">
      <c r="A391" s="1">
        <v>44950</v>
      </c>
      <c r="B391" s="2">
        <v>2023</v>
      </c>
      <c r="C391" s="2">
        <v>1</v>
      </c>
      <c r="D391" s="2">
        <v>24</v>
      </c>
      <c r="E391" s="2" t="str">
        <f>IF(ISNUMBER(VLOOKUP(A391, Feriados!A:B, 1, FALSE)), "Feriado", "Dia comum")</f>
        <v>Dia comum</v>
      </c>
      <c r="F391" s="2" t="s">
        <v>9</v>
      </c>
      <c r="G391" s="2" t="str">
        <f t="shared" si="60"/>
        <v>Dia Útil</v>
      </c>
      <c r="H391" s="2">
        <v>130</v>
      </c>
      <c r="I391" s="3">
        <f t="shared" si="61"/>
        <v>0</v>
      </c>
      <c r="J391">
        <f t="shared" si="62"/>
        <v>1</v>
      </c>
      <c r="K391">
        <f t="shared" si="63"/>
        <v>0</v>
      </c>
      <c r="L391">
        <f t="shared" si="64"/>
        <v>0</v>
      </c>
      <c r="M391">
        <f t="shared" si="65"/>
        <v>0</v>
      </c>
      <c r="N391">
        <f t="shared" si="66"/>
        <v>0</v>
      </c>
      <c r="O391">
        <f t="shared" si="67"/>
        <v>0</v>
      </c>
      <c r="P391">
        <f t="shared" si="68"/>
        <v>0</v>
      </c>
      <c r="Q391">
        <f t="shared" si="69"/>
        <v>0</v>
      </c>
    </row>
    <row r="392" spans="1:17" x14ac:dyDescent="0.35">
      <c r="A392" s="1">
        <v>44951</v>
      </c>
      <c r="B392" s="2">
        <v>2023</v>
      </c>
      <c r="C392" s="2">
        <v>1</v>
      </c>
      <c r="D392" s="2">
        <v>25</v>
      </c>
      <c r="E392" s="2" t="str">
        <f>IF(ISNUMBER(VLOOKUP(A392, Feriados!A:B, 1, FALSE)), "Feriado", "Dia comum")</f>
        <v>Dia comum</v>
      </c>
      <c r="F392" s="2" t="s">
        <v>10</v>
      </c>
      <c r="G392" s="2" t="str">
        <f t="shared" si="60"/>
        <v>Dia Útil</v>
      </c>
      <c r="H392" s="2">
        <v>139</v>
      </c>
      <c r="I392" s="3">
        <f t="shared" si="61"/>
        <v>0</v>
      </c>
      <c r="J392">
        <f t="shared" si="62"/>
        <v>0</v>
      </c>
      <c r="K392">
        <f t="shared" si="63"/>
        <v>1</v>
      </c>
      <c r="L392">
        <f t="shared" si="64"/>
        <v>0</v>
      </c>
      <c r="M392">
        <f t="shared" si="65"/>
        <v>0</v>
      </c>
      <c r="N392">
        <f t="shared" si="66"/>
        <v>0</v>
      </c>
      <c r="O392">
        <f t="shared" si="67"/>
        <v>0</v>
      </c>
      <c r="P392">
        <f t="shared" si="68"/>
        <v>0</v>
      </c>
      <c r="Q392">
        <f t="shared" si="69"/>
        <v>0</v>
      </c>
    </row>
    <row r="393" spans="1:17" x14ac:dyDescent="0.35">
      <c r="A393" s="1">
        <v>44952</v>
      </c>
      <c r="B393" s="2">
        <v>2023</v>
      </c>
      <c r="C393" s="2">
        <v>1</v>
      </c>
      <c r="D393" s="2">
        <v>26</v>
      </c>
      <c r="E393" s="2" t="str">
        <f>IF(ISNUMBER(VLOOKUP(A393, Feriados!A:B, 1, FALSE)), "Feriado", "Dia comum")</f>
        <v>Dia comum</v>
      </c>
      <c r="F393" s="2" t="s">
        <v>11</v>
      </c>
      <c r="G393" s="2" t="str">
        <f t="shared" si="60"/>
        <v>Dia Útil</v>
      </c>
      <c r="H393" s="2">
        <v>128</v>
      </c>
      <c r="I393" s="3">
        <f t="shared" si="61"/>
        <v>0</v>
      </c>
      <c r="J393">
        <f t="shared" si="62"/>
        <v>0</v>
      </c>
      <c r="K393">
        <f t="shared" si="63"/>
        <v>0</v>
      </c>
      <c r="L393">
        <f t="shared" si="64"/>
        <v>1</v>
      </c>
      <c r="M393">
        <f t="shared" si="65"/>
        <v>0</v>
      </c>
      <c r="N393">
        <f t="shared" si="66"/>
        <v>0</v>
      </c>
      <c r="O393">
        <f t="shared" si="67"/>
        <v>0</v>
      </c>
      <c r="P393">
        <f t="shared" si="68"/>
        <v>0</v>
      </c>
      <c r="Q393">
        <f t="shared" si="69"/>
        <v>0</v>
      </c>
    </row>
    <row r="394" spans="1:17" x14ac:dyDescent="0.35">
      <c r="A394" s="1">
        <v>44953</v>
      </c>
      <c r="B394" s="2">
        <v>2023</v>
      </c>
      <c r="C394" s="2">
        <v>1</v>
      </c>
      <c r="D394" s="2">
        <v>27</v>
      </c>
      <c r="E394" s="2" t="str">
        <f>IF(ISNUMBER(VLOOKUP(A394, Feriados!A:B, 1, FALSE)), "Feriado", "Dia comum")</f>
        <v>Dia comum</v>
      </c>
      <c r="F394" s="2" t="s">
        <v>12</v>
      </c>
      <c r="G394" s="2" t="str">
        <f t="shared" si="60"/>
        <v>Dia Útil</v>
      </c>
      <c r="H394" s="2">
        <v>138</v>
      </c>
      <c r="I394" s="3">
        <f t="shared" si="61"/>
        <v>0</v>
      </c>
      <c r="J394">
        <f t="shared" si="62"/>
        <v>0</v>
      </c>
      <c r="K394">
        <f t="shared" si="63"/>
        <v>0</v>
      </c>
      <c r="L394">
        <f t="shared" si="64"/>
        <v>0</v>
      </c>
      <c r="M394">
        <f t="shared" si="65"/>
        <v>1</v>
      </c>
      <c r="N394">
        <f t="shared" si="66"/>
        <v>0</v>
      </c>
      <c r="O394">
        <f t="shared" si="67"/>
        <v>0</v>
      </c>
      <c r="P394">
        <f t="shared" si="68"/>
        <v>0</v>
      </c>
      <c r="Q394">
        <f t="shared" si="69"/>
        <v>0</v>
      </c>
    </row>
    <row r="395" spans="1:17" x14ac:dyDescent="0.35">
      <c r="A395" s="1">
        <v>44954</v>
      </c>
      <c r="B395" s="2">
        <v>2023</v>
      </c>
      <c r="C395" s="2">
        <v>1</v>
      </c>
      <c r="D395" s="2">
        <v>28</v>
      </c>
      <c r="E395" s="2" t="str">
        <f>IF(ISNUMBER(VLOOKUP(A395, Feriados!A:B, 1, FALSE)), "Feriado", "Dia comum")</f>
        <v>Dia comum</v>
      </c>
      <c r="F395" s="2" t="s">
        <v>6</v>
      </c>
      <c r="G395" s="2" t="str">
        <f t="shared" si="60"/>
        <v>Fim de Semana</v>
      </c>
      <c r="H395" s="2">
        <v>153</v>
      </c>
      <c r="I395" s="3">
        <f t="shared" si="61"/>
        <v>0</v>
      </c>
      <c r="J395">
        <f t="shared" si="62"/>
        <v>0</v>
      </c>
      <c r="K395">
        <f t="shared" si="63"/>
        <v>0</v>
      </c>
      <c r="L395">
        <f t="shared" si="64"/>
        <v>0</v>
      </c>
      <c r="M395">
        <f t="shared" si="65"/>
        <v>0</v>
      </c>
      <c r="N395">
        <f t="shared" si="66"/>
        <v>1</v>
      </c>
      <c r="O395">
        <f t="shared" si="67"/>
        <v>0</v>
      </c>
      <c r="P395">
        <f t="shared" si="68"/>
        <v>0</v>
      </c>
      <c r="Q395">
        <f t="shared" si="69"/>
        <v>1</v>
      </c>
    </row>
    <row r="396" spans="1:17" x14ac:dyDescent="0.35">
      <c r="A396" s="1">
        <v>44955</v>
      </c>
      <c r="B396" s="2">
        <v>2023</v>
      </c>
      <c r="C396" s="2">
        <v>1</v>
      </c>
      <c r="D396" s="2">
        <v>29</v>
      </c>
      <c r="E396" s="2" t="str">
        <f>IF(ISNUMBER(VLOOKUP(A396, Feriados!A:B, 1, FALSE)), "Feriado", "Dia comum")</f>
        <v>Dia comum</v>
      </c>
      <c r="F396" s="2" t="s">
        <v>7</v>
      </c>
      <c r="G396" s="2" t="str">
        <f t="shared" si="60"/>
        <v>Fim de Semana</v>
      </c>
      <c r="H396" s="2">
        <v>154</v>
      </c>
      <c r="I396" s="3">
        <f t="shared" si="61"/>
        <v>0</v>
      </c>
      <c r="J396">
        <f t="shared" si="62"/>
        <v>0</v>
      </c>
      <c r="K396">
        <f t="shared" si="63"/>
        <v>0</v>
      </c>
      <c r="L396">
        <f t="shared" si="64"/>
        <v>0</v>
      </c>
      <c r="M396">
        <f t="shared" si="65"/>
        <v>0</v>
      </c>
      <c r="N396">
        <f t="shared" si="66"/>
        <v>0</v>
      </c>
      <c r="O396">
        <f t="shared" si="67"/>
        <v>1</v>
      </c>
      <c r="P396">
        <f t="shared" si="68"/>
        <v>0</v>
      </c>
      <c r="Q396">
        <f t="shared" si="69"/>
        <v>1</v>
      </c>
    </row>
    <row r="397" spans="1:17" x14ac:dyDescent="0.35">
      <c r="A397" s="1">
        <v>44956</v>
      </c>
      <c r="B397" s="2">
        <v>2023</v>
      </c>
      <c r="C397" s="2">
        <v>1</v>
      </c>
      <c r="D397" s="2">
        <v>30</v>
      </c>
      <c r="E397" s="2" t="str">
        <f>IF(ISNUMBER(VLOOKUP(A397, Feriados!A:B, 1, FALSE)), "Feriado", "Dia comum")</f>
        <v>Dia comum</v>
      </c>
      <c r="F397" s="2" t="s">
        <v>8</v>
      </c>
      <c r="G397" s="2" t="str">
        <f t="shared" si="60"/>
        <v>Dia Útil</v>
      </c>
      <c r="H397" s="2">
        <v>140</v>
      </c>
      <c r="I397" s="3">
        <f t="shared" si="61"/>
        <v>1</v>
      </c>
      <c r="J397">
        <f t="shared" si="62"/>
        <v>0</v>
      </c>
      <c r="K397">
        <f t="shared" si="63"/>
        <v>0</v>
      </c>
      <c r="L397">
        <f t="shared" si="64"/>
        <v>0</v>
      </c>
      <c r="M397">
        <f t="shared" si="65"/>
        <v>0</v>
      </c>
      <c r="N397">
        <f t="shared" si="66"/>
        <v>0</v>
      </c>
      <c r="O397">
        <f t="shared" si="67"/>
        <v>0</v>
      </c>
      <c r="P397">
        <f t="shared" si="68"/>
        <v>0</v>
      </c>
      <c r="Q397">
        <f t="shared" si="69"/>
        <v>0</v>
      </c>
    </row>
    <row r="398" spans="1:17" x14ac:dyDescent="0.35">
      <c r="A398" s="1">
        <v>44957</v>
      </c>
      <c r="B398" s="2">
        <v>2023</v>
      </c>
      <c r="C398" s="2">
        <v>1</v>
      </c>
      <c r="D398" s="2">
        <v>31</v>
      </c>
      <c r="E398" s="2" t="str">
        <f>IF(ISNUMBER(VLOOKUP(A398, Feriados!A:B, 1, FALSE)), "Feriado", "Dia comum")</f>
        <v>Dia comum</v>
      </c>
      <c r="F398" s="2" t="s">
        <v>9</v>
      </c>
      <c r="G398" s="2" t="str">
        <f t="shared" si="60"/>
        <v>Dia Útil</v>
      </c>
      <c r="H398" s="2">
        <v>134</v>
      </c>
      <c r="I398" s="3">
        <f t="shared" si="61"/>
        <v>0</v>
      </c>
      <c r="J398">
        <f t="shared" si="62"/>
        <v>1</v>
      </c>
      <c r="K398">
        <f t="shared" si="63"/>
        <v>0</v>
      </c>
      <c r="L398">
        <f t="shared" si="64"/>
        <v>0</v>
      </c>
      <c r="M398">
        <f t="shared" si="65"/>
        <v>0</v>
      </c>
      <c r="N398">
        <f t="shared" si="66"/>
        <v>0</v>
      </c>
      <c r="O398">
        <f t="shared" si="67"/>
        <v>0</v>
      </c>
      <c r="P398">
        <f t="shared" si="68"/>
        <v>0</v>
      </c>
      <c r="Q398">
        <f t="shared" si="69"/>
        <v>0</v>
      </c>
    </row>
    <row r="399" spans="1:17" x14ac:dyDescent="0.35">
      <c r="A399" s="1">
        <v>44958</v>
      </c>
      <c r="B399" s="2">
        <v>2023</v>
      </c>
      <c r="C399" s="2">
        <v>2</v>
      </c>
      <c r="D399" s="2">
        <v>1</v>
      </c>
      <c r="E399" s="2" t="str">
        <f>IF(ISNUMBER(VLOOKUP(A399, Feriados!A:B, 1, FALSE)), "Feriado", "Dia comum")</f>
        <v>Dia comum</v>
      </c>
      <c r="F399" s="2" t="s">
        <v>10</v>
      </c>
      <c r="G399" s="2" t="str">
        <f t="shared" si="60"/>
        <v>Dia Útil</v>
      </c>
      <c r="H399" s="2">
        <v>158</v>
      </c>
      <c r="I399" s="3">
        <f t="shared" si="61"/>
        <v>0</v>
      </c>
      <c r="J399">
        <f t="shared" si="62"/>
        <v>0</v>
      </c>
      <c r="K399">
        <f t="shared" si="63"/>
        <v>1</v>
      </c>
      <c r="L399">
        <f t="shared" si="64"/>
        <v>0</v>
      </c>
      <c r="M399">
        <f t="shared" si="65"/>
        <v>0</v>
      </c>
      <c r="N399">
        <f t="shared" si="66"/>
        <v>0</v>
      </c>
      <c r="O399">
        <f t="shared" si="67"/>
        <v>0</v>
      </c>
      <c r="P399">
        <f t="shared" si="68"/>
        <v>0</v>
      </c>
      <c r="Q399">
        <f t="shared" si="69"/>
        <v>0</v>
      </c>
    </row>
    <row r="400" spans="1:17" x14ac:dyDescent="0.35">
      <c r="A400" s="1">
        <v>44959</v>
      </c>
      <c r="B400" s="2">
        <v>2023</v>
      </c>
      <c r="C400" s="2">
        <v>2</v>
      </c>
      <c r="D400" s="2">
        <v>2</v>
      </c>
      <c r="E400" s="2" t="str">
        <f>IF(ISNUMBER(VLOOKUP(A400, Feriados!A:B, 1, FALSE)), "Feriado", "Dia comum")</f>
        <v>Dia comum</v>
      </c>
      <c r="F400" s="2" t="s">
        <v>11</v>
      </c>
      <c r="G400" s="2" t="str">
        <f t="shared" si="60"/>
        <v>Dia Útil</v>
      </c>
      <c r="H400" s="2">
        <v>140</v>
      </c>
      <c r="I400" s="3">
        <f t="shared" si="61"/>
        <v>0</v>
      </c>
      <c r="J400">
        <f t="shared" si="62"/>
        <v>0</v>
      </c>
      <c r="K400">
        <f t="shared" si="63"/>
        <v>0</v>
      </c>
      <c r="L400">
        <f t="shared" si="64"/>
        <v>1</v>
      </c>
      <c r="M400">
        <f t="shared" si="65"/>
        <v>0</v>
      </c>
      <c r="N400">
        <f t="shared" si="66"/>
        <v>0</v>
      </c>
      <c r="O400">
        <f t="shared" si="67"/>
        <v>0</v>
      </c>
      <c r="P400">
        <f t="shared" si="68"/>
        <v>0</v>
      </c>
      <c r="Q400">
        <f t="shared" si="69"/>
        <v>0</v>
      </c>
    </row>
    <row r="401" spans="1:17" x14ac:dyDescent="0.35">
      <c r="A401" s="1">
        <v>44960</v>
      </c>
      <c r="B401" s="2">
        <v>2023</v>
      </c>
      <c r="C401" s="2">
        <v>2</v>
      </c>
      <c r="D401" s="2">
        <v>3</v>
      </c>
      <c r="E401" s="2" t="str">
        <f>IF(ISNUMBER(VLOOKUP(A401, Feriados!A:B, 1, FALSE)), "Feriado", "Dia comum")</f>
        <v>Dia comum</v>
      </c>
      <c r="F401" s="2" t="s">
        <v>12</v>
      </c>
      <c r="G401" s="2" t="str">
        <f t="shared" si="60"/>
        <v>Dia Útil</v>
      </c>
      <c r="H401" s="2">
        <v>144</v>
      </c>
      <c r="I401" s="3">
        <f t="shared" si="61"/>
        <v>0</v>
      </c>
      <c r="J401">
        <f t="shared" si="62"/>
        <v>0</v>
      </c>
      <c r="K401">
        <f t="shared" si="63"/>
        <v>0</v>
      </c>
      <c r="L401">
        <f t="shared" si="64"/>
        <v>0</v>
      </c>
      <c r="M401">
        <f t="shared" si="65"/>
        <v>1</v>
      </c>
      <c r="N401">
        <f t="shared" si="66"/>
        <v>0</v>
      </c>
      <c r="O401">
        <f t="shared" si="67"/>
        <v>0</v>
      </c>
      <c r="P401">
        <f t="shared" si="68"/>
        <v>0</v>
      </c>
      <c r="Q401">
        <f t="shared" si="69"/>
        <v>0</v>
      </c>
    </row>
    <row r="402" spans="1:17" x14ac:dyDescent="0.35">
      <c r="A402" s="1">
        <v>44961</v>
      </c>
      <c r="B402" s="2">
        <v>2023</v>
      </c>
      <c r="C402" s="2">
        <v>2</v>
      </c>
      <c r="D402" s="2">
        <v>4</v>
      </c>
      <c r="E402" s="2" t="str">
        <f>IF(ISNUMBER(VLOOKUP(A402, Feriados!A:B, 1, FALSE)), "Feriado", "Dia comum")</f>
        <v>Dia comum</v>
      </c>
      <c r="F402" s="2" t="s">
        <v>6</v>
      </c>
      <c r="G402" s="2" t="str">
        <f t="shared" si="60"/>
        <v>Fim de Semana</v>
      </c>
      <c r="H402" s="2">
        <v>156</v>
      </c>
      <c r="I402" s="3">
        <f t="shared" si="61"/>
        <v>0</v>
      </c>
      <c r="J402">
        <f t="shared" si="62"/>
        <v>0</v>
      </c>
      <c r="K402">
        <f t="shared" si="63"/>
        <v>0</v>
      </c>
      <c r="L402">
        <f t="shared" si="64"/>
        <v>0</v>
      </c>
      <c r="M402">
        <f t="shared" si="65"/>
        <v>0</v>
      </c>
      <c r="N402">
        <f t="shared" si="66"/>
        <v>1</v>
      </c>
      <c r="O402">
        <f t="shared" si="67"/>
        <v>0</v>
      </c>
      <c r="P402">
        <f t="shared" si="68"/>
        <v>0</v>
      </c>
      <c r="Q402">
        <f t="shared" si="69"/>
        <v>1</v>
      </c>
    </row>
    <row r="403" spans="1:17" x14ac:dyDescent="0.35">
      <c r="A403" s="1">
        <v>44962</v>
      </c>
      <c r="B403" s="2">
        <v>2023</v>
      </c>
      <c r="C403" s="2">
        <v>2</v>
      </c>
      <c r="D403" s="2">
        <v>5</v>
      </c>
      <c r="E403" s="2" t="str">
        <f>IF(ISNUMBER(VLOOKUP(A403, Feriados!A:B, 1, FALSE)), "Feriado", "Dia comum")</f>
        <v>Dia comum</v>
      </c>
      <c r="F403" s="2" t="s">
        <v>7</v>
      </c>
      <c r="G403" s="2" t="str">
        <f t="shared" si="60"/>
        <v>Fim de Semana</v>
      </c>
      <c r="H403" s="2">
        <v>170</v>
      </c>
      <c r="I403" s="3">
        <f t="shared" si="61"/>
        <v>0</v>
      </c>
      <c r="J403">
        <f t="shared" si="62"/>
        <v>0</v>
      </c>
      <c r="K403">
        <f t="shared" si="63"/>
        <v>0</v>
      </c>
      <c r="L403">
        <f t="shared" si="64"/>
        <v>0</v>
      </c>
      <c r="M403">
        <f t="shared" si="65"/>
        <v>0</v>
      </c>
      <c r="N403">
        <f t="shared" si="66"/>
        <v>0</v>
      </c>
      <c r="O403">
        <f t="shared" si="67"/>
        <v>1</v>
      </c>
      <c r="P403">
        <f t="shared" si="68"/>
        <v>0</v>
      </c>
      <c r="Q403">
        <f t="shared" si="69"/>
        <v>1</v>
      </c>
    </row>
    <row r="404" spans="1:17" x14ac:dyDescent="0.35">
      <c r="A404" s="1">
        <v>44963</v>
      </c>
      <c r="B404" s="2">
        <v>2023</v>
      </c>
      <c r="C404" s="2">
        <v>2</v>
      </c>
      <c r="D404" s="2">
        <v>6</v>
      </c>
      <c r="E404" s="2" t="str">
        <f>IF(ISNUMBER(VLOOKUP(A404, Feriados!A:B, 1, FALSE)), "Feriado", "Dia comum")</f>
        <v>Dia comum</v>
      </c>
      <c r="F404" s="2" t="s">
        <v>8</v>
      </c>
      <c r="G404" s="2" t="str">
        <f t="shared" si="60"/>
        <v>Dia Útil</v>
      </c>
      <c r="H404" s="2">
        <v>159</v>
      </c>
      <c r="I404" s="3">
        <f t="shared" si="61"/>
        <v>1</v>
      </c>
      <c r="J404">
        <f t="shared" si="62"/>
        <v>0</v>
      </c>
      <c r="K404">
        <f t="shared" si="63"/>
        <v>0</v>
      </c>
      <c r="L404">
        <f t="shared" si="64"/>
        <v>0</v>
      </c>
      <c r="M404">
        <f t="shared" si="65"/>
        <v>0</v>
      </c>
      <c r="N404">
        <f t="shared" si="66"/>
        <v>0</v>
      </c>
      <c r="O404">
        <f t="shared" si="67"/>
        <v>0</v>
      </c>
      <c r="P404">
        <f t="shared" si="68"/>
        <v>0</v>
      </c>
      <c r="Q404">
        <f t="shared" si="69"/>
        <v>0</v>
      </c>
    </row>
    <row r="405" spans="1:17" x14ac:dyDescent="0.35">
      <c r="A405" s="1">
        <v>44964</v>
      </c>
      <c r="B405" s="2">
        <v>2023</v>
      </c>
      <c r="C405" s="2">
        <v>2</v>
      </c>
      <c r="D405" s="2">
        <v>7</v>
      </c>
      <c r="E405" s="2" t="str">
        <f>IF(ISNUMBER(VLOOKUP(A405, Feriados!A:B, 1, FALSE)), "Feriado", "Dia comum")</f>
        <v>Dia comum</v>
      </c>
      <c r="F405" s="2" t="s">
        <v>9</v>
      </c>
      <c r="G405" s="2" t="str">
        <f t="shared" si="60"/>
        <v>Dia Útil</v>
      </c>
      <c r="H405" s="2">
        <v>163</v>
      </c>
      <c r="I405" s="3">
        <f t="shared" si="61"/>
        <v>0</v>
      </c>
      <c r="J405">
        <f t="shared" si="62"/>
        <v>1</v>
      </c>
      <c r="K405">
        <f t="shared" si="63"/>
        <v>0</v>
      </c>
      <c r="L405">
        <f t="shared" si="64"/>
        <v>0</v>
      </c>
      <c r="M405">
        <f t="shared" si="65"/>
        <v>0</v>
      </c>
      <c r="N405">
        <f t="shared" si="66"/>
        <v>0</v>
      </c>
      <c r="O405">
        <f t="shared" si="67"/>
        <v>0</v>
      </c>
      <c r="P405">
        <f t="shared" si="68"/>
        <v>0</v>
      </c>
      <c r="Q405">
        <f t="shared" si="69"/>
        <v>0</v>
      </c>
    </row>
    <row r="406" spans="1:17" x14ac:dyDescent="0.35">
      <c r="A406" s="1">
        <v>44965</v>
      </c>
      <c r="B406" s="2">
        <v>2023</v>
      </c>
      <c r="C406" s="2">
        <v>2</v>
      </c>
      <c r="D406" s="2">
        <v>8</v>
      </c>
      <c r="E406" s="2" t="str">
        <f>IF(ISNUMBER(VLOOKUP(A406, Feriados!A:B, 1, FALSE)), "Feriado", "Dia comum")</f>
        <v>Dia comum</v>
      </c>
      <c r="F406" s="2" t="s">
        <v>10</v>
      </c>
      <c r="G406" s="2" t="str">
        <f t="shared" si="60"/>
        <v>Dia Útil</v>
      </c>
      <c r="H406" s="2">
        <v>152</v>
      </c>
      <c r="I406" s="3">
        <f t="shared" si="61"/>
        <v>0</v>
      </c>
      <c r="J406">
        <f t="shared" si="62"/>
        <v>0</v>
      </c>
      <c r="K406">
        <f t="shared" si="63"/>
        <v>1</v>
      </c>
      <c r="L406">
        <f t="shared" si="64"/>
        <v>0</v>
      </c>
      <c r="M406">
        <f t="shared" si="65"/>
        <v>0</v>
      </c>
      <c r="N406">
        <f t="shared" si="66"/>
        <v>0</v>
      </c>
      <c r="O406">
        <f t="shared" si="67"/>
        <v>0</v>
      </c>
      <c r="P406">
        <f t="shared" si="68"/>
        <v>0</v>
      </c>
      <c r="Q406">
        <f t="shared" si="69"/>
        <v>0</v>
      </c>
    </row>
    <row r="407" spans="1:17" x14ac:dyDescent="0.35">
      <c r="A407" s="1">
        <v>44966</v>
      </c>
      <c r="B407" s="2">
        <v>2023</v>
      </c>
      <c r="C407" s="2">
        <v>2</v>
      </c>
      <c r="D407" s="2">
        <v>9</v>
      </c>
      <c r="E407" s="2" t="str">
        <f>IF(ISNUMBER(VLOOKUP(A407, Feriados!A:B, 1, FALSE)), "Feriado", "Dia comum")</f>
        <v>Dia comum</v>
      </c>
      <c r="F407" s="2" t="s">
        <v>11</v>
      </c>
      <c r="G407" s="2" t="str">
        <f t="shared" si="60"/>
        <v>Dia Útil</v>
      </c>
      <c r="H407" s="2">
        <v>153</v>
      </c>
      <c r="I407" s="3">
        <f t="shared" si="61"/>
        <v>0</v>
      </c>
      <c r="J407">
        <f t="shared" si="62"/>
        <v>0</v>
      </c>
      <c r="K407">
        <f t="shared" si="63"/>
        <v>0</v>
      </c>
      <c r="L407">
        <f t="shared" si="64"/>
        <v>1</v>
      </c>
      <c r="M407">
        <f t="shared" si="65"/>
        <v>0</v>
      </c>
      <c r="N407">
        <f t="shared" si="66"/>
        <v>0</v>
      </c>
      <c r="O407">
        <f t="shared" si="67"/>
        <v>0</v>
      </c>
      <c r="P407">
        <f t="shared" si="68"/>
        <v>0</v>
      </c>
      <c r="Q407">
        <f t="shared" si="69"/>
        <v>0</v>
      </c>
    </row>
    <row r="408" spans="1:17" x14ac:dyDescent="0.35">
      <c r="A408" s="1">
        <v>44967</v>
      </c>
      <c r="B408" s="2">
        <v>2023</v>
      </c>
      <c r="C408" s="2">
        <v>2</v>
      </c>
      <c r="D408" s="2">
        <v>10</v>
      </c>
      <c r="E408" s="2" t="str">
        <f>IF(ISNUMBER(VLOOKUP(A408, Feriados!A:B, 1, FALSE)), "Feriado", "Dia comum")</f>
        <v>Dia comum</v>
      </c>
      <c r="F408" s="2" t="s">
        <v>12</v>
      </c>
      <c r="G408" s="2" t="str">
        <f t="shared" si="60"/>
        <v>Dia Útil</v>
      </c>
      <c r="H408" s="2">
        <v>173</v>
      </c>
      <c r="I408" s="3">
        <f t="shared" si="61"/>
        <v>0</v>
      </c>
      <c r="J408">
        <f t="shared" si="62"/>
        <v>0</v>
      </c>
      <c r="K408">
        <f t="shared" si="63"/>
        <v>0</v>
      </c>
      <c r="L408">
        <f t="shared" si="64"/>
        <v>0</v>
      </c>
      <c r="M408">
        <f t="shared" si="65"/>
        <v>1</v>
      </c>
      <c r="N408">
        <f t="shared" si="66"/>
        <v>0</v>
      </c>
      <c r="O408">
        <f t="shared" si="67"/>
        <v>0</v>
      </c>
      <c r="P408">
        <f t="shared" si="68"/>
        <v>0</v>
      </c>
      <c r="Q408">
        <f t="shared" si="69"/>
        <v>0</v>
      </c>
    </row>
    <row r="409" spans="1:17" x14ac:dyDescent="0.35">
      <c r="A409" s="1">
        <v>44968</v>
      </c>
      <c r="B409" s="2">
        <v>2023</v>
      </c>
      <c r="C409" s="2">
        <v>2</v>
      </c>
      <c r="D409" s="2">
        <v>11</v>
      </c>
      <c r="E409" s="2" t="str">
        <f>IF(ISNUMBER(VLOOKUP(A409, Feriados!A:B, 1, FALSE)), "Feriado", "Dia comum")</f>
        <v>Dia comum</v>
      </c>
      <c r="F409" s="2" t="s">
        <v>6</v>
      </c>
      <c r="G409" s="2" t="str">
        <f t="shared" si="60"/>
        <v>Fim de Semana</v>
      </c>
      <c r="H409" s="2">
        <v>174</v>
      </c>
      <c r="I409" s="3">
        <f t="shared" si="61"/>
        <v>0</v>
      </c>
      <c r="J409">
        <f t="shared" si="62"/>
        <v>0</v>
      </c>
      <c r="K409">
        <f t="shared" si="63"/>
        <v>0</v>
      </c>
      <c r="L409">
        <f t="shared" si="64"/>
        <v>0</v>
      </c>
      <c r="M409">
        <f t="shared" si="65"/>
        <v>0</v>
      </c>
      <c r="N409">
        <f t="shared" si="66"/>
        <v>1</v>
      </c>
      <c r="O409">
        <f t="shared" si="67"/>
        <v>0</v>
      </c>
      <c r="P409">
        <f t="shared" si="68"/>
        <v>0</v>
      </c>
      <c r="Q409">
        <f t="shared" si="69"/>
        <v>1</v>
      </c>
    </row>
    <row r="410" spans="1:17" x14ac:dyDescent="0.35">
      <c r="A410" s="1">
        <v>44969</v>
      </c>
      <c r="B410" s="2">
        <v>2023</v>
      </c>
      <c r="C410" s="2">
        <v>2</v>
      </c>
      <c r="D410" s="2">
        <v>12</v>
      </c>
      <c r="E410" s="2" t="str">
        <f>IF(ISNUMBER(VLOOKUP(A410, Feriados!A:B, 1, FALSE)), "Feriado", "Dia comum")</f>
        <v>Dia comum</v>
      </c>
      <c r="F410" s="2" t="s">
        <v>7</v>
      </c>
      <c r="G410" s="2" t="str">
        <f t="shared" si="60"/>
        <v>Fim de Semana</v>
      </c>
      <c r="H410" s="2">
        <v>145</v>
      </c>
      <c r="I410" s="3">
        <f t="shared" si="61"/>
        <v>0</v>
      </c>
      <c r="J410">
        <f t="shared" si="62"/>
        <v>0</v>
      </c>
      <c r="K410">
        <f t="shared" si="63"/>
        <v>0</v>
      </c>
      <c r="L410">
        <f t="shared" si="64"/>
        <v>0</v>
      </c>
      <c r="M410">
        <f t="shared" si="65"/>
        <v>0</v>
      </c>
      <c r="N410">
        <f t="shared" si="66"/>
        <v>0</v>
      </c>
      <c r="O410">
        <f t="shared" si="67"/>
        <v>1</v>
      </c>
      <c r="P410">
        <f t="shared" si="68"/>
        <v>0</v>
      </c>
      <c r="Q410">
        <f t="shared" si="69"/>
        <v>1</v>
      </c>
    </row>
    <row r="411" spans="1:17" x14ac:dyDescent="0.35">
      <c r="A411" s="1">
        <v>44970</v>
      </c>
      <c r="B411" s="2">
        <v>2023</v>
      </c>
      <c r="C411" s="2">
        <v>2</v>
      </c>
      <c r="D411" s="2">
        <v>13</v>
      </c>
      <c r="E411" s="2" t="str">
        <f>IF(ISNUMBER(VLOOKUP(A411, Feriados!A:B, 1, FALSE)), "Feriado", "Dia comum")</f>
        <v>Dia comum</v>
      </c>
      <c r="F411" s="2" t="s">
        <v>8</v>
      </c>
      <c r="G411" s="2" t="str">
        <f t="shared" si="60"/>
        <v>Dia Útil</v>
      </c>
      <c r="H411" s="2">
        <v>158</v>
      </c>
      <c r="I411" s="3">
        <f t="shared" si="61"/>
        <v>1</v>
      </c>
      <c r="J411">
        <f t="shared" si="62"/>
        <v>0</v>
      </c>
      <c r="K411">
        <f t="shared" si="63"/>
        <v>0</v>
      </c>
      <c r="L411">
        <f t="shared" si="64"/>
        <v>0</v>
      </c>
      <c r="M411">
        <f t="shared" si="65"/>
        <v>0</v>
      </c>
      <c r="N411">
        <f t="shared" si="66"/>
        <v>0</v>
      </c>
      <c r="O411">
        <f t="shared" si="67"/>
        <v>0</v>
      </c>
      <c r="P411">
        <f t="shared" si="68"/>
        <v>0</v>
      </c>
      <c r="Q411">
        <f t="shared" si="69"/>
        <v>0</v>
      </c>
    </row>
    <row r="412" spans="1:17" x14ac:dyDescent="0.35">
      <c r="A412" s="1">
        <v>44971</v>
      </c>
      <c r="B412" s="2">
        <v>2023</v>
      </c>
      <c r="C412" s="2">
        <v>2</v>
      </c>
      <c r="D412" s="2">
        <v>14</v>
      </c>
      <c r="E412" s="2" t="str">
        <f>IF(ISNUMBER(VLOOKUP(A412, Feriados!A:B, 1, FALSE)), "Feriado", "Dia comum")</f>
        <v>Dia comum</v>
      </c>
      <c r="F412" s="2" t="s">
        <v>9</v>
      </c>
      <c r="G412" s="2" t="str">
        <f t="shared" si="60"/>
        <v>Dia Útil</v>
      </c>
      <c r="H412" s="2">
        <v>158</v>
      </c>
      <c r="I412" s="3">
        <f t="shared" si="61"/>
        <v>0</v>
      </c>
      <c r="J412">
        <f t="shared" si="62"/>
        <v>1</v>
      </c>
      <c r="K412">
        <f t="shared" si="63"/>
        <v>0</v>
      </c>
      <c r="L412">
        <f t="shared" si="64"/>
        <v>0</v>
      </c>
      <c r="M412">
        <f t="shared" si="65"/>
        <v>0</v>
      </c>
      <c r="N412">
        <f t="shared" si="66"/>
        <v>0</v>
      </c>
      <c r="O412">
        <f t="shared" si="67"/>
        <v>0</v>
      </c>
      <c r="P412">
        <f t="shared" si="68"/>
        <v>0</v>
      </c>
      <c r="Q412">
        <f t="shared" si="69"/>
        <v>0</v>
      </c>
    </row>
    <row r="413" spans="1:17" x14ac:dyDescent="0.35">
      <c r="A413" s="1">
        <v>44972</v>
      </c>
      <c r="B413" s="2">
        <v>2023</v>
      </c>
      <c r="C413" s="2">
        <v>2</v>
      </c>
      <c r="D413" s="2">
        <v>15</v>
      </c>
      <c r="E413" s="2" t="str">
        <f>IF(ISNUMBER(VLOOKUP(A413, Feriados!A:B, 1, FALSE)), "Feriado", "Dia comum")</f>
        <v>Dia comum</v>
      </c>
      <c r="F413" s="2" t="s">
        <v>10</v>
      </c>
      <c r="G413" s="2" t="str">
        <f t="shared" si="60"/>
        <v>Dia Útil</v>
      </c>
      <c r="H413" s="2">
        <v>147</v>
      </c>
      <c r="I413" s="3">
        <f t="shared" si="61"/>
        <v>0</v>
      </c>
      <c r="J413">
        <f t="shared" si="62"/>
        <v>0</v>
      </c>
      <c r="K413">
        <f t="shared" si="63"/>
        <v>1</v>
      </c>
      <c r="L413">
        <f t="shared" si="64"/>
        <v>0</v>
      </c>
      <c r="M413">
        <f t="shared" si="65"/>
        <v>0</v>
      </c>
      <c r="N413">
        <f t="shared" si="66"/>
        <v>0</v>
      </c>
      <c r="O413">
        <f t="shared" si="67"/>
        <v>0</v>
      </c>
      <c r="P413">
        <f t="shared" si="68"/>
        <v>0</v>
      </c>
      <c r="Q413">
        <f t="shared" si="69"/>
        <v>0</v>
      </c>
    </row>
    <row r="414" spans="1:17" x14ac:dyDescent="0.35">
      <c r="A414" s="1">
        <v>44973</v>
      </c>
      <c r="B414" s="2">
        <v>2023</v>
      </c>
      <c r="C414" s="2">
        <v>2</v>
      </c>
      <c r="D414" s="2">
        <v>16</v>
      </c>
      <c r="E414" s="2" t="str">
        <f>IF(ISNUMBER(VLOOKUP(A414, Feriados!A:B, 1, FALSE)), "Feriado", "Dia comum")</f>
        <v>Dia comum</v>
      </c>
      <c r="F414" s="2" t="s">
        <v>11</v>
      </c>
      <c r="G414" s="2" t="str">
        <f t="shared" si="60"/>
        <v>Dia Útil</v>
      </c>
      <c r="H414" s="2">
        <v>178</v>
      </c>
      <c r="I414" s="3">
        <f t="shared" si="61"/>
        <v>0</v>
      </c>
      <c r="J414">
        <f t="shared" si="62"/>
        <v>0</v>
      </c>
      <c r="K414">
        <f t="shared" si="63"/>
        <v>0</v>
      </c>
      <c r="L414">
        <f t="shared" si="64"/>
        <v>1</v>
      </c>
      <c r="M414">
        <f t="shared" si="65"/>
        <v>0</v>
      </c>
      <c r="N414">
        <f t="shared" si="66"/>
        <v>0</v>
      </c>
      <c r="O414">
        <f t="shared" si="67"/>
        <v>0</v>
      </c>
      <c r="P414">
        <f t="shared" si="68"/>
        <v>0</v>
      </c>
      <c r="Q414">
        <f t="shared" si="69"/>
        <v>0</v>
      </c>
    </row>
    <row r="415" spans="1:17" x14ac:dyDescent="0.35">
      <c r="A415" s="1">
        <v>44974</v>
      </c>
      <c r="B415" s="2">
        <v>2023</v>
      </c>
      <c r="C415" s="2">
        <v>2</v>
      </c>
      <c r="D415" s="2">
        <v>17</v>
      </c>
      <c r="E415" s="2" t="str">
        <f>IF(ISNUMBER(VLOOKUP(A415, Feriados!A:B, 1, FALSE)), "Feriado", "Dia comum")</f>
        <v>Dia comum</v>
      </c>
      <c r="F415" s="2" t="s">
        <v>12</v>
      </c>
      <c r="G415" s="2" t="str">
        <f t="shared" si="60"/>
        <v>Dia Útil</v>
      </c>
      <c r="H415" s="2">
        <v>160</v>
      </c>
      <c r="I415" s="3">
        <f t="shared" si="61"/>
        <v>0</v>
      </c>
      <c r="J415">
        <f t="shared" si="62"/>
        <v>0</v>
      </c>
      <c r="K415">
        <f t="shared" si="63"/>
        <v>0</v>
      </c>
      <c r="L415">
        <f t="shared" si="64"/>
        <v>0</v>
      </c>
      <c r="M415">
        <f t="shared" si="65"/>
        <v>1</v>
      </c>
      <c r="N415">
        <f t="shared" si="66"/>
        <v>0</v>
      </c>
      <c r="O415">
        <f t="shared" si="67"/>
        <v>0</v>
      </c>
      <c r="P415">
        <f t="shared" si="68"/>
        <v>0</v>
      </c>
      <c r="Q415">
        <f t="shared" si="69"/>
        <v>0</v>
      </c>
    </row>
    <row r="416" spans="1:17" x14ac:dyDescent="0.35">
      <c r="A416" s="1">
        <v>44975</v>
      </c>
      <c r="B416" s="2">
        <v>2023</v>
      </c>
      <c r="C416" s="2">
        <v>2</v>
      </c>
      <c r="D416" s="2">
        <v>18</v>
      </c>
      <c r="E416" s="2" t="str">
        <f>IF(ISNUMBER(VLOOKUP(A416, Feriados!A:B, 1, FALSE)), "Feriado", "Dia comum")</f>
        <v>Dia comum</v>
      </c>
      <c r="F416" s="2" t="s">
        <v>6</v>
      </c>
      <c r="G416" s="2" t="str">
        <f t="shared" si="60"/>
        <v>Fim de Semana</v>
      </c>
      <c r="H416" s="2">
        <v>158</v>
      </c>
      <c r="I416" s="3">
        <f t="shared" si="61"/>
        <v>0</v>
      </c>
      <c r="J416">
        <f t="shared" si="62"/>
        <v>0</v>
      </c>
      <c r="K416">
        <f t="shared" si="63"/>
        <v>0</v>
      </c>
      <c r="L416">
        <f t="shared" si="64"/>
        <v>0</v>
      </c>
      <c r="M416">
        <f t="shared" si="65"/>
        <v>0</v>
      </c>
      <c r="N416">
        <f t="shared" si="66"/>
        <v>1</v>
      </c>
      <c r="O416">
        <f t="shared" si="67"/>
        <v>0</v>
      </c>
      <c r="P416">
        <f t="shared" si="68"/>
        <v>0</v>
      </c>
      <c r="Q416">
        <f t="shared" si="69"/>
        <v>1</v>
      </c>
    </row>
    <row r="417" spans="1:17" x14ac:dyDescent="0.35">
      <c r="A417" s="1">
        <v>44976</v>
      </c>
      <c r="B417" s="2">
        <v>2023</v>
      </c>
      <c r="C417" s="2">
        <v>2</v>
      </c>
      <c r="D417" s="2">
        <v>19</v>
      </c>
      <c r="E417" s="2" t="str">
        <f>IF(ISNUMBER(VLOOKUP(A417, Feriados!A:B, 1, FALSE)), "Feriado", "Dia comum")</f>
        <v>Dia comum</v>
      </c>
      <c r="F417" s="2" t="s">
        <v>7</v>
      </c>
      <c r="G417" s="2" t="str">
        <f t="shared" si="60"/>
        <v>Fim de Semana</v>
      </c>
      <c r="H417" s="2">
        <v>150</v>
      </c>
      <c r="I417" s="3">
        <f t="shared" si="61"/>
        <v>0</v>
      </c>
      <c r="J417">
        <f t="shared" si="62"/>
        <v>0</v>
      </c>
      <c r="K417">
        <f t="shared" si="63"/>
        <v>0</v>
      </c>
      <c r="L417">
        <f t="shared" si="64"/>
        <v>0</v>
      </c>
      <c r="M417">
        <f t="shared" si="65"/>
        <v>0</v>
      </c>
      <c r="N417">
        <f t="shared" si="66"/>
        <v>0</v>
      </c>
      <c r="O417">
        <f t="shared" si="67"/>
        <v>1</v>
      </c>
      <c r="P417">
        <f t="shared" si="68"/>
        <v>0</v>
      </c>
      <c r="Q417">
        <f t="shared" si="69"/>
        <v>1</v>
      </c>
    </row>
    <row r="418" spans="1:17" x14ac:dyDescent="0.35">
      <c r="A418" s="1">
        <v>44977</v>
      </c>
      <c r="B418" s="2">
        <v>2023</v>
      </c>
      <c r="C418" s="2">
        <v>2</v>
      </c>
      <c r="D418" s="2">
        <v>20</v>
      </c>
      <c r="E418" s="2" t="str">
        <f>IF(ISNUMBER(VLOOKUP(A418, Feriados!A:B, 1, FALSE)), "Feriado", "Dia comum")</f>
        <v>Feriado</v>
      </c>
      <c r="F418" s="2" t="s">
        <v>8</v>
      </c>
      <c r="G418" s="2" t="str">
        <f t="shared" si="60"/>
        <v>Dia Útil</v>
      </c>
      <c r="H418" s="2">
        <v>148</v>
      </c>
      <c r="I418" s="3">
        <f t="shared" si="61"/>
        <v>1</v>
      </c>
      <c r="J418">
        <f t="shared" si="62"/>
        <v>0</v>
      </c>
      <c r="K418">
        <f t="shared" si="63"/>
        <v>0</v>
      </c>
      <c r="L418">
        <f t="shared" si="64"/>
        <v>0</v>
      </c>
      <c r="M418">
        <f t="shared" si="65"/>
        <v>0</v>
      </c>
      <c r="N418">
        <f t="shared" si="66"/>
        <v>0</v>
      </c>
      <c r="O418">
        <f t="shared" si="67"/>
        <v>0</v>
      </c>
      <c r="P418">
        <f t="shared" si="68"/>
        <v>1</v>
      </c>
      <c r="Q418">
        <f t="shared" si="69"/>
        <v>0</v>
      </c>
    </row>
    <row r="419" spans="1:17" x14ac:dyDescent="0.35">
      <c r="A419" s="1">
        <v>44978</v>
      </c>
      <c r="B419" s="2">
        <v>2023</v>
      </c>
      <c r="C419" s="2">
        <v>2</v>
      </c>
      <c r="D419" s="2">
        <v>21</v>
      </c>
      <c r="E419" s="2" t="str">
        <f>IF(ISNUMBER(VLOOKUP(A419, Feriados!A:B, 1, FALSE)), "Feriado", "Dia comum")</f>
        <v>Feriado</v>
      </c>
      <c r="F419" s="2" t="s">
        <v>9</v>
      </c>
      <c r="G419" s="2" t="str">
        <f t="shared" si="60"/>
        <v>Dia Útil</v>
      </c>
      <c r="H419" s="2">
        <v>148</v>
      </c>
      <c r="I419" s="3">
        <f t="shared" si="61"/>
        <v>0</v>
      </c>
      <c r="J419">
        <f t="shared" si="62"/>
        <v>1</v>
      </c>
      <c r="K419">
        <f t="shared" si="63"/>
        <v>0</v>
      </c>
      <c r="L419">
        <f t="shared" si="64"/>
        <v>0</v>
      </c>
      <c r="M419">
        <f t="shared" si="65"/>
        <v>0</v>
      </c>
      <c r="N419">
        <f t="shared" si="66"/>
        <v>0</v>
      </c>
      <c r="O419">
        <f t="shared" si="67"/>
        <v>0</v>
      </c>
      <c r="P419">
        <f t="shared" si="68"/>
        <v>1</v>
      </c>
      <c r="Q419">
        <f t="shared" si="69"/>
        <v>0</v>
      </c>
    </row>
    <row r="420" spans="1:17" x14ac:dyDescent="0.35">
      <c r="A420" s="1">
        <v>44979</v>
      </c>
      <c r="B420" s="2">
        <v>2023</v>
      </c>
      <c r="C420" s="2">
        <v>2</v>
      </c>
      <c r="D420" s="2">
        <v>22</v>
      </c>
      <c r="E420" s="2" t="str">
        <f>IF(ISNUMBER(VLOOKUP(A420, Feriados!A:B, 1, FALSE)), "Feriado", "Dia comum")</f>
        <v>Dia comum</v>
      </c>
      <c r="F420" s="2" t="s">
        <v>10</v>
      </c>
      <c r="G420" s="2" t="str">
        <f t="shared" si="60"/>
        <v>Dia Útil</v>
      </c>
      <c r="H420" s="2">
        <v>148</v>
      </c>
      <c r="I420" s="3">
        <f t="shared" si="61"/>
        <v>0</v>
      </c>
      <c r="J420">
        <f t="shared" si="62"/>
        <v>0</v>
      </c>
      <c r="K420">
        <f t="shared" si="63"/>
        <v>1</v>
      </c>
      <c r="L420">
        <f t="shared" si="64"/>
        <v>0</v>
      </c>
      <c r="M420">
        <f t="shared" si="65"/>
        <v>0</v>
      </c>
      <c r="N420">
        <f t="shared" si="66"/>
        <v>0</v>
      </c>
      <c r="O420">
        <f t="shared" si="67"/>
        <v>0</v>
      </c>
      <c r="P420">
        <f t="shared" si="68"/>
        <v>0</v>
      </c>
      <c r="Q420">
        <f t="shared" si="69"/>
        <v>0</v>
      </c>
    </row>
    <row r="421" spans="1:17" x14ac:dyDescent="0.35">
      <c r="A421" s="1">
        <v>44980</v>
      </c>
      <c r="B421" s="2">
        <v>2023</v>
      </c>
      <c r="C421" s="2">
        <v>2</v>
      </c>
      <c r="D421" s="2">
        <v>23</v>
      </c>
      <c r="E421" s="2" t="str">
        <f>IF(ISNUMBER(VLOOKUP(A421, Feriados!A:B, 1, FALSE)), "Feriado", "Dia comum")</f>
        <v>Dia comum</v>
      </c>
      <c r="F421" s="2" t="s">
        <v>11</v>
      </c>
      <c r="G421" s="2" t="str">
        <f t="shared" si="60"/>
        <v>Dia Útil</v>
      </c>
      <c r="H421" s="2">
        <v>143</v>
      </c>
      <c r="I421" s="3">
        <f t="shared" si="61"/>
        <v>0</v>
      </c>
      <c r="J421">
        <f t="shared" si="62"/>
        <v>0</v>
      </c>
      <c r="K421">
        <f t="shared" si="63"/>
        <v>0</v>
      </c>
      <c r="L421">
        <f t="shared" si="64"/>
        <v>1</v>
      </c>
      <c r="M421">
        <f t="shared" si="65"/>
        <v>0</v>
      </c>
      <c r="N421">
        <f t="shared" si="66"/>
        <v>0</v>
      </c>
      <c r="O421">
        <f t="shared" si="67"/>
        <v>0</v>
      </c>
      <c r="P421">
        <f t="shared" si="68"/>
        <v>0</v>
      </c>
      <c r="Q421">
        <f t="shared" si="69"/>
        <v>0</v>
      </c>
    </row>
    <row r="422" spans="1:17" x14ac:dyDescent="0.35">
      <c r="A422" s="1">
        <v>44981</v>
      </c>
      <c r="B422" s="2">
        <v>2023</v>
      </c>
      <c r="C422" s="2">
        <v>2</v>
      </c>
      <c r="D422" s="2">
        <v>24</v>
      </c>
      <c r="E422" s="2" t="str">
        <f>IF(ISNUMBER(VLOOKUP(A422, Feriados!A:B, 1, FALSE)), "Feriado", "Dia comum")</f>
        <v>Dia comum</v>
      </c>
      <c r="F422" s="2" t="s">
        <v>12</v>
      </c>
      <c r="G422" s="2" t="str">
        <f t="shared" si="60"/>
        <v>Dia Útil</v>
      </c>
      <c r="H422" s="2">
        <v>147</v>
      </c>
      <c r="I422" s="3">
        <f t="shared" si="61"/>
        <v>0</v>
      </c>
      <c r="J422">
        <f t="shared" si="62"/>
        <v>0</v>
      </c>
      <c r="K422">
        <f t="shared" si="63"/>
        <v>0</v>
      </c>
      <c r="L422">
        <f t="shared" si="64"/>
        <v>0</v>
      </c>
      <c r="M422">
        <f t="shared" si="65"/>
        <v>1</v>
      </c>
      <c r="N422">
        <f t="shared" si="66"/>
        <v>0</v>
      </c>
      <c r="O422">
        <f t="shared" si="67"/>
        <v>0</v>
      </c>
      <c r="P422">
        <f t="shared" si="68"/>
        <v>0</v>
      </c>
      <c r="Q422">
        <f t="shared" si="69"/>
        <v>0</v>
      </c>
    </row>
    <row r="423" spans="1:17" x14ac:dyDescent="0.35">
      <c r="A423" s="1">
        <v>44982</v>
      </c>
      <c r="B423" s="2">
        <v>2023</v>
      </c>
      <c r="C423" s="2">
        <v>2</v>
      </c>
      <c r="D423" s="2">
        <v>25</v>
      </c>
      <c r="E423" s="2" t="str">
        <f>IF(ISNUMBER(VLOOKUP(A423, Feriados!A:B, 1, FALSE)), "Feriado", "Dia comum")</f>
        <v>Dia comum</v>
      </c>
      <c r="F423" s="2" t="s">
        <v>6</v>
      </c>
      <c r="G423" s="2" t="str">
        <f t="shared" si="60"/>
        <v>Fim de Semana</v>
      </c>
      <c r="H423" s="2">
        <v>133</v>
      </c>
      <c r="I423" s="3">
        <f t="shared" si="61"/>
        <v>0</v>
      </c>
      <c r="J423">
        <f t="shared" si="62"/>
        <v>0</v>
      </c>
      <c r="K423">
        <f t="shared" si="63"/>
        <v>0</v>
      </c>
      <c r="L423">
        <f t="shared" si="64"/>
        <v>0</v>
      </c>
      <c r="M423">
        <f t="shared" si="65"/>
        <v>0</v>
      </c>
      <c r="N423">
        <f t="shared" si="66"/>
        <v>1</v>
      </c>
      <c r="O423">
        <f t="shared" si="67"/>
        <v>0</v>
      </c>
      <c r="P423">
        <f t="shared" si="68"/>
        <v>0</v>
      </c>
      <c r="Q423">
        <f t="shared" si="69"/>
        <v>1</v>
      </c>
    </row>
    <row r="424" spans="1:17" x14ac:dyDescent="0.35">
      <c r="A424" s="1">
        <v>44983</v>
      </c>
      <c r="B424" s="2">
        <v>2023</v>
      </c>
      <c r="C424" s="2">
        <v>2</v>
      </c>
      <c r="D424" s="2">
        <v>26</v>
      </c>
      <c r="E424" s="2" t="str">
        <f>IF(ISNUMBER(VLOOKUP(A424, Feriados!A:B, 1, FALSE)), "Feriado", "Dia comum")</f>
        <v>Dia comum</v>
      </c>
      <c r="F424" s="2" t="s">
        <v>7</v>
      </c>
      <c r="G424" s="2" t="str">
        <f t="shared" si="60"/>
        <v>Fim de Semana</v>
      </c>
      <c r="H424" s="2">
        <v>148</v>
      </c>
      <c r="I424" s="3">
        <f t="shared" si="61"/>
        <v>0</v>
      </c>
      <c r="J424">
        <f t="shared" si="62"/>
        <v>0</v>
      </c>
      <c r="K424">
        <f t="shared" si="63"/>
        <v>0</v>
      </c>
      <c r="L424">
        <f t="shared" si="64"/>
        <v>0</v>
      </c>
      <c r="M424">
        <f t="shared" si="65"/>
        <v>0</v>
      </c>
      <c r="N424">
        <f t="shared" si="66"/>
        <v>0</v>
      </c>
      <c r="O424">
        <f t="shared" si="67"/>
        <v>1</v>
      </c>
      <c r="P424">
        <f t="shared" si="68"/>
        <v>0</v>
      </c>
      <c r="Q424">
        <f t="shared" si="69"/>
        <v>1</v>
      </c>
    </row>
    <row r="425" spans="1:17" x14ac:dyDescent="0.35">
      <c r="A425" s="1">
        <v>44984</v>
      </c>
      <c r="B425" s="2">
        <v>2023</v>
      </c>
      <c r="C425" s="2">
        <v>2</v>
      </c>
      <c r="D425" s="2">
        <v>27</v>
      </c>
      <c r="E425" s="2" t="str">
        <f>IF(ISNUMBER(VLOOKUP(A425, Feriados!A:B, 1, FALSE)), "Feriado", "Dia comum")</f>
        <v>Dia comum</v>
      </c>
      <c r="F425" s="2" t="s">
        <v>8</v>
      </c>
      <c r="G425" s="2" t="str">
        <f t="shared" si="60"/>
        <v>Dia Útil</v>
      </c>
      <c r="H425" s="2">
        <v>158</v>
      </c>
      <c r="I425" s="3">
        <f t="shared" si="61"/>
        <v>1</v>
      </c>
      <c r="J425">
        <f t="shared" si="62"/>
        <v>0</v>
      </c>
      <c r="K425">
        <f t="shared" si="63"/>
        <v>0</v>
      </c>
      <c r="L425">
        <f t="shared" si="64"/>
        <v>0</v>
      </c>
      <c r="M425">
        <f t="shared" si="65"/>
        <v>0</v>
      </c>
      <c r="N425">
        <f t="shared" si="66"/>
        <v>0</v>
      </c>
      <c r="O425">
        <f t="shared" si="67"/>
        <v>0</v>
      </c>
      <c r="P425">
        <f t="shared" si="68"/>
        <v>0</v>
      </c>
      <c r="Q425">
        <f t="shared" si="69"/>
        <v>0</v>
      </c>
    </row>
    <row r="426" spans="1:17" x14ac:dyDescent="0.35">
      <c r="A426" s="1">
        <v>44985</v>
      </c>
      <c r="B426" s="2">
        <v>2023</v>
      </c>
      <c r="C426" s="2">
        <v>2</v>
      </c>
      <c r="D426" s="2">
        <v>28</v>
      </c>
      <c r="E426" s="2" t="str">
        <f>IF(ISNUMBER(VLOOKUP(A426, Feriados!A:B, 1, FALSE)), "Feriado", "Dia comum")</f>
        <v>Dia comum</v>
      </c>
      <c r="F426" s="2" t="s">
        <v>9</v>
      </c>
      <c r="G426" s="2" t="str">
        <f t="shared" si="60"/>
        <v>Dia Útil</v>
      </c>
      <c r="H426" s="2">
        <v>152</v>
      </c>
      <c r="I426" s="3">
        <f t="shared" si="61"/>
        <v>0</v>
      </c>
      <c r="J426">
        <f t="shared" si="62"/>
        <v>1</v>
      </c>
      <c r="K426">
        <f t="shared" si="63"/>
        <v>0</v>
      </c>
      <c r="L426">
        <f t="shared" si="64"/>
        <v>0</v>
      </c>
      <c r="M426">
        <f t="shared" si="65"/>
        <v>0</v>
      </c>
      <c r="N426">
        <f t="shared" si="66"/>
        <v>0</v>
      </c>
      <c r="O426">
        <f t="shared" si="67"/>
        <v>0</v>
      </c>
      <c r="P426">
        <f t="shared" si="68"/>
        <v>0</v>
      </c>
      <c r="Q426">
        <f t="shared" si="69"/>
        <v>0</v>
      </c>
    </row>
    <row r="427" spans="1:17" x14ac:dyDescent="0.35">
      <c r="A427" s="1">
        <v>44986</v>
      </c>
      <c r="B427" s="2">
        <v>2023</v>
      </c>
      <c r="C427" s="2">
        <v>3</v>
      </c>
      <c r="D427" s="2">
        <v>1</v>
      </c>
      <c r="E427" s="2" t="str">
        <f>IF(ISNUMBER(VLOOKUP(A427, Feriados!A:B, 1, FALSE)), "Feriado", "Dia comum")</f>
        <v>Dia comum</v>
      </c>
      <c r="F427" s="2" t="s">
        <v>10</v>
      </c>
      <c r="G427" s="2" t="str">
        <f t="shared" si="60"/>
        <v>Dia Útil</v>
      </c>
      <c r="H427" s="2">
        <v>167</v>
      </c>
      <c r="I427" s="3">
        <f t="shared" si="61"/>
        <v>0</v>
      </c>
      <c r="J427">
        <f t="shared" si="62"/>
        <v>0</v>
      </c>
      <c r="K427">
        <f t="shared" si="63"/>
        <v>1</v>
      </c>
      <c r="L427">
        <f t="shared" si="64"/>
        <v>0</v>
      </c>
      <c r="M427">
        <f t="shared" si="65"/>
        <v>0</v>
      </c>
      <c r="N427">
        <f t="shared" si="66"/>
        <v>0</v>
      </c>
      <c r="O427">
        <f t="shared" si="67"/>
        <v>0</v>
      </c>
      <c r="P427">
        <f t="shared" si="68"/>
        <v>0</v>
      </c>
      <c r="Q427">
        <f t="shared" si="69"/>
        <v>0</v>
      </c>
    </row>
    <row r="428" spans="1:17" x14ac:dyDescent="0.35">
      <c r="A428" s="1">
        <v>44987</v>
      </c>
      <c r="B428" s="2">
        <v>2023</v>
      </c>
      <c r="C428" s="2">
        <v>3</v>
      </c>
      <c r="D428" s="2">
        <v>2</v>
      </c>
      <c r="E428" s="2" t="str">
        <f>IF(ISNUMBER(VLOOKUP(A428, Feriados!A:B, 1, FALSE)), "Feriado", "Dia comum")</f>
        <v>Dia comum</v>
      </c>
      <c r="F428" s="2" t="s">
        <v>11</v>
      </c>
      <c r="G428" s="2" t="str">
        <f t="shared" si="60"/>
        <v>Dia Útil</v>
      </c>
      <c r="H428" s="2">
        <v>166</v>
      </c>
      <c r="I428" s="3">
        <f t="shared" si="61"/>
        <v>0</v>
      </c>
      <c r="J428">
        <f t="shared" si="62"/>
        <v>0</v>
      </c>
      <c r="K428">
        <f t="shared" si="63"/>
        <v>0</v>
      </c>
      <c r="L428">
        <f t="shared" si="64"/>
        <v>1</v>
      </c>
      <c r="M428">
        <f t="shared" si="65"/>
        <v>0</v>
      </c>
      <c r="N428">
        <f t="shared" si="66"/>
        <v>0</v>
      </c>
      <c r="O428">
        <f t="shared" si="67"/>
        <v>0</v>
      </c>
      <c r="P428">
        <f t="shared" si="68"/>
        <v>0</v>
      </c>
      <c r="Q428">
        <f t="shared" si="69"/>
        <v>0</v>
      </c>
    </row>
    <row r="429" spans="1:17" x14ac:dyDescent="0.35">
      <c r="A429" s="1">
        <v>44988</v>
      </c>
      <c r="B429" s="2">
        <v>2023</v>
      </c>
      <c r="C429" s="2">
        <v>3</v>
      </c>
      <c r="D429" s="2">
        <v>3</v>
      </c>
      <c r="E429" s="2" t="str">
        <f>IF(ISNUMBER(VLOOKUP(A429, Feriados!A:B, 1, FALSE)), "Feriado", "Dia comum")</f>
        <v>Dia comum</v>
      </c>
      <c r="F429" s="2" t="s">
        <v>12</v>
      </c>
      <c r="G429" s="2" t="str">
        <f t="shared" si="60"/>
        <v>Dia Útil</v>
      </c>
      <c r="H429" s="2">
        <v>164</v>
      </c>
      <c r="I429" s="3">
        <f t="shared" si="61"/>
        <v>0</v>
      </c>
      <c r="J429">
        <f t="shared" si="62"/>
        <v>0</v>
      </c>
      <c r="K429">
        <f t="shared" si="63"/>
        <v>0</v>
      </c>
      <c r="L429">
        <f t="shared" si="64"/>
        <v>0</v>
      </c>
      <c r="M429">
        <f t="shared" si="65"/>
        <v>1</v>
      </c>
      <c r="N429">
        <f t="shared" si="66"/>
        <v>0</v>
      </c>
      <c r="O429">
        <f t="shared" si="67"/>
        <v>0</v>
      </c>
      <c r="P429">
        <f t="shared" si="68"/>
        <v>0</v>
      </c>
      <c r="Q429">
        <f t="shared" si="69"/>
        <v>0</v>
      </c>
    </row>
    <row r="430" spans="1:17" x14ac:dyDescent="0.35">
      <c r="A430" s="1">
        <v>44989</v>
      </c>
      <c r="B430" s="2">
        <v>2023</v>
      </c>
      <c r="C430" s="2">
        <v>3</v>
      </c>
      <c r="D430" s="2">
        <v>4</v>
      </c>
      <c r="E430" s="2" t="str">
        <f>IF(ISNUMBER(VLOOKUP(A430, Feriados!A:B, 1, FALSE)), "Feriado", "Dia comum")</f>
        <v>Dia comum</v>
      </c>
      <c r="F430" s="2" t="s">
        <v>6</v>
      </c>
      <c r="G430" s="2" t="str">
        <f t="shared" si="60"/>
        <v>Fim de Semana</v>
      </c>
      <c r="H430" s="2">
        <v>155</v>
      </c>
      <c r="I430" s="3">
        <f t="shared" si="61"/>
        <v>0</v>
      </c>
      <c r="J430">
        <f t="shared" si="62"/>
        <v>0</v>
      </c>
      <c r="K430">
        <f t="shared" si="63"/>
        <v>0</v>
      </c>
      <c r="L430">
        <f t="shared" si="64"/>
        <v>0</v>
      </c>
      <c r="M430">
        <f t="shared" si="65"/>
        <v>0</v>
      </c>
      <c r="N430">
        <f t="shared" si="66"/>
        <v>1</v>
      </c>
      <c r="O430">
        <f t="shared" si="67"/>
        <v>0</v>
      </c>
      <c r="P430">
        <f t="shared" si="68"/>
        <v>0</v>
      </c>
      <c r="Q430">
        <f t="shared" si="69"/>
        <v>1</v>
      </c>
    </row>
    <row r="431" spans="1:17" x14ac:dyDescent="0.35">
      <c r="A431" s="1">
        <v>44990</v>
      </c>
      <c r="B431" s="2">
        <v>2023</v>
      </c>
      <c r="C431" s="2">
        <v>3</v>
      </c>
      <c r="D431" s="2">
        <v>5</v>
      </c>
      <c r="E431" s="2" t="str">
        <f>IF(ISNUMBER(VLOOKUP(A431, Feriados!A:B, 1, FALSE)), "Feriado", "Dia comum")</f>
        <v>Dia comum</v>
      </c>
      <c r="F431" s="2" t="s">
        <v>7</v>
      </c>
      <c r="G431" s="2" t="str">
        <f t="shared" si="60"/>
        <v>Fim de Semana</v>
      </c>
      <c r="H431" s="2">
        <v>178</v>
      </c>
      <c r="I431" s="3">
        <f t="shared" si="61"/>
        <v>0</v>
      </c>
      <c r="J431">
        <f t="shared" si="62"/>
        <v>0</v>
      </c>
      <c r="K431">
        <f t="shared" si="63"/>
        <v>0</v>
      </c>
      <c r="L431">
        <f t="shared" si="64"/>
        <v>0</v>
      </c>
      <c r="M431">
        <f t="shared" si="65"/>
        <v>0</v>
      </c>
      <c r="N431">
        <f t="shared" si="66"/>
        <v>0</v>
      </c>
      <c r="O431">
        <f t="shared" si="67"/>
        <v>1</v>
      </c>
      <c r="P431">
        <f t="shared" si="68"/>
        <v>0</v>
      </c>
      <c r="Q431">
        <f t="shared" si="69"/>
        <v>1</v>
      </c>
    </row>
    <row r="432" spans="1:17" x14ac:dyDescent="0.35">
      <c r="A432" s="1">
        <v>44991</v>
      </c>
      <c r="B432" s="2">
        <v>2023</v>
      </c>
      <c r="C432" s="2">
        <v>3</v>
      </c>
      <c r="D432" s="2">
        <v>6</v>
      </c>
      <c r="E432" s="2" t="str">
        <f>IF(ISNUMBER(VLOOKUP(A432, Feriados!A:B, 1, FALSE)), "Feriado", "Dia comum")</f>
        <v>Dia comum</v>
      </c>
      <c r="F432" s="2" t="s">
        <v>8</v>
      </c>
      <c r="G432" s="2" t="str">
        <f t="shared" si="60"/>
        <v>Dia Útil</v>
      </c>
      <c r="H432" s="2">
        <v>177</v>
      </c>
      <c r="I432" s="3">
        <f t="shared" si="61"/>
        <v>1</v>
      </c>
      <c r="J432">
        <f t="shared" si="62"/>
        <v>0</v>
      </c>
      <c r="K432">
        <f t="shared" si="63"/>
        <v>0</v>
      </c>
      <c r="L432">
        <f t="shared" si="64"/>
        <v>0</v>
      </c>
      <c r="M432">
        <f t="shared" si="65"/>
        <v>0</v>
      </c>
      <c r="N432">
        <f t="shared" si="66"/>
        <v>0</v>
      </c>
      <c r="O432">
        <f t="shared" si="67"/>
        <v>0</v>
      </c>
      <c r="P432">
        <f t="shared" si="68"/>
        <v>0</v>
      </c>
      <c r="Q432">
        <f t="shared" si="69"/>
        <v>0</v>
      </c>
    </row>
    <row r="433" spans="1:17" x14ac:dyDescent="0.35">
      <c r="A433" s="1">
        <v>44992</v>
      </c>
      <c r="B433" s="2">
        <v>2023</v>
      </c>
      <c r="C433" s="2">
        <v>3</v>
      </c>
      <c r="D433" s="2">
        <v>7</v>
      </c>
      <c r="E433" s="2" t="str">
        <f>IF(ISNUMBER(VLOOKUP(A433, Feriados!A:B, 1, FALSE)), "Feriado", "Dia comum")</f>
        <v>Dia comum</v>
      </c>
      <c r="F433" s="2" t="s">
        <v>9</v>
      </c>
      <c r="G433" s="2" t="str">
        <f t="shared" si="60"/>
        <v>Dia Útil</v>
      </c>
      <c r="H433" s="2">
        <v>159</v>
      </c>
      <c r="I433" s="3">
        <f t="shared" si="61"/>
        <v>0</v>
      </c>
      <c r="J433">
        <f t="shared" si="62"/>
        <v>1</v>
      </c>
      <c r="K433">
        <f t="shared" si="63"/>
        <v>0</v>
      </c>
      <c r="L433">
        <f t="shared" si="64"/>
        <v>0</v>
      </c>
      <c r="M433">
        <f t="shared" si="65"/>
        <v>0</v>
      </c>
      <c r="N433">
        <f t="shared" si="66"/>
        <v>0</v>
      </c>
      <c r="O433">
        <f t="shared" si="67"/>
        <v>0</v>
      </c>
      <c r="P433">
        <f t="shared" si="68"/>
        <v>0</v>
      </c>
      <c r="Q433">
        <f t="shared" si="69"/>
        <v>0</v>
      </c>
    </row>
    <row r="434" spans="1:17" x14ac:dyDescent="0.35">
      <c r="A434" s="1">
        <v>44993</v>
      </c>
      <c r="B434" s="2">
        <v>2023</v>
      </c>
      <c r="C434" s="2">
        <v>3</v>
      </c>
      <c r="D434" s="2">
        <v>8</v>
      </c>
      <c r="E434" s="2" t="str">
        <f>IF(ISNUMBER(VLOOKUP(A434, Feriados!A:B, 1, FALSE)), "Feriado", "Dia comum")</f>
        <v>Dia comum</v>
      </c>
      <c r="F434" s="2" t="s">
        <v>10</v>
      </c>
      <c r="G434" s="2" t="str">
        <f t="shared" si="60"/>
        <v>Dia Útil</v>
      </c>
      <c r="H434" s="2">
        <v>180</v>
      </c>
      <c r="I434" s="3">
        <f t="shared" si="61"/>
        <v>0</v>
      </c>
      <c r="J434">
        <f t="shared" si="62"/>
        <v>0</v>
      </c>
      <c r="K434">
        <f t="shared" si="63"/>
        <v>1</v>
      </c>
      <c r="L434">
        <f t="shared" si="64"/>
        <v>0</v>
      </c>
      <c r="M434">
        <f t="shared" si="65"/>
        <v>0</v>
      </c>
      <c r="N434">
        <f t="shared" si="66"/>
        <v>0</v>
      </c>
      <c r="O434">
        <f t="shared" si="67"/>
        <v>0</v>
      </c>
      <c r="P434">
        <f t="shared" si="68"/>
        <v>0</v>
      </c>
      <c r="Q434">
        <f t="shared" si="69"/>
        <v>0</v>
      </c>
    </row>
    <row r="435" spans="1:17" x14ac:dyDescent="0.35">
      <c r="A435" s="1">
        <v>44994</v>
      </c>
      <c r="B435" s="2">
        <v>2023</v>
      </c>
      <c r="C435" s="2">
        <v>3</v>
      </c>
      <c r="D435" s="2">
        <v>9</v>
      </c>
      <c r="E435" s="2" t="str">
        <f>IF(ISNUMBER(VLOOKUP(A435, Feriados!A:B, 1, FALSE)), "Feriado", "Dia comum")</f>
        <v>Dia comum</v>
      </c>
      <c r="F435" s="2" t="s">
        <v>11</v>
      </c>
      <c r="G435" s="2" t="str">
        <f t="shared" si="60"/>
        <v>Dia Útil</v>
      </c>
      <c r="H435" s="2">
        <v>149</v>
      </c>
      <c r="I435" s="3">
        <f t="shared" si="61"/>
        <v>0</v>
      </c>
      <c r="J435">
        <f t="shared" si="62"/>
        <v>0</v>
      </c>
      <c r="K435">
        <f t="shared" si="63"/>
        <v>0</v>
      </c>
      <c r="L435">
        <f t="shared" si="64"/>
        <v>1</v>
      </c>
      <c r="M435">
        <f t="shared" si="65"/>
        <v>0</v>
      </c>
      <c r="N435">
        <f t="shared" si="66"/>
        <v>0</v>
      </c>
      <c r="O435">
        <f t="shared" si="67"/>
        <v>0</v>
      </c>
      <c r="P435">
        <f t="shared" si="68"/>
        <v>0</v>
      </c>
      <c r="Q435">
        <f t="shared" si="69"/>
        <v>0</v>
      </c>
    </row>
    <row r="436" spans="1:17" x14ac:dyDescent="0.35">
      <c r="A436" s="1">
        <v>44995</v>
      </c>
      <c r="B436" s="2">
        <v>2023</v>
      </c>
      <c r="C436" s="2">
        <v>3</v>
      </c>
      <c r="D436" s="2">
        <v>10</v>
      </c>
      <c r="E436" s="2" t="str">
        <f>IF(ISNUMBER(VLOOKUP(A436, Feriados!A:B, 1, FALSE)), "Feriado", "Dia comum")</f>
        <v>Dia comum</v>
      </c>
      <c r="F436" s="2" t="s">
        <v>12</v>
      </c>
      <c r="G436" s="2" t="str">
        <f t="shared" si="60"/>
        <v>Dia Útil</v>
      </c>
      <c r="H436" s="2">
        <v>186</v>
      </c>
      <c r="I436" s="3">
        <f t="shared" si="61"/>
        <v>0</v>
      </c>
      <c r="J436">
        <f t="shared" si="62"/>
        <v>0</v>
      </c>
      <c r="K436">
        <f t="shared" si="63"/>
        <v>0</v>
      </c>
      <c r="L436">
        <f t="shared" si="64"/>
        <v>0</v>
      </c>
      <c r="M436">
        <f t="shared" si="65"/>
        <v>1</v>
      </c>
      <c r="N436">
        <f t="shared" si="66"/>
        <v>0</v>
      </c>
      <c r="O436">
        <f t="shared" si="67"/>
        <v>0</v>
      </c>
      <c r="P436">
        <f t="shared" si="68"/>
        <v>0</v>
      </c>
      <c r="Q436">
        <f t="shared" si="69"/>
        <v>0</v>
      </c>
    </row>
    <row r="437" spans="1:17" x14ac:dyDescent="0.35">
      <c r="A437" s="1">
        <v>44996</v>
      </c>
      <c r="B437" s="2">
        <v>2023</v>
      </c>
      <c r="C437" s="2">
        <v>3</v>
      </c>
      <c r="D437" s="2">
        <v>11</v>
      </c>
      <c r="E437" s="2" t="str">
        <f>IF(ISNUMBER(VLOOKUP(A437, Feriados!A:B, 1, FALSE)), "Feriado", "Dia comum")</f>
        <v>Dia comum</v>
      </c>
      <c r="F437" s="2" t="s">
        <v>6</v>
      </c>
      <c r="G437" s="2" t="str">
        <f t="shared" si="60"/>
        <v>Fim de Semana</v>
      </c>
      <c r="H437" s="2">
        <v>228</v>
      </c>
      <c r="I437" s="3">
        <f t="shared" si="61"/>
        <v>0</v>
      </c>
      <c r="J437">
        <f t="shared" si="62"/>
        <v>0</v>
      </c>
      <c r="K437">
        <f t="shared" si="63"/>
        <v>0</v>
      </c>
      <c r="L437">
        <f t="shared" si="64"/>
        <v>0</v>
      </c>
      <c r="M437">
        <f t="shared" si="65"/>
        <v>0</v>
      </c>
      <c r="N437">
        <f t="shared" si="66"/>
        <v>1</v>
      </c>
      <c r="O437">
        <f t="shared" si="67"/>
        <v>0</v>
      </c>
      <c r="P437">
        <f t="shared" si="68"/>
        <v>0</v>
      </c>
      <c r="Q437">
        <f t="shared" si="69"/>
        <v>1</v>
      </c>
    </row>
    <row r="438" spans="1:17" x14ac:dyDescent="0.35">
      <c r="A438" s="1">
        <v>44997</v>
      </c>
      <c r="B438" s="2">
        <v>2023</v>
      </c>
      <c r="C438" s="2">
        <v>3</v>
      </c>
      <c r="D438" s="2">
        <v>12</v>
      </c>
      <c r="E438" s="2" t="str">
        <f>IF(ISNUMBER(VLOOKUP(A438, Feriados!A:B, 1, FALSE)), "Feriado", "Dia comum")</f>
        <v>Dia comum</v>
      </c>
      <c r="F438" s="2" t="s">
        <v>7</v>
      </c>
      <c r="G438" s="2" t="str">
        <f t="shared" si="60"/>
        <v>Fim de Semana</v>
      </c>
      <c r="H438" s="2">
        <v>217</v>
      </c>
      <c r="I438" s="3">
        <f t="shared" si="61"/>
        <v>0</v>
      </c>
      <c r="J438">
        <f t="shared" si="62"/>
        <v>0</v>
      </c>
      <c r="K438">
        <f t="shared" si="63"/>
        <v>0</v>
      </c>
      <c r="L438">
        <f t="shared" si="64"/>
        <v>0</v>
      </c>
      <c r="M438">
        <f t="shared" si="65"/>
        <v>0</v>
      </c>
      <c r="N438">
        <f t="shared" si="66"/>
        <v>0</v>
      </c>
      <c r="O438">
        <f t="shared" si="67"/>
        <v>1</v>
      </c>
      <c r="P438">
        <f t="shared" si="68"/>
        <v>0</v>
      </c>
      <c r="Q438">
        <f t="shared" si="69"/>
        <v>1</v>
      </c>
    </row>
    <row r="439" spans="1:17" x14ac:dyDescent="0.35">
      <c r="A439" s="1">
        <v>44998</v>
      </c>
      <c r="B439" s="2">
        <v>2023</v>
      </c>
      <c r="C439" s="2">
        <v>3</v>
      </c>
      <c r="D439" s="2">
        <v>13</v>
      </c>
      <c r="E439" s="2" t="str">
        <f>IF(ISNUMBER(VLOOKUP(A439, Feriados!A:B, 1, FALSE)), "Feriado", "Dia comum")</f>
        <v>Dia comum</v>
      </c>
      <c r="F439" s="2" t="s">
        <v>8</v>
      </c>
      <c r="G439" s="2" t="str">
        <f t="shared" si="60"/>
        <v>Dia Útil</v>
      </c>
      <c r="H439" s="2">
        <v>201</v>
      </c>
      <c r="I439" s="3">
        <f t="shared" si="61"/>
        <v>1</v>
      </c>
      <c r="J439">
        <f t="shared" si="62"/>
        <v>0</v>
      </c>
      <c r="K439">
        <f t="shared" si="63"/>
        <v>0</v>
      </c>
      <c r="L439">
        <f t="shared" si="64"/>
        <v>0</v>
      </c>
      <c r="M439">
        <f t="shared" si="65"/>
        <v>0</v>
      </c>
      <c r="N439">
        <f t="shared" si="66"/>
        <v>0</v>
      </c>
      <c r="O439">
        <f t="shared" si="67"/>
        <v>0</v>
      </c>
      <c r="P439">
        <f t="shared" si="68"/>
        <v>0</v>
      </c>
      <c r="Q439">
        <f t="shared" si="69"/>
        <v>0</v>
      </c>
    </row>
    <row r="440" spans="1:17" x14ac:dyDescent="0.35">
      <c r="A440" s="1">
        <v>44999</v>
      </c>
      <c r="B440" s="2">
        <v>2023</v>
      </c>
      <c r="C440" s="2">
        <v>3</v>
      </c>
      <c r="D440" s="2">
        <v>14</v>
      </c>
      <c r="E440" s="2" t="str">
        <f>IF(ISNUMBER(VLOOKUP(A440, Feriados!A:B, 1, FALSE)), "Feriado", "Dia comum")</f>
        <v>Dia comum</v>
      </c>
      <c r="F440" s="2" t="s">
        <v>9</v>
      </c>
      <c r="G440" s="2" t="str">
        <f t="shared" si="60"/>
        <v>Dia Útil</v>
      </c>
      <c r="H440" s="2">
        <v>195</v>
      </c>
      <c r="I440" s="3">
        <f t="shared" si="61"/>
        <v>0</v>
      </c>
      <c r="J440">
        <f t="shared" si="62"/>
        <v>1</v>
      </c>
      <c r="K440">
        <f t="shared" si="63"/>
        <v>0</v>
      </c>
      <c r="L440">
        <f t="shared" si="64"/>
        <v>0</v>
      </c>
      <c r="M440">
        <f t="shared" si="65"/>
        <v>0</v>
      </c>
      <c r="N440">
        <f t="shared" si="66"/>
        <v>0</v>
      </c>
      <c r="O440">
        <f t="shared" si="67"/>
        <v>0</v>
      </c>
      <c r="P440">
        <f t="shared" si="68"/>
        <v>0</v>
      </c>
      <c r="Q440">
        <f t="shared" si="69"/>
        <v>0</v>
      </c>
    </row>
    <row r="441" spans="1:17" x14ac:dyDescent="0.35">
      <c r="A441" s="1">
        <v>45000</v>
      </c>
      <c r="B441" s="2">
        <v>2023</v>
      </c>
      <c r="C441" s="2">
        <v>3</v>
      </c>
      <c r="D441" s="2">
        <v>15</v>
      </c>
      <c r="E441" s="2" t="str">
        <f>IF(ISNUMBER(VLOOKUP(A441, Feriados!A:B, 1, FALSE)), "Feriado", "Dia comum")</f>
        <v>Dia comum</v>
      </c>
      <c r="F441" s="2" t="s">
        <v>10</v>
      </c>
      <c r="G441" s="2" t="str">
        <f t="shared" si="60"/>
        <v>Dia Útil</v>
      </c>
      <c r="H441" s="2">
        <v>212</v>
      </c>
      <c r="I441" s="3">
        <f t="shared" si="61"/>
        <v>0</v>
      </c>
      <c r="J441">
        <f t="shared" si="62"/>
        <v>0</v>
      </c>
      <c r="K441">
        <f t="shared" si="63"/>
        <v>1</v>
      </c>
      <c r="L441">
        <f t="shared" si="64"/>
        <v>0</v>
      </c>
      <c r="M441">
        <f t="shared" si="65"/>
        <v>0</v>
      </c>
      <c r="N441">
        <f t="shared" si="66"/>
        <v>0</v>
      </c>
      <c r="O441">
        <f t="shared" si="67"/>
        <v>0</v>
      </c>
      <c r="P441">
        <f t="shared" si="68"/>
        <v>0</v>
      </c>
      <c r="Q441">
        <f t="shared" si="69"/>
        <v>0</v>
      </c>
    </row>
    <row r="442" spans="1:17" x14ac:dyDescent="0.35">
      <c r="A442" s="1">
        <v>45001</v>
      </c>
      <c r="B442" s="2">
        <v>2023</v>
      </c>
      <c r="C442" s="2">
        <v>3</v>
      </c>
      <c r="D442" s="2">
        <v>16</v>
      </c>
      <c r="E442" s="2" t="str">
        <f>IF(ISNUMBER(VLOOKUP(A442, Feriados!A:B, 1, FALSE)), "Feriado", "Dia comum")</f>
        <v>Dia comum</v>
      </c>
      <c r="F442" s="2" t="s">
        <v>11</v>
      </c>
      <c r="G442" s="2" t="str">
        <f t="shared" si="60"/>
        <v>Dia Útil</v>
      </c>
      <c r="H442" s="2">
        <v>180</v>
      </c>
      <c r="I442" s="3">
        <f t="shared" si="61"/>
        <v>0</v>
      </c>
      <c r="J442">
        <f t="shared" si="62"/>
        <v>0</v>
      </c>
      <c r="K442">
        <f t="shared" si="63"/>
        <v>0</v>
      </c>
      <c r="L442">
        <f t="shared" si="64"/>
        <v>1</v>
      </c>
      <c r="M442">
        <f t="shared" si="65"/>
        <v>0</v>
      </c>
      <c r="N442">
        <f t="shared" si="66"/>
        <v>0</v>
      </c>
      <c r="O442">
        <f t="shared" si="67"/>
        <v>0</v>
      </c>
      <c r="P442">
        <f t="shared" si="68"/>
        <v>0</v>
      </c>
      <c r="Q442">
        <f t="shared" si="69"/>
        <v>0</v>
      </c>
    </row>
    <row r="443" spans="1:17" x14ac:dyDescent="0.35">
      <c r="A443" s="1">
        <v>45002</v>
      </c>
      <c r="B443" s="2">
        <v>2023</v>
      </c>
      <c r="C443" s="2">
        <v>3</v>
      </c>
      <c r="D443" s="2">
        <v>17</v>
      </c>
      <c r="E443" s="2" t="str">
        <f>IF(ISNUMBER(VLOOKUP(A443, Feriados!A:B, 1, FALSE)), "Feriado", "Dia comum")</f>
        <v>Dia comum</v>
      </c>
      <c r="F443" s="2" t="s">
        <v>12</v>
      </c>
      <c r="G443" s="2" t="str">
        <f t="shared" si="60"/>
        <v>Dia Útil</v>
      </c>
      <c r="H443" s="2">
        <v>176</v>
      </c>
      <c r="I443" s="3">
        <f t="shared" si="61"/>
        <v>0</v>
      </c>
      <c r="J443">
        <f t="shared" si="62"/>
        <v>0</v>
      </c>
      <c r="K443">
        <f t="shared" si="63"/>
        <v>0</v>
      </c>
      <c r="L443">
        <f t="shared" si="64"/>
        <v>0</v>
      </c>
      <c r="M443">
        <f t="shared" si="65"/>
        <v>1</v>
      </c>
      <c r="N443">
        <f t="shared" si="66"/>
        <v>0</v>
      </c>
      <c r="O443">
        <f t="shared" si="67"/>
        <v>0</v>
      </c>
      <c r="P443">
        <f t="shared" si="68"/>
        <v>0</v>
      </c>
      <c r="Q443">
        <f t="shared" si="69"/>
        <v>0</v>
      </c>
    </row>
    <row r="444" spans="1:17" x14ac:dyDescent="0.35">
      <c r="A444" s="1">
        <v>45003</v>
      </c>
      <c r="B444" s="2">
        <v>2023</v>
      </c>
      <c r="C444" s="2">
        <v>3</v>
      </c>
      <c r="D444" s="2">
        <v>18</v>
      </c>
      <c r="E444" s="2" t="str">
        <f>IF(ISNUMBER(VLOOKUP(A444, Feriados!A:B, 1, FALSE)), "Feriado", "Dia comum")</f>
        <v>Dia comum</v>
      </c>
      <c r="F444" s="2" t="s">
        <v>6</v>
      </c>
      <c r="G444" s="2" t="str">
        <f t="shared" si="60"/>
        <v>Fim de Semana</v>
      </c>
      <c r="H444" s="2">
        <v>174</v>
      </c>
      <c r="I444" s="3">
        <f t="shared" si="61"/>
        <v>0</v>
      </c>
      <c r="J444">
        <f t="shared" si="62"/>
        <v>0</v>
      </c>
      <c r="K444">
        <f t="shared" si="63"/>
        <v>0</v>
      </c>
      <c r="L444">
        <f t="shared" si="64"/>
        <v>0</v>
      </c>
      <c r="M444">
        <f t="shared" si="65"/>
        <v>0</v>
      </c>
      <c r="N444">
        <f t="shared" si="66"/>
        <v>1</v>
      </c>
      <c r="O444">
        <f t="shared" si="67"/>
        <v>0</v>
      </c>
      <c r="P444">
        <f t="shared" si="68"/>
        <v>0</v>
      </c>
      <c r="Q444">
        <f t="shared" si="69"/>
        <v>1</v>
      </c>
    </row>
    <row r="445" spans="1:17" x14ac:dyDescent="0.35">
      <c r="A445" s="1">
        <v>45004</v>
      </c>
      <c r="B445" s="2">
        <v>2023</v>
      </c>
      <c r="C445" s="2">
        <v>3</v>
      </c>
      <c r="D445" s="2">
        <v>19</v>
      </c>
      <c r="E445" s="2" t="str">
        <f>IF(ISNUMBER(VLOOKUP(A445, Feriados!A:B, 1, FALSE)), "Feriado", "Dia comum")</f>
        <v>Dia comum</v>
      </c>
      <c r="F445" s="2" t="s">
        <v>7</v>
      </c>
      <c r="G445" s="2" t="str">
        <f t="shared" si="60"/>
        <v>Fim de Semana</v>
      </c>
      <c r="H445" s="2">
        <v>153</v>
      </c>
      <c r="I445" s="3">
        <f t="shared" si="61"/>
        <v>0</v>
      </c>
      <c r="J445">
        <f t="shared" si="62"/>
        <v>0</v>
      </c>
      <c r="K445">
        <f t="shared" si="63"/>
        <v>0</v>
      </c>
      <c r="L445">
        <f t="shared" si="64"/>
        <v>0</v>
      </c>
      <c r="M445">
        <f t="shared" si="65"/>
        <v>0</v>
      </c>
      <c r="N445">
        <f t="shared" si="66"/>
        <v>0</v>
      </c>
      <c r="O445">
        <f t="shared" si="67"/>
        <v>1</v>
      </c>
      <c r="P445">
        <f t="shared" si="68"/>
        <v>0</v>
      </c>
      <c r="Q445">
        <f t="shared" si="69"/>
        <v>1</v>
      </c>
    </row>
    <row r="446" spans="1:17" x14ac:dyDescent="0.35">
      <c r="A446" s="1">
        <v>45005</v>
      </c>
      <c r="B446" s="2">
        <v>2023</v>
      </c>
      <c r="C446" s="2">
        <v>3</v>
      </c>
      <c r="D446" s="2">
        <v>20</v>
      </c>
      <c r="E446" s="2" t="str">
        <f>IF(ISNUMBER(VLOOKUP(A446, Feriados!A:B, 1, FALSE)), "Feriado", "Dia comum")</f>
        <v>Dia comum</v>
      </c>
      <c r="F446" s="2" t="s">
        <v>8</v>
      </c>
      <c r="G446" s="2" t="str">
        <f t="shared" si="60"/>
        <v>Dia Útil</v>
      </c>
      <c r="H446" s="2">
        <v>153</v>
      </c>
      <c r="I446" s="3">
        <f t="shared" si="61"/>
        <v>1</v>
      </c>
      <c r="J446">
        <f t="shared" si="62"/>
        <v>0</v>
      </c>
      <c r="K446">
        <f t="shared" si="63"/>
        <v>0</v>
      </c>
      <c r="L446">
        <f t="shared" si="64"/>
        <v>0</v>
      </c>
      <c r="M446">
        <f t="shared" si="65"/>
        <v>0</v>
      </c>
      <c r="N446">
        <f t="shared" si="66"/>
        <v>0</v>
      </c>
      <c r="O446">
        <f t="shared" si="67"/>
        <v>0</v>
      </c>
      <c r="P446">
        <f t="shared" si="68"/>
        <v>0</v>
      </c>
      <c r="Q446">
        <f t="shared" si="69"/>
        <v>0</v>
      </c>
    </row>
    <row r="447" spans="1:17" x14ac:dyDescent="0.35">
      <c r="A447" s="1">
        <v>45006</v>
      </c>
      <c r="B447" s="2">
        <v>2023</v>
      </c>
      <c r="C447" s="2">
        <v>3</v>
      </c>
      <c r="D447" s="2">
        <v>21</v>
      </c>
      <c r="E447" s="2" t="str">
        <f>IF(ISNUMBER(VLOOKUP(A447, Feriados!A:B, 1, FALSE)), "Feriado", "Dia comum")</f>
        <v>Dia comum</v>
      </c>
      <c r="F447" s="2" t="s">
        <v>9</v>
      </c>
      <c r="G447" s="2" t="str">
        <f t="shared" si="60"/>
        <v>Dia Útil</v>
      </c>
      <c r="H447" s="2">
        <v>159</v>
      </c>
      <c r="I447" s="3">
        <f t="shared" si="61"/>
        <v>0</v>
      </c>
      <c r="J447">
        <f t="shared" si="62"/>
        <v>1</v>
      </c>
      <c r="K447">
        <f t="shared" si="63"/>
        <v>0</v>
      </c>
      <c r="L447">
        <f t="shared" si="64"/>
        <v>0</v>
      </c>
      <c r="M447">
        <f t="shared" si="65"/>
        <v>0</v>
      </c>
      <c r="N447">
        <f t="shared" si="66"/>
        <v>0</v>
      </c>
      <c r="O447">
        <f t="shared" si="67"/>
        <v>0</v>
      </c>
      <c r="P447">
        <f t="shared" si="68"/>
        <v>0</v>
      </c>
      <c r="Q447">
        <f t="shared" si="69"/>
        <v>0</v>
      </c>
    </row>
    <row r="448" spans="1:17" x14ac:dyDescent="0.35">
      <c r="A448" s="1">
        <v>45007</v>
      </c>
      <c r="B448" s="2">
        <v>2023</v>
      </c>
      <c r="C448" s="2">
        <v>3</v>
      </c>
      <c r="D448" s="2">
        <v>22</v>
      </c>
      <c r="E448" s="2" t="str">
        <f>IF(ISNUMBER(VLOOKUP(A448, Feriados!A:B, 1, FALSE)), "Feriado", "Dia comum")</f>
        <v>Dia comum</v>
      </c>
      <c r="F448" s="2" t="s">
        <v>10</v>
      </c>
      <c r="G448" s="2" t="str">
        <f t="shared" si="60"/>
        <v>Dia Útil</v>
      </c>
      <c r="H448" s="2">
        <v>165</v>
      </c>
      <c r="I448" s="3">
        <f t="shared" si="61"/>
        <v>0</v>
      </c>
      <c r="J448">
        <f t="shared" si="62"/>
        <v>0</v>
      </c>
      <c r="K448">
        <f t="shared" si="63"/>
        <v>1</v>
      </c>
      <c r="L448">
        <f t="shared" si="64"/>
        <v>0</v>
      </c>
      <c r="M448">
        <f t="shared" si="65"/>
        <v>0</v>
      </c>
      <c r="N448">
        <f t="shared" si="66"/>
        <v>0</v>
      </c>
      <c r="O448">
        <f t="shared" si="67"/>
        <v>0</v>
      </c>
      <c r="P448">
        <f t="shared" si="68"/>
        <v>0</v>
      </c>
      <c r="Q448">
        <f t="shared" si="69"/>
        <v>0</v>
      </c>
    </row>
    <row r="449" spans="1:17" x14ac:dyDescent="0.35">
      <c r="A449" s="1">
        <v>45008</v>
      </c>
      <c r="B449" s="2">
        <v>2023</v>
      </c>
      <c r="C449" s="2">
        <v>3</v>
      </c>
      <c r="D449" s="2">
        <v>23</v>
      </c>
      <c r="E449" s="2" t="str">
        <f>IF(ISNUMBER(VLOOKUP(A449, Feriados!A:B, 1, FALSE)), "Feriado", "Dia comum")</f>
        <v>Dia comum</v>
      </c>
      <c r="F449" s="2" t="s">
        <v>11</v>
      </c>
      <c r="G449" s="2" t="str">
        <f t="shared" si="60"/>
        <v>Dia Útil</v>
      </c>
      <c r="H449" s="2">
        <v>166</v>
      </c>
      <c r="I449" s="3">
        <f t="shared" si="61"/>
        <v>0</v>
      </c>
      <c r="J449">
        <f t="shared" si="62"/>
        <v>0</v>
      </c>
      <c r="K449">
        <f t="shared" si="63"/>
        <v>0</v>
      </c>
      <c r="L449">
        <f t="shared" si="64"/>
        <v>1</v>
      </c>
      <c r="M449">
        <f t="shared" si="65"/>
        <v>0</v>
      </c>
      <c r="N449">
        <f t="shared" si="66"/>
        <v>0</v>
      </c>
      <c r="O449">
        <f t="shared" si="67"/>
        <v>0</v>
      </c>
      <c r="P449">
        <f t="shared" si="68"/>
        <v>0</v>
      </c>
      <c r="Q449">
        <f t="shared" si="69"/>
        <v>0</v>
      </c>
    </row>
    <row r="450" spans="1:17" x14ac:dyDescent="0.35">
      <c r="A450" s="1">
        <v>45009</v>
      </c>
      <c r="B450" s="2">
        <v>2023</v>
      </c>
      <c r="C450" s="2">
        <v>3</v>
      </c>
      <c r="D450" s="2">
        <v>24</v>
      </c>
      <c r="E450" s="2" t="str">
        <f>IF(ISNUMBER(VLOOKUP(A450, Feriados!A:B, 1, FALSE)), "Feriado", "Dia comum")</f>
        <v>Dia comum</v>
      </c>
      <c r="F450" s="2" t="s">
        <v>12</v>
      </c>
      <c r="G450" s="2" t="str">
        <f t="shared" si="60"/>
        <v>Dia Útil</v>
      </c>
      <c r="H450" s="2">
        <v>170</v>
      </c>
      <c r="I450" s="3">
        <f t="shared" si="61"/>
        <v>0</v>
      </c>
      <c r="J450">
        <f t="shared" si="62"/>
        <v>0</v>
      </c>
      <c r="K450">
        <f t="shared" si="63"/>
        <v>0</v>
      </c>
      <c r="L450">
        <f t="shared" si="64"/>
        <v>0</v>
      </c>
      <c r="M450">
        <f t="shared" si="65"/>
        <v>1</v>
      </c>
      <c r="N450">
        <f t="shared" si="66"/>
        <v>0</v>
      </c>
      <c r="O450">
        <f t="shared" si="67"/>
        <v>0</v>
      </c>
      <c r="P450">
        <f t="shared" si="68"/>
        <v>0</v>
      </c>
      <c r="Q450">
        <f t="shared" si="69"/>
        <v>0</v>
      </c>
    </row>
    <row r="451" spans="1:17" x14ac:dyDescent="0.35">
      <c r="A451" s="1">
        <v>45010</v>
      </c>
      <c r="B451" s="2">
        <v>2023</v>
      </c>
      <c r="C451" s="2">
        <v>3</v>
      </c>
      <c r="D451" s="2">
        <v>25</v>
      </c>
      <c r="E451" s="2" t="str">
        <f>IF(ISNUMBER(VLOOKUP(A451, Feriados!A:B, 1, FALSE)), "Feriado", "Dia comum")</f>
        <v>Dia comum</v>
      </c>
      <c r="F451" s="2" t="s">
        <v>6</v>
      </c>
      <c r="G451" s="2" t="str">
        <f t="shared" si="60"/>
        <v>Fim de Semana</v>
      </c>
      <c r="H451" s="2">
        <v>162</v>
      </c>
      <c r="I451" s="3">
        <f t="shared" si="61"/>
        <v>0</v>
      </c>
      <c r="J451">
        <f t="shared" si="62"/>
        <v>0</v>
      </c>
      <c r="K451">
        <f t="shared" si="63"/>
        <v>0</v>
      </c>
      <c r="L451">
        <f t="shared" si="64"/>
        <v>0</v>
      </c>
      <c r="M451">
        <f t="shared" si="65"/>
        <v>0</v>
      </c>
      <c r="N451">
        <f t="shared" si="66"/>
        <v>1</v>
      </c>
      <c r="O451">
        <f t="shared" si="67"/>
        <v>0</v>
      </c>
      <c r="P451">
        <f t="shared" si="68"/>
        <v>0</v>
      </c>
      <c r="Q451">
        <f t="shared" si="69"/>
        <v>1</v>
      </c>
    </row>
    <row r="452" spans="1:17" x14ac:dyDescent="0.35">
      <c r="A452" s="1">
        <v>45011</v>
      </c>
      <c r="B452" s="2">
        <v>2023</v>
      </c>
      <c r="C452" s="2">
        <v>3</v>
      </c>
      <c r="D452" s="2">
        <v>26</v>
      </c>
      <c r="E452" s="2" t="str">
        <f>IF(ISNUMBER(VLOOKUP(A452, Feriados!A:B, 1, FALSE)), "Feriado", "Dia comum")</f>
        <v>Dia comum</v>
      </c>
      <c r="F452" s="2" t="s">
        <v>7</v>
      </c>
      <c r="G452" s="2" t="str">
        <f t="shared" ref="G452:G515" si="70">IF(OR(F452="Sábado", F452="Domingo"),"Fim de Semana","Dia Útil")</f>
        <v>Fim de Semana</v>
      </c>
      <c r="H452" s="2">
        <v>163</v>
      </c>
      <c r="I452" s="3">
        <f t="shared" ref="I452:I515" si="71">IF(F452="Segunda-feira",1,0)</f>
        <v>0</v>
      </c>
      <c r="J452">
        <f t="shared" ref="J452:J515" si="72">IF(F452="Terça-feira",1,0)</f>
        <v>0</v>
      </c>
      <c r="K452">
        <f t="shared" ref="K452:K515" si="73">IF($F452="Quarta-feira",1,0)</f>
        <v>0</v>
      </c>
      <c r="L452">
        <f t="shared" ref="L452:L515" si="74">IF($F452="Quinta-feira",1,0)</f>
        <v>0</v>
      </c>
      <c r="M452">
        <f t="shared" ref="M452:M515" si="75">IF($F452="Sexta-feira",1,0)</f>
        <v>0</v>
      </c>
      <c r="N452">
        <f t="shared" ref="N452:N515" si="76">IF($F452="Sábado",1,0)</f>
        <v>0</v>
      </c>
      <c r="O452">
        <f t="shared" ref="O452:O515" si="77">IF($F452="Domingo",1,0)</f>
        <v>1</v>
      </c>
      <c r="P452">
        <f t="shared" ref="P452:P515" si="78">IF(E452="Feriado",1,0)</f>
        <v>0</v>
      </c>
      <c r="Q452">
        <f t="shared" ref="Q452:Q515" si="79">IF(G452="Fim de Semana",1,0)</f>
        <v>1</v>
      </c>
    </row>
    <row r="453" spans="1:17" x14ac:dyDescent="0.35">
      <c r="A453" s="1">
        <v>45012</v>
      </c>
      <c r="B453" s="2">
        <v>2023</v>
      </c>
      <c r="C453" s="2">
        <v>3</v>
      </c>
      <c r="D453" s="2">
        <v>27</v>
      </c>
      <c r="E453" s="2" t="str">
        <f>IF(ISNUMBER(VLOOKUP(A453, Feriados!A:B, 1, FALSE)), "Feriado", "Dia comum")</f>
        <v>Dia comum</v>
      </c>
      <c r="F453" s="2" t="s">
        <v>8</v>
      </c>
      <c r="G453" s="2" t="str">
        <f t="shared" si="70"/>
        <v>Dia Útil</v>
      </c>
      <c r="H453" s="2">
        <v>165</v>
      </c>
      <c r="I453" s="3">
        <f t="shared" si="71"/>
        <v>1</v>
      </c>
      <c r="J453">
        <f t="shared" si="72"/>
        <v>0</v>
      </c>
      <c r="K453">
        <f t="shared" si="73"/>
        <v>0</v>
      </c>
      <c r="L453">
        <f t="shared" si="74"/>
        <v>0</v>
      </c>
      <c r="M453">
        <f t="shared" si="75"/>
        <v>0</v>
      </c>
      <c r="N453">
        <f t="shared" si="76"/>
        <v>0</v>
      </c>
      <c r="O453">
        <f t="shared" si="77"/>
        <v>0</v>
      </c>
      <c r="P453">
        <f t="shared" si="78"/>
        <v>0</v>
      </c>
      <c r="Q453">
        <f t="shared" si="79"/>
        <v>0</v>
      </c>
    </row>
    <row r="454" spans="1:17" x14ac:dyDescent="0.35">
      <c r="A454" s="1">
        <v>45013</v>
      </c>
      <c r="B454" s="2">
        <v>2023</v>
      </c>
      <c r="C454" s="2">
        <v>3</v>
      </c>
      <c r="D454" s="2">
        <v>28</v>
      </c>
      <c r="E454" s="2" t="str">
        <f>IF(ISNUMBER(VLOOKUP(A454, Feriados!A:B, 1, FALSE)), "Feriado", "Dia comum")</f>
        <v>Dia comum</v>
      </c>
      <c r="F454" s="2" t="s">
        <v>9</v>
      </c>
      <c r="G454" s="2" t="str">
        <f t="shared" si="70"/>
        <v>Dia Útil</v>
      </c>
      <c r="H454" s="2">
        <v>169</v>
      </c>
      <c r="I454" s="3">
        <f t="shared" si="71"/>
        <v>0</v>
      </c>
      <c r="J454">
        <f t="shared" si="72"/>
        <v>1</v>
      </c>
      <c r="K454">
        <f t="shared" si="73"/>
        <v>0</v>
      </c>
      <c r="L454">
        <f t="shared" si="74"/>
        <v>0</v>
      </c>
      <c r="M454">
        <f t="shared" si="75"/>
        <v>0</v>
      </c>
      <c r="N454">
        <f t="shared" si="76"/>
        <v>0</v>
      </c>
      <c r="O454">
        <f t="shared" si="77"/>
        <v>0</v>
      </c>
      <c r="P454">
        <f t="shared" si="78"/>
        <v>0</v>
      </c>
      <c r="Q454">
        <f t="shared" si="79"/>
        <v>0</v>
      </c>
    </row>
    <row r="455" spans="1:17" x14ac:dyDescent="0.35">
      <c r="A455" s="1">
        <v>45014</v>
      </c>
      <c r="B455" s="2">
        <v>2023</v>
      </c>
      <c r="C455" s="2">
        <v>3</v>
      </c>
      <c r="D455" s="2">
        <v>29</v>
      </c>
      <c r="E455" s="2" t="str">
        <f>IF(ISNUMBER(VLOOKUP(A455, Feriados!A:B, 1, FALSE)), "Feriado", "Dia comum")</f>
        <v>Dia comum</v>
      </c>
      <c r="F455" s="2" t="s">
        <v>10</v>
      </c>
      <c r="G455" s="2" t="str">
        <f t="shared" si="70"/>
        <v>Dia Útil</v>
      </c>
      <c r="H455" s="2">
        <v>150</v>
      </c>
      <c r="I455" s="3">
        <f t="shared" si="71"/>
        <v>0</v>
      </c>
      <c r="J455">
        <f t="shared" si="72"/>
        <v>0</v>
      </c>
      <c r="K455">
        <f t="shared" si="73"/>
        <v>1</v>
      </c>
      <c r="L455">
        <f t="shared" si="74"/>
        <v>0</v>
      </c>
      <c r="M455">
        <f t="shared" si="75"/>
        <v>0</v>
      </c>
      <c r="N455">
        <f t="shared" si="76"/>
        <v>0</v>
      </c>
      <c r="O455">
        <f t="shared" si="77"/>
        <v>0</v>
      </c>
      <c r="P455">
        <f t="shared" si="78"/>
        <v>0</v>
      </c>
      <c r="Q455">
        <f t="shared" si="79"/>
        <v>0</v>
      </c>
    </row>
    <row r="456" spans="1:17" x14ac:dyDescent="0.35">
      <c r="A456" s="1">
        <v>45015</v>
      </c>
      <c r="B456" s="2">
        <v>2023</v>
      </c>
      <c r="C456" s="2">
        <v>3</v>
      </c>
      <c r="D456" s="2">
        <v>30</v>
      </c>
      <c r="E456" s="2" t="str">
        <f>IF(ISNUMBER(VLOOKUP(A456, Feriados!A:B, 1, FALSE)), "Feriado", "Dia comum")</f>
        <v>Dia comum</v>
      </c>
      <c r="F456" s="2" t="s">
        <v>11</v>
      </c>
      <c r="G456" s="2" t="str">
        <f t="shared" si="70"/>
        <v>Dia Útil</v>
      </c>
      <c r="H456" s="2">
        <v>167</v>
      </c>
      <c r="I456" s="3">
        <f t="shared" si="71"/>
        <v>0</v>
      </c>
      <c r="J456">
        <f t="shared" si="72"/>
        <v>0</v>
      </c>
      <c r="K456">
        <f t="shared" si="73"/>
        <v>0</v>
      </c>
      <c r="L456">
        <f t="shared" si="74"/>
        <v>1</v>
      </c>
      <c r="M456">
        <f t="shared" si="75"/>
        <v>0</v>
      </c>
      <c r="N456">
        <f t="shared" si="76"/>
        <v>0</v>
      </c>
      <c r="O456">
        <f t="shared" si="77"/>
        <v>0</v>
      </c>
      <c r="P456">
        <f t="shared" si="78"/>
        <v>0</v>
      </c>
      <c r="Q456">
        <f t="shared" si="79"/>
        <v>0</v>
      </c>
    </row>
    <row r="457" spans="1:17" x14ac:dyDescent="0.35">
      <c r="A457" s="1">
        <v>45016</v>
      </c>
      <c r="B457" s="2">
        <v>2023</v>
      </c>
      <c r="C457" s="2">
        <v>3</v>
      </c>
      <c r="D457" s="2">
        <v>31</v>
      </c>
      <c r="E457" s="2" t="str">
        <f>IF(ISNUMBER(VLOOKUP(A457, Feriados!A:B, 1, FALSE)), "Feriado", "Dia comum")</f>
        <v>Dia comum</v>
      </c>
      <c r="F457" s="2" t="s">
        <v>12</v>
      </c>
      <c r="G457" s="2" t="str">
        <f t="shared" si="70"/>
        <v>Dia Útil</v>
      </c>
      <c r="H457" s="2">
        <v>166</v>
      </c>
      <c r="I457" s="3">
        <f t="shared" si="71"/>
        <v>0</v>
      </c>
      <c r="J457">
        <f t="shared" si="72"/>
        <v>0</v>
      </c>
      <c r="K457">
        <f t="shared" si="73"/>
        <v>0</v>
      </c>
      <c r="L457">
        <f t="shared" si="74"/>
        <v>0</v>
      </c>
      <c r="M457">
        <f t="shared" si="75"/>
        <v>1</v>
      </c>
      <c r="N457">
        <f t="shared" si="76"/>
        <v>0</v>
      </c>
      <c r="O457">
        <f t="shared" si="77"/>
        <v>0</v>
      </c>
      <c r="P457">
        <f t="shared" si="78"/>
        <v>0</v>
      </c>
      <c r="Q457">
        <f t="shared" si="79"/>
        <v>0</v>
      </c>
    </row>
    <row r="458" spans="1:17" x14ac:dyDescent="0.35">
      <c r="A458" s="1">
        <v>45017</v>
      </c>
      <c r="B458" s="2">
        <v>2023</v>
      </c>
      <c r="C458" s="2">
        <v>4</v>
      </c>
      <c r="D458" s="2">
        <v>1</v>
      </c>
      <c r="E458" s="2" t="str">
        <f>IF(ISNUMBER(VLOOKUP(A458, Feriados!A:B, 1, FALSE)), "Feriado", "Dia comum")</f>
        <v>Dia comum</v>
      </c>
      <c r="F458" s="2" t="s">
        <v>6</v>
      </c>
      <c r="G458" s="2" t="str">
        <f t="shared" si="70"/>
        <v>Fim de Semana</v>
      </c>
      <c r="H458" s="2">
        <v>159</v>
      </c>
      <c r="I458" s="3">
        <f t="shared" si="71"/>
        <v>0</v>
      </c>
      <c r="J458">
        <f t="shared" si="72"/>
        <v>0</v>
      </c>
      <c r="K458">
        <f t="shared" si="73"/>
        <v>0</v>
      </c>
      <c r="L458">
        <f t="shared" si="74"/>
        <v>0</v>
      </c>
      <c r="M458">
        <f t="shared" si="75"/>
        <v>0</v>
      </c>
      <c r="N458">
        <f t="shared" si="76"/>
        <v>1</v>
      </c>
      <c r="O458">
        <f t="shared" si="77"/>
        <v>0</v>
      </c>
      <c r="P458">
        <f t="shared" si="78"/>
        <v>0</v>
      </c>
      <c r="Q458">
        <f t="shared" si="79"/>
        <v>1</v>
      </c>
    </row>
    <row r="459" spans="1:17" x14ac:dyDescent="0.35">
      <c r="A459" s="1">
        <v>45018</v>
      </c>
      <c r="B459" s="2">
        <v>2023</v>
      </c>
      <c r="C459" s="2">
        <v>4</v>
      </c>
      <c r="D459" s="2">
        <v>2</v>
      </c>
      <c r="E459" s="2" t="str">
        <f>IF(ISNUMBER(VLOOKUP(A459, Feriados!A:B, 1, FALSE)), "Feriado", "Dia comum")</f>
        <v>Dia comum</v>
      </c>
      <c r="F459" s="2" t="s">
        <v>7</v>
      </c>
      <c r="G459" s="2" t="str">
        <f t="shared" si="70"/>
        <v>Fim de Semana</v>
      </c>
      <c r="H459" s="2">
        <v>172</v>
      </c>
      <c r="I459" s="3">
        <f t="shared" si="71"/>
        <v>0</v>
      </c>
      <c r="J459">
        <f t="shared" si="72"/>
        <v>0</v>
      </c>
      <c r="K459">
        <f t="shared" si="73"/>
        <v>0</v>
      </c>
      <c r="L459">
        <f t="shared" si="74"/>
        <v>0</v>
      </c>
      <c r="M459">
        <f t="shared" si="75"/>
        <v>0</v>
      </c>
      <c r="N459">
        <f t="shared" si="76"/>
        <v>0</v>
      </c>
      <c r="O459">
        <f t="shared" si="77"/>
        <v>1</v>
      </c>
      <c r="P459">
        <f t="shared" si="78"/>
        <v>0</v>
      </c>
      <c r="Q459">
        <f t="shared" si="79"/>
        <v>1</v>
      </c>
    </row>
    <row r="460" spans="1:17" x14ac:dyDescent="0.35">
      <c r="A460" s="1">
        <v>45019</v>
      </c>
      <c r="B460" s="2">
        <v>2023</v>
      </c>
      <c r="C460" s="2">
        <v>4</v>
      </c>
      <c r="D460" s="2">
        <v>3</v>
      </c>
      <c r="E460" s="2" t="str">
        <f>IF(ISNUMBER(VLOOKUP(A460, Feriados!A:B, 1, FALSE)), "Feriado", "Dia comum")</f>
        <v>Dia comum</v>
      </c>
      <c r="F460" s="2" t="s">
        <v>8</v>
      </c>
      <c r="G460" s="2" t="str">
        <f t="shared" si="70"/>
        <v>Dia Útil</v>
      </c>
      <c r="H460" s="2">
        <v>159</v>
      </c>
      <c r="I460" s="3">
        <f t="shared" si="71"/>
        <v>1</v>
      </c>
      <c r="J460">
        <f t="shared" si="72"/>
        <v>0</v>
      </c>
      <c r="K460">
        <f t="shared" si="73"/>
        <v>0</v>
      </c>
      <c r="L460">
        <f t="shared" si="74"/>
        <v>0</v>
      </c>
      <c r="M460">
        <f t="shared" si="75"/>
        <v>0</v>
      </c>
      <c r="N460">
        <f t="shared" si="76"/>
        <v>0</v>
      </c>
      <c r="O460">
        <f t="shared" si="77"/>
        <v>0</v>
      </c>
      <c r="P460">
        <f t="shared" si="78"/>
        <v>0</v>
      </c>
      <c r="Q460">
        <f t="shared" si="79"/>
        <v>0</v>
      </c>
    </row>
    <row r="461" spans="1:17" x14ac:dyDescent="0.35">
      <c r="A461" s="1">
        <v>45020</v>
      </c>
      <c r="B461" s="2">
        <v>2023</v>
      </c>
      <c r="C461" s="2">
        <v>4</v>
      </c>
      <c r="D461" s="2">
        <v>4</v>
      </c>
      <c r="E461" s="2" t="str">
        <f>IF(ISNUMBER(VLOOKUP(A461, Feriados!A:B, 1, FALSE)), "Feriado", "Dia comum")</f>
        <v>Dia comum</v>
      </c>
      <c r="F461" s="2" t="s">
        <v>9</v>
      </c>
      <c r="G461" s="2" t="str">
        <f t="shared" si="70"/>
        <v>Dia Útil</v>
      </c>
      <c r="H461" s="2">
        <v>160</v>
      </c>
      <c r="I461" s="3">
        <f t="shared" si="71"/>
        <v>0</v>
      </c>
      <c r="J461">
        <f t="shared" si="72"/>
        <v>1</v>
      </c>
      <c r="K461">
        <f t="shared" si="73"/>
        <v>0</v>
      </c>
      <c r="L461">
        <f t="shared" si="74"/>
        <v>0</v>
      </c>
      <c r="M461">
        <f t="shared" si="75"/>
        <v>0</v>
      </c>
      <c r="N461">
        <f t="shared" si="76"/>
        <v>0</v>
      </c>
      <c r="O461">
        <f t="shared" si="77"/>
        <v>0</v>
      </c>
      <c r="P461">
        <f t="shared" si="78"/>
        <v>0</v>
      </c>
      <c r="Q461">
        <f t="shared" si="79"/>
        <v>0</v>
      </c>
    </row>
    <row r="462" spans="1:17" x14ac:dyDescent="0.35">
      <c r="A462" s="1">
        <v>45021</v>
      </c>
      <c r="B462" s="2">
        <v>2023</v>
      </c>
      <c r="C462" s="2">
        <v>4</v>
      </c>
      <c r="D462" s="2">
        <v>5</v>
      </c>
      <c r="E462" s="2" t="str">
        <f>IF(ISNUMBER(VLOOKUP(A462, Feriados!A:B, 1, FALSE)), "Feriado", "Dia comum")</f>
        <v>Dia comum</v>
      </c>
      <c r="F462" s="2" t="s">
        <v>10</v>
      </c>
      <c r="G462" s="2" t="str">
        <f t="shared" si="70"/>
        <v>Dia Útil</v>
      </c>
      <c r="H462" s="2">
        <v>195</v>
      </c>
      <c r="I462" s="3">
        <f t="shared" si="71"/>
        <v>0</v>
      </c>
      <c r="J462">
        <f t="shared" si="72"/>
        <v>0</v>
      </c>
      <c r="K462">
        <f t="shared" si="73"/>
        <v>1</v>
      </c>
      <c r="L462">
        <f t="shared" si="74"/>
        <v>0</v>
      </c>
      <c r="M462">
        <f t="shared" si="75"/>
        <v>0</v>
      </c>
      <c r="N462">
        <f t="shared" si="76"/>
        <v>0</v>
      </c>
      <c r="O462">
        <f t="shared" si="77"/>
        <v>0</v>
      </c>
      <c r="P462">
        <f t="shared" si="78"/>
        <v>0</v>
      </c>
      <c r="Q462">
        <f t="shared" si="79"/>
        <v>0</v>
      </c>
    </row>
    <row r="463" spans="1:17" x14ac:dyDescent="0.35">
      <c r="A463" s="1">
        <v>45022</v>
      </c>
      <c r="B463" s="2">
        <v>2023</v>
      </c>
      <c r="C463" s="2">
        <v>4</v>
      </c>
      <c r="D463" s="2">
        <v>6</v>
      </c>
      <c r="E463" s="2" t="str">
        <f>IF(ISNUMBER(VLOOKUP(A463, Feriados!A:B, 1, FALSE)), "Feriado", "Dia comum")</f>
        <v>Dia comum</v>
      </c>
      <c r="F463" s="2" t="s">
        <v>11</v>
      </c>
      <c r="G463" s="2" t="str">
        <f t="shared" si="70"/>
        <v>Dia Útil</v>
      </c>
      <c r="H463" s="2">
        <v>196</v>
      </c>
      <c r="I463" s="3">
        <f t="shared" si="71"/>
        <v>0</v>
      </c>
      <c r="J463">
        <f t="shared" si="72"/>
        <v>0</v>
      </c>
      <c r="K463">
        <f t="shared" si="73"/>
        <v>0</v>
      </c>
      <c r="L463">
        <f t="shared" si="74"/>
        <v>1</v>
      </c>
      <c r="M463">
        <f t="shared" si="75"/>
        <v>0</v>
      </c>
      <c r="N463">
        <f t="shared" si="76"/>
        <v>0</v>
      </c>
      <c r="O463">
        <f t="shared" si="77"/>
        <v>0</v>
      </c>
      <c r="P463">
        <f t="shared" si="78"/>
        <v>0</v>
      </c>
      <c r="Q463">
        <f t="shared" si="79"/>
        <v>0</v>
      </c>
    </row>
    <row r="464" spans="1:17" x14ac:dyDescent="0.35">
      <c r="A464" s="1">
        <v>45023</v>
      </c>
      <c r="B464" s="2">
        <v>2023</v>
      </c>
      <c r="C464" s="2">
        <v>4</v>
      </c>
      <c r="D464" s="2">
        <v>7</v>
      </c>
      <c r="E464" s="2" t="str">
        <f>IF(ISNUMBER(VLOOKUP(A464, Feriados!A:B, 1, FALSE)), "Feriado", "Dia comum")</f>
        <v>Feriado</v>
      </c>
      <c r="F464" s="2" t="s">
        <v>12</v>
      </c>
      <c r="G464" s="2" t="str">
        <f t="shared" si="70"/>
        <v>Dia Útil</v>
      </c>
      <c r="H464" s="2">
        <v>173</v>
      </c>
      <c r="I464" s="3">
        <f t="shared" si="71"/>
        <v>0</v>
      </c>
      <c r="J464">
        <f t="shared" si="72"/>
        <v>0</v>
      </c>
      <c r="K464">
        <f t="shared" si="73"/>
        <v>0</v>
      </c>
      <c r="L464">
        <f t="shared" si="74"/>
        <v>0</v>
      </c>
      <c r="M464">
        <f t="shared" si="75"/>
        <v>1</v>
      </c>
      <c r="N464">
        <f t="shared" si="76"/>
        <v>0</v>
      </c>
      <c r="O464">
        <f t="shared" si="77"/>
        <v>0</v>
      </c>
      <c r="P464">
        <f t="shared" si="78"/>
        <v>1</v>
      </c>
      <c r="Q464">
        <f t="shared" si="79"/>
        <v>0</v>
      </c>
    </row>
    <row r="465" spans="1:17" x14ac:dyDescent="0.35">
      <c r="A465" s="1">
        <v>45024</v>
      </c>
      <c r="B465" s="2">
        <v>2023</v>
      </c>
      <c r="C465" s="2">
        <v>4</v>
      </c>
      <c r="D465" s="2">
        <v>8</v>
      </c>
      <c r="E465" s="2" t="str">
        <f>IF(ISNUMBER(VLOOKUP(A465, Feriados!A:B, 1, FALSE)), "Feriado", "Dia comum")</f>
        <v>Dia comum</v>
      </c>
      <c r="F465" s="2" t="s">
        <v>6</v>
      </c>
      <c r="G465" s="2" t="str">
        <f t="shared" si="70"/>
        <v>Fim de Semana</v>
      </c>
      <c r="H465" s="2">
        <v>191</v>
      </c>
      <c r="I465" s="3">
        <f t="shared" si="71"/>
        <v>0</v>
      </c>
      <c r="J465">
        <f t="shared" si="72"/>
        <v>0</v>
      </c>
      <c r="K465">
        <f t="shared" si="73"/>
        <v>0</v>
      </c>
      <c r="L465">
        <f t="shared" si="74"/>
        <v>0</v>
      </c>
      <c r="M465">
        <f t="shared" si="75"/>
        <v>0</v>
      </c>
      <c r="N465">
        <f t="shared" si="76"/>
        <v>1</v>
      </c>
      <c r="O465">
        <f t="shared" si="77"/>
        <v>0</v>
      </c>
      <c r="P465">
        <f t="shared" si="78"/>
        <v>0</v>
      </c>
      <c r="Q465">
        <f t="shared" si="79"/>
        <v>1</v>
      </c>
    </row>
    <row r="466" spans="1:17" x14ac:dyDescent="0.35">
      <c r="A466" s="1">
        <v>45025</v>
      </c>
      <c r="B466" s="2">
        <v>2023</v>
      </c>
      <c r="C466" s="2">
        <v>4</v>
      </c>
      <c r="D466" s="2">
        <v>9</v>
      </c>
      <c r="E466" s="2" t="str">
        <f>IF(ISNUMBER(VLOOKUP(A466, Feriados!A:B, 1, FALSE)), "Feriado", "Dia comum")</f>
        <v>Dia comum</v>
      </c>
      <c r="F466" s="2" t="s">
        <v>7</v>
      </c>
      <c r="G466" s="2" t="str">
        <f t="shared" si="70"/>
        <v>Fim de Semana</v>
      </c>
      <c r="H466" s="2">
        <v>179</v>
      </c>
      <c r="I466" s="3">
        <f t="shared" si="71"/>
        <v>0</v>
      </c>
      <c r="J466">
        <f t="shared" si="72"/>
        <v>0</v>
      </c>
      <c r="K466">
        <f t="shared" si="73"/>
        <v>0</v>
      </c>
      <c r="L466">
        <f t="shared" si="74"/>
        <v>0</v>
      </c>
      <c r="M466">
        <f t="shared" si="75"/>
        <v>0</v>
      </c>
      <c r="N466">
        <f t="shared" si="76"/>
        <v>0</v>
      </c>
      <c r="O466">
        <f t="shared" si="77"/>
        <v>1</v>
      </c>
      <c r="P466">
        <f t="shared" si="78"/>
        <v>0</v>
      </c>
      <c r="Q466">
        <f t="shared" si="79"/>
        <v>1</v>
      </c>
    </row>
    <row r="467" spans="1:17" x14ac:dyDescent="0.35">
      <c r="A467" s="1">
        <v>45026</v>
      </c>
      <c r="B467" s="2">
        <v>2023</v>
      </c>
      <c r="C467" s="2">
        <v>4</v>
      </c>
      <c r="D467" s="2">
        <v>10</v>
      </c>
      <c r="E467" s="2" t="str">
        <f>IF(ISNUMBER(VLOOKUP(A467, Feriados!A:B, 1, FALSE)), "Feriado", "Dia comum")</f>
        <v>Feriado</v>
      </c>
      <c r="F467" s="2" t="s">
        <v>8</v>
      </c>
      <c r="G467" s="2" t="str">
        <f t="shared" si="70"/>
        <v>Dia Útil</v>
      </c>
      <c r="H467" s="2">
        <v>166</v>
      </c>
      <c r="I467" s="3">
        <f t="shared" si="71"/>
        <v>1</v>
      </c>
      <c r="J467">
        <f t="shared" si="72"/>
        <v>0</v>
      </c>
      <c r="K467">
        <f t="shared" si="73"/>
        <v>0</v>
      </c>
      <c r="L467">
        <f t="shared" si="74"/>
        <v>0</v>
      </c>
      <c r="M467">
        <f t="shared" si="75"/>
        <v>0</v>
      </c>
      <c r="N467">
        <f t="shared" si="76"/>
        <v>0</v>
      </c>
      <c r="O467">
        <f t="shared" si="77"/>
        <v>0</v>
      </c>
      <c r="P467">
        <f t="shared" si="78"/>
        <v>1</v>
      </c>
      <c r="Q467">
        <f t="shared" si="79"/>
        <v>0</v>
      </c>
    </row>
    <row r="468" spans="1:17" x14ac:dyDescent="0.35">
      <c r="A468" s="1">
        <v>45027</v>
      </c>
      <c r="B468" s="2">
        <v>2023</v>
      </c>
      <c r="C468" s="2">
        <v>4</v>
      </c>
      <c r="D468" s="2">
        <v>11</v>
      </c>
      <c r="E468" s="2" t="str">
        <f>IF(ISNUMBER(VLOOKUP(A468, Feriados!A:B, 1, FALSE)), "Feriado", "Dia comum")</f>
        <v>Dia comum</v>
      </c>
      <c r="F468" s="2" t="s">
        <v>9</v>
      </c>
      <c r="G468" s="2" t="str">
        <f t="shared" si="70"/>
        <v>Dia Útil</v>
      </c>
      <c r="H468" s="2">
        <v>182</v>
      </c>
      <c r="I468" s="3">
        <f t="shared" si="71"/>
        <v>0</v>
      </c>
      <c r="J468">
        <f t="shared" si="72"/>
        <v>1</v>
      </c>
      <c r="K468">
        <f t="shared" si="73"/>
        <v>0</v>
      </c>
      <c r="L468">
        <f t="shared" si="74"/>
        <v>0</v>
      </c>
      <c r="M468">
        <f t="shared" si="75"/>
        <v>0</v>
      </c>
      <c r="N468">
        <f t="shared" si="76"/>
        <v>0</v>
      </c>
      <c r="O468">
        <f t="shared" si="77"/>
        <v>0</v>
      </c>
      <c r="P468">
        <f t="shared" si="78"/>
        <v>0</v>
      </c>
      <c r="Q468">
        <f t="shared" si="79"/>
        <v>0</v>
      </c>
    </row>
    <row r="469" spans="1:17" x14ac:dyDescent="0.35">
      <c r="A469" s="1">
        <v>45028</v>
      </c>
      <c r="B469" s="2">
        <v>2023</v>
      </c>
      <c r="C469" s="2">
        <v>4</v>
      </c>
      <c r="D469" s="2">
        <v>12</v>
      </c>
      <c r="E469" s="2" t="str">
        <f>IF(ISNUMBER(VLOOKUP(A469, Feriados!A:B, 1, FALSE)), "Feriado", "Dia comum")</f>
        <v>Dia comum</v>
      </c>
      <c r="F469" s="2" t="s">
        <v>10</v>
      </c>
      <c r="G469" s="2" t="str">
        <f t="shared" si="70"/>
        <v>Dia Útil</v>
      </c>
      <c r="H469" s="2">
        <v>160</v>
      </c>
      <c r="I469" s="3">
        <f t="shared" si="71"/>
        <v>0</v>
      </c>
      <c r="J469">
        <f t="shared" si="72"/>
        <v>0</v>
      </c>
      <c r="K469">
        <f t="shared" si="73"/>
        <v>1</v>
      </c>
      <c r="L469">
        <f t="shared" si="74"/>
        <v>0</v>
      </c>
      <c r="M469">
        <f t="shared" si="75"/>
        <v>0</v>
      </c>
      <c r="N469">
        <f t="shared" si="76"/>
        <v>0</v>
      </c>
      <c r="O469">
        <f t="shared" si="77"/>
        <v>0</v>
      </c>
      <c r="P469">
        <f t="shared" si="78"/>
        <v>0</v>
      </c>
      <c r="Q469">
        <f t="shared" si="79"/>
        <v>0</v>
      </c>
    </row>
    <row r="470" spans="1:17" x14ac:dyDescent="0.35">
      <c r="A470" s="1">
        <v>45029</v>
      </c>
      <c r="B470" s="2">
        <v>2023</v>
      </c>
      <c r="C470" s="2">
        <v>4</v>
      </c>
      <c r="D470" s="2">
        <v>13</v>
      </c>
      <c r="E470" s="2" t="str">
        <f>IF(ISNUMBER(VLOOKUP(A470, Feriados!A:B, 1, FALSE)), "Feriado", "Dia comum")</f>
        <v>Dia comum</v>
      </c>
      <c r="F470" s="2" t="s">
        <v>11</v>
      </c>
      <c r="G470" s="2" t="str">
        <f t="shared" si="70"/>
        <v>Dia Útil</v>
      </c>
      <c r="H470" s="2">
        <v>170</v>
      </c>
      <c r="I470" s="3">
        <f t="shared" si="71"/>
        <v>0</v>
      </c>
      <c r="J470">
        <f t="shared" si="72"/>
        <v>0</v>
      </c>
      <c r="K470">
        <f t="shared" si="73"/>
        <v>0</v>
      </c>
      <c r="L470">
        <f t="shared" si="74"/>
        <v>1</v>
      </c>
      <c r="M470">
        <f t="shared" si="75"/>
        <v>0</v>
      </c>
      <c r="N470">
        <f t="shared" si="76"/>
        <v>0</v>
      </c>
      <c r="O470">
        <f t="shared" si="77"/>
        <v>0</v>
      </c>
      <c r="P470">
        <f t="shared" si="78"/>
        <v>0</v>
      </c>
      <c r="Q470">
        <f t="shared" si="79"/>
        <v>0</v>
      </c>
    </row>
    <row r="471" spans="1:17" x14ac:dyDescent="0.35">
      <c r="A471" s="1">
        <v>45030</v>
      </c>
      <c r="B471" s="2">
        <v>2023</v>
      </c>
      <c r="C471" s="2">
        <v>4</v>
      </c>
      <c r="D471" s="2">
        <v>14</v>
      </c>
      <c r="E471" s="2" t="str">
        <f>IF(ISNUMBER(VLOOKUP(A471, Feriados!A:B, 1, FALSE)), "Feriado", "Dia comum")</f>
        <v>Dia comum</v>
      </c>
      <c r="F471" s="2" t="s">
        <v>12</v>
      </c>
      <c r="G471" s="2" t="str">
        <f t="shared" si="70"/>
        <v>Dia Útil</v>
      </c>
      <c r="H471" s="2">
        <v>191</v>
      </c>
      <c r="I471" s="3">
        <f t="shared" si="71"/>
        <v>0</v>
      </c>
      <c r="J471">
        <f t="shared" si="72"/>
        <v>0</v>
      </c>
      <c r="K471">
        <f t="shared" si="73"/>
        <v>0</v>
      </c>
      <c r="L471">
        <f t="shared" si="74"/>
        <v>0</v>
      </c>
      <c r="M471">
        <f t="shared" si="75"/>
        <v>1</v>
      </c>
      <c r="N471">
        <f t="shared" si="76"/>
        <v>0</v>
      </c>
      <c r="O471">
        <f t="shared" si="77"/>
        <v>0</v>
      </c>
      <c r="P471">
        <f t="shared" si="78"/>
        <v>0</v>
      </c>
      <c r="Q471">
        <f t="shared" si="79"/>
        <v>0</v>
      </c>
    </row>
    <row r="472" spans="1:17" x14ac:dyDescent="0.35">
      <c r="A472" s="1">
        <v>45031</v>
      </c>
      <c r="B472" s="2">
        <v>2023</v>
      </c>
      <c r="C472" s="2">
        <v>4</v>
      </c>
      <c r="D472" s="2">
        <v>15</v>
      </c>
      <c r="E472" s="2" t="str">
        <f>IF(ISNUMBER(VLOOKUP(A472, Feriados!A:B, 1, FALSE)), "Feriado", "Dia comum")</f>
        <v>Dia comum</v>
      </c>
      <c r="F472" s="2" t="s">
        <v>6</v>
      </c>
      <c r="G472" s="2" t="str">
        <f t="shared" si="70"/>
        <v>Fim de Semana</v>
      </c>
      <c r="H472" s="2">
        <v>189</v>
      </c>
      <c r="I472" s="3">
        <f t="shared" si="71"/>
        <v>0</v>
      </c>
      <c r="J472">
        <f t="shared" si="72"/>
        <v>0</v>
      </c>
      <c r="K472">
        <f t="shared" si="73"/>
        <v>0</v>
      </c>
      <c r="L472">
        <f t="shared" si="74"/>
        <v>0</v>
      </c>
      <c r="M472">
        <f t="shared" si="75"/>
        <v>0</v>
      </c>
      <c r="N472">
        <f t="shared" si="76"/>
        <v>1</v>
      </c>
      <c r="O472">
        <f t="shared" si="77"/>
        <v>0</v>
      </c>
      <c r="P472">
        <f t="shared" si="78"/>
        <v>0</v>
      </c>
      <c r="Q472">
        <f t="shared" si="79"/>
        <v>1</v>
      </c>
    </row>
    <row r="473" spans="1:17" x14ac:dyDescent="0.35">
      <c r="A473" s="1">
        <v>45032</v>
      </c>
      <c r="B473" s="2">
        <v>2023</v>
      </c>
      <c r="C473" s="2">
        <v>4</v>
      </c>
      <c r="D473" s="2">
        <v>16</v>
      </c>
      <c r="E473" s="2" t="str">
        <f>IF(ISNUMBER(VLOOKUP(A473, Feriados!A:B, 1, FALSE)), "Feriado", "Dia comum")</f>
        <v>Dia comum</v>
      </c>
      <c r="F473" s="2" t="s">
        <v>7</v>
      </c>
      <c r="G473" s="2" t="str">
        <f t="shared" si="70"/>
        <v>Fim de Semana</v>
      </c>
      <c r="H473" s="2">
        <v>191</v>
      </c>
      <c r="I473" s="3">
        <f t="shared" si="71"/>
        <v>0</v>
      </c>
      <c r="J473">
        <f t="shared" si="72"/>
        <v>0</v>
      </c>
      <c r="K473">
        <f t="shared" si="73"/>
        <v>0</v>
      </c>
      <c r="L473">
        <f t="shared" si="74"/>
        <v>0</v>
      </c>
      <c r="M473">
        <f t="shared" si="75"/>
        <v>0</v>
      </c>
      <c r="N473">
        <f t="shared" si="76"/>
        <v>0</v>
      </c>
      <c r="O473">
        <f t="shared" si="77"/>
        <v>1</v>
      </c>
      <c r="P473">
        <f t="shared" si="78"/>
        <v>0</v>
      </c>
      <c r="Q473">
        <f t="shared" si="79"/>
        <v>1</v>
      </c>
    </row>
    <row r="474" spans="1:17" x14ac:dyDescent="0.35">
      <c r="A474" s="1">
        <v>45033</v>
      </c>
      <c r="B474" s="2">
        <v>2023</v>
      </c>
      <c r="C474" s="2">
        <v>4</v>
      </c>
      <c r="D474" s="2">
        <v>17</v>
      </c>
      <c r="E474" s="2" t="str">
        <f>IF(ISNUMBER(VLOOKUP(A474, Feriados!A:B, 1, FALSE)), "Feriado", "Dia comum")</f>
        <v>Dia comum</v>
      </c>
      <c r="F474" s="2" t="s">
        <v>8</v>
      </c>
      <c r="G474" s="2" t="str">
        <f t="shared" si="70"/>
        <v>Dia Útil</v>
      </c>
      <c r="H474" s="2">
        <v>168</v>
      </c>
      <c r="I474" s="3">
        <f t="shared" si="71"/>
        <v>1</v>
      </c>
      <c r="J474">
        <f t="shared" si="72"/>
        <v>0</v>
      </c>
      <c r="K474">
        <f t="shared" si="73"/>
        <v>0</v>
      </c>
      <c r="L474">
        <f t="shared" si="74"/>
        <v>0</v>
      </c>
      <c r="M474">
        <f t="shared" si="75"/>
        <v>0</v>
      </c>
      <c r="N474">
        <f t="shared" si="76"/>
        <v>0</v>
      </c>
      <c r="O474">
        <f t="shared" si="77"/>
        <v>0</v>
      </c>
      <c r="P474">
        <f t="shared" si="78"/>
        <v>0</v>
      </c>
      <c r="Q474">
        <f t="shared" si="79"/>
        <v>0</v>
      </c>
    </row>
    <row r="475" spans="1:17" x14ac:dyDescent="0.35">
      <c r="A475" s="1">
        <v>45034</v>
      </c>
      <c r="B475" s="2">
        <v>2023</v>
      </c>
      <c r="C475" s="2">
        <v>4</v>
      </c>
      <c r="D475" s="2">
        <v>18</v>
      </c>
      <c r="E475" s="2" t="str">
        <f>IF(ISNUMBER(VLOOKUP(A475, Feriados!A:B, 1, FALSE)), "Feriado", "Dia comum")</f>
        <v>Dia comum</v>
      </c>
      <c r="F475" s="2" t="s">
        <v>9</v>
      </c>
      <c r="G475" s="2" t="str">
        <f t="shared" si="70"/>
        <v>Dia Útil</v>
      </c>
      <c r="H475" s="2">
        <v>159</v>
      </c>
      <c r="I475" s="3">
        <f t="shared" si="71"/>
        <v>0</v>
      </c>
      <c r="J475">
        <f t="shared" si="72"/>
        <v>1</v>
      </c>
      <c r="K475">
        <f t="shared" si="73"/>
        <v>0</v>
      </c>
      <c r="L475">
        <f t="shared" si="74"/>
        <v>0</v>
      </c>
      <c r="M475">
        <f t="shared" si="75"/>
        <v>0</v>
      </c>
      <c r="N475">
        <f t="shared" si="76"/>
        <v>0</v>
      </c>
      <c r="O475">
        <f t="shared" si="77"/>
        <v>0</v>
      </c>
      <c r="P475">
        <f t="shared" si="78"/>
        <v>0</v>
      </c>
      <c r="Q475">
        <f t="shared" si="79"/>
        <v>0</v>
      </c>
    </row>
    <row r="476" spans="1:17" x14ac:dyDescent="0.35">
      <c r="A476" s="1">
        <v>45035</v>
      </c>
      <c r="B476" s="2">
        <v>2023</v>
      </c>
      <c r="C476" s="2">
        <v>4</v>
      </c>
      <c r="D476" s="2">
        <v>19</v>
      </c>
      <c r="E476" s="2" t="str">
        <f>IF(ISNUMBER(VLOOKUP(A476, Feriados!A:B, 1, FALSE)), "Feriado", "Dia comum")</f>
        <v>Dia comum</v>
      </c>
      <c r="F476" s="2" t="s">
        <v>10</v>
      </c>
      <c r="G476" s="2" t="str">
        <f t="shared" si="70"/>
        <v>Dia Útil</v>
      </c>
      <c r="H476" s="2">
        <v>174</v>
      </c>
      <c r="I476" s="3">
        <f t="shared" si="71"/>
        <v>0</v>
      </c>
      <c r="J476">
        <f t="shared" si="72"/>
        <v>0</v>
      </c>
      <c r="K476">
        <f t="shared" si="73"/>
        <v>1</v>
      </c>
      <c r="L476">
        <f t="shared" si="74"/>
        <v>0</v>
      </c>
      <c r="M476">
        <f t="shared" si="75"/>
        <v>0</v>
      </c>
      <c r="N476">
        <f t="shared" si="76"/>
        <v>0</v>
      </c>
      <c r="O476">
        <f t="shared" si="77"/>
        <v>0</v>
      </c>
      <c r="P476">
        <f t="shared" si="78"/>
        <v>0</v>
      </c>
      <c r="Q476">
        <f t="shared" si="79"/>
        <v>0</v>
      </c>
    </row>
    <row r="477" spans="1:17" x14ac:dyDescent="0.35">
      <c r="A477" s="1">
        <v>45036</v>
      </c>
      <c r="B477" s="2">
        <v>2023</v>
      </c>
      <c r="C477" s="2">
        <v>4</v>
      </c>
      <c r="D477" s="2">
        <v>20</v>
      </c>
      <c r="E477" s="2" t="str">
        <f>IF(ISNUMBER(VLOOKUP(A477, Feriados!A:B, 1, FALSE)), "Feriado", "Dia comum")</f>
        <v>Dia comum</v>
      </c>
      <c r="F477" s="2" t="s">
        <v>11</v>
      </c>
      <c r="G477" s="2" t="str">
        <f t="shared" si="70"/>
        <v>Dia Útil</v>
      </c>
      <c r="H477" s="2">
        <v>159</v>
      </c>
      <c r="I477" s="3">
        <f t="shared" si="71"/>
        <v>0</v>
      </c>
      <c r="J477">
        <f t="shared" si="72"/>
        <v>0</v>
      </c>
      <c r="K477">
        <f t="shared" si="73"/>
        <v>0</v>
      </c>
      <c r="L477">
        <f t="shared" si="74"/>
        <v>1</v>
      </c>
      <c r="M477">
        <f t="shared" si="75"/>
        <v>0</v>
      </c>
      <c r="N477">
        <f t="shared" si="76"/>
        <v>0</v>
      </c>
      <c r="O477">
        <f t="shared" si="77"/>
        <v>0</v>
      </c>
      <c r="P477">
        <f t="shared" si="78"/>
        <v>0</v>
      </c>
      <c r="Q477">
        <f t="shared" si="79"/>
        <v>0</v>
      </c>
    </row>
    <row r="478" spans="1:17" x14ac:dyDescent="0.35">
      <c r="A478" s="1">
        <v>45037</v>
      </c>
      <c r="B478" s="2">
        <v>2023</v>
      </c>
      <c r="C478" s="2">
        <v>4</v>
      </c>
      <c r="D478" s="2">
        <v>21</v>
      </c>
      <c r="E478" s="2" t="str">
        <f>IF(ISNUMBER(VLOOKUP(A478, Feriados!A:B, 1, FALSE)), "Feriado", "Dia comum")</f>
        <v>Feriado</v>
      </c>
      <c r="F478" s="2" t="s">
        <v>12</v>
      </c>
      <c r="G478" s="2" t="str">
        <f t="shared" si="70"/>
        <v>Dia Útil</v>
      </c>
      <c r="H478" s="2">
        <v>164</v>
      </c>
      <c r="I478" s="3">
        <f t="shared" si="71"/>
        <v>0</v>
      </c>
      <c r="J478">
        <f t="shared" si="72"/>
        <v>0</v>
      </c>
      <c r="K478">
        <f t="shared" si="73"/>
        <v>0</v>
      </c>
      <c r="L478">
        <f t="shared" si="74"/>
        <v>0</v>
      </c>
      <c r="M478">
        <f t="shared" si="75"/>
        <v>1</v>
      </c>
      <c r="N478">
        <f t="shared" si="76"/>
        <v>0</v>
      </c>
      <c r="O478">
        <f t="shared" si="77"/>
        <v>0</v>
      </c>
      <c r="P478">
        <f t="shared" si="78"/>
        <v>1</v>
      </c>
      <c r="Q478">
        <f t="shared" si="79"/>
        <v>0</v>
      </c>
    </row>
    <row r="479" spans="1:17" x14ac:dyDescent="0.35">
      <c r="A479" s="1">
        <v>45038</v>
      </c>
      <c r="B479" s="2">
        <v>2023</v>
      </c>
      <c r="C479" s="2">
        <v>4</v>
      </c>
      <c r="D479" s="2">
        <v>22</v>
      </c>
      <c r="E479" s="2" t="str">
        <f>IF(ISNUMBER(VLOOKUP(A479, Feriados!A:B, 1, FALSE)), "Feriado", "Dia comum")</f>
        <v>Dia comum</v>
      </c>
      <c r="F479" s="2" t="s">
        <v>6</v>
      </c>
      <c r="G479" s="2" t="str">
        <f t="shared" si="70"/>
        <v>Fim de Semana</v>
      </c>
      <c r="H479" s="2">
        <v>182</v>
      </c>
      <c r="I479" s="3">
        <f t="shared" si="71"/>
        <v>0</v>
      </c>
      <c r="J479">
        <f t="shared" si="72"/>
        <v>0</v>
      </c>
      <c r="K479">
        <f t="shared" si="73"/>
        <v>0</v>
      </c>
      <c r="L479">
        <f t="shared" si="74"/>
        <v>0</v>
      </c>
      <c r="M479">
        <f t="shared" si="75"/>
        <v>0</v>
      </c>
      <c r="N479">
        <f t="shared" si="76"/>
        <v>1</v>
      </c>
      <c r="O479">
        <f t="shared" si="77"/>
        <v>0</v>
      </c>
      <c r="P479">
        <f t="shared" si="78"/>
        <v>0</v>
      </c>
      <c r="Q479">
        <f t="shared" si="79"/>
        <v>1</v>
      </c>
    </row>
    <row r="480" spans="1:17" x14ac:dyDescent="0.35">
      <c r="A480" s="1">
        <v>45039</v>
      </c>
      <c r="B480" s="2">
        <v>2023</v>
      </c>
      <c r="C480" s="2">
        <v>4</v>
      </c>
      <c r="D480" s="2">
        <v>23</v>
      </c>
      <c r="E480" s="2" t="str">
        <f>IF(ISNUMBER(VLOOKUP(A480, Feriados!A:B, 1, FALSE)), "Feriado", "Dia comum")</f>
        <v>Dia comum</v>
      </c>
      <c r="F480" s="2" t="s">
        <v>7</v>
      </c>
      <c r="G480" s="2" t="str">
        <f t="shared" si="70"/>
        <v>Fim de Semana</v>
      </c>
      <c r="H480" s="2">
        <v>175</v>
      </c>
      <c r="I480" s="3">
        <f t="shared" si="71"/>
        <v>0</v>
      </c>
      <c r="J480">
        <f t="shared" si="72"/>
        <v>0</v>
      </c>
      <c r="K480">
        <f t="shared" si="73"/>
        <v>0</v>
      </c>
      <c r="L480">
        <f t="shared" si="74"/>
        <v>0</v>
      </c>
      <c r="M480">
        <f t="shared" si="75"/>
        <v>0</v>
      </c>
      <c r="N480">
        <f t="shared" si="76"/>
        <v>0</v>
      </c>
      <c r="O480">
        <f t="shared" si="77"/>
        <v>1</v>
      </c>
      <c r="P480">
        <f t="shared" si="78"/>
        <v>0</v>
      </c>
      <c r="Q480">
        <f t="shared" si="79"/>
        <v>1</v>
      </c>
    </row>
    <row r="481" spans="1:17" x14ac:dyDescent="0.35">
      <c r="A481" s="1">
        <v>45040</v>
      </c>
      <c r="B481" s="2">
        <v>2023</v>
      </c>
      <c r="C481" s="2">
        <v>4</v>
      </c>
      <c r="D481" s="2">
        <v>24</v>
      </c>
      <c r="E481" s="2" t="str">
        <f>IF(ISNUMBER(VLOOKUP(A481, Feriados!A:B, 1, FALSE)), "Feriado", "Dia comum")</f>
        <v>Dia comum</v>
      </c>
      <c r="F481" s="2" t="s">
        <v>8</v>
      </c>
      <c r="G481" s="2" t="str">
        <f t="shared" si="70"/>
        <v>Dia Útil</v>
      </c>
      <c r="H481" s="2">
        <v>170</v>
      </c>
      <c r="I481" s="3">
        <f t="shared" si="71"/>
        <v>1</v>
      </c>
      <c r="J481">
        <f t="shared" si="72"/>
        <v>0</v>
      </c>
      <c r="K481">
        <f t="shared" si="73"/>
        <v>0</v>
      </c>
      <c r="L481">
        <f t="shared" si="74"/>
        <v>0</v>
      </c>
      <c r="M481">
        <f t="shared" si="75"/>
        <v>0</v>
      </c>
      <c r="N481">
        <f t="shared" si="76"/>
        <v>0</v>
      </c>
      <c r="O481">
        <f t="shared" si="77"/>
        <v>0</v>
      </c>
      <c r="P481">
        <f t="shared" si="78"/>
        <v>0</v>
      </c>
      <c r="Q481">
        <f t="shared" si="79"/>
        <v>0</v>
      </c>
    </row>
    <row r="482" spans="1:17" x14ac:dyDescent="0.35">
      <c r="A482" s="1">
        <v>45041</v>
      </c>
      <c r="B482" s="2">
        <v>2023</v>
      </c>
      <c r="C482" s="2">
        <v>4</v>
      </c>
      <c r="D482" s="2">
        <v>25</v>
      </c>
      <c r="E482" s="2" t="str">
        <f>IF(ISNUMBER(VLOOKUP(A482, Feriados!A:B, 1, FALSE)), "Feriado", "Dia comum")</f>
        <v>Dia comum</v>
      </c>
      <c r="F482" s="2" t="s">
        <v>9</v>
      </c>
      <c r="G482" s="2" t="str">
        <f t="shared" si="70"/>
        <v>Dia Útil</v>
      </c>
      <c r="H482" s="2">
        <v>153</v>
      </c>
      <c r="I482" s="3">
        <f t="shared" si="71"/>
        <v>0</v>
      </c>
      <c r="J482">
        <f t="shared" si="72"/>
        <v>1</v>
      </c>
      <c r="K482">
        <f t="shared" si="73"/>
        <v>0</v>
      </c>
      <c r="L482">
        <f t="shared" si="74"/>
        <v>0</v>
      </c>
      <c r="M482">
        <f t="shared" si="75"/>
        <v>0</v>
      </c>
      <c r="N482">
        <f t="shared" si="76"/>
        <v>0</v>
      </c>
      <c r="O482">
        <f t="shared" si="77"/>
        <v>0</v>
      </c>
      <c r="P482">
        <f t="shared" si="78"/>
        <v>0</v>
      </c>
      <c r="Q482">
        <f t="shared" si="79"/>
        <v>0</v>
      </c>
    </row>
    <row r="483" spans="1:17" x14ac:dyDescent="0.35">
      <c r="A483" s="1">
        <v>45042</v>
      </c>
      <c r="B483" s="2">
        <v>2023</v>
      </c>
      <c r="C483" s="2">
        <v>4</v>
      </c>
      <c r="D483" s="2">
        <v>26</v>
      </c>
      <c r="E483" s="2" t="str">
        <f>IF(ISNUMBER(VLOOKUP(A483, Feriados!A:B, 1, FALSE)), "Feriado", "Dia comum")</f>
        <v>Dia comum</v>
      </c>
      <c r="F483" s="2" t="s">
        <v>10</v>
      </c>
      <c r="G483" s="2" t="str">
        <f t="shared" si="70"/>
        <v>Dia Útil</v>
      </c>
      <c r="H483" s="2">
        <v>176</v>
      </c>
      <c r="I483" s="3">
        <f t="shared" si="71"/>
        <v>0</v>
      </c>
      <c r="J483">
        <f t="shared" si="72"/>
        <v>0</v>
      </c>
      <c r="K483">
        <f t="shared" si="73"/>
        <v>1</v>
      </c>
      <c r="L483">
        <f t="shared" si="74"/>
        <v>0</v>
      </c>
      <c r="M483">
        <f t="shared" si="75"/>
        <v>0</v>
      </c>
      <c r="N483">
        <f t="shared" si="76"/>
        <v>0</v>
      </c>
      <c r="O483">
        <f t="shared" si="77"/>
        <v>0</v>
      </c>
      <c r="P483">
        <f t="shared" si="78"/>
        <v>0</v>
      </c>
      <c r="Q483">
        <f t="shared" si="79"/>
        <v>0</v>
      </c>
    </row>
    <row r="484" spans="1:17" x14ac:dyDescent="0.35">
      <c r="A484" s="1">
        <v>45043</v>
      </c>
      <c r="B484" s="2">
        <v>2023</v>
      </c>
      <c r="C484" s="2">
        <v>4</v>
      </c>
      <c r="D484" s="2">
        <v>27</v>
      </c>
      <c r="E484" s="2" t="str">
        <f>IF(ISNUMBER(VLOOKUP(A484, Feriados!A:B, 1, FALSE)), "Feriado", "Dia comum")</f>
        <v>Dia comum</v>
      </c>
      <c r="F484" s="2" t="s">
        <v>11</v>
      </c>
      <c r="G484" s="2" t="str">
        <f t="shared" si="70"/>
        <v>Dia Útil</v>
      </c>
      <c r="H484" s="2">
        <v>178</v>
      </c>
      <c r="I484" s="3">
        <f t="shared" si="71"/>
        <v>0</v>
      </c>
      <c r="J484">
        <f t="shared" si="72"/>
        <v>0</v>
      </c>
      <c r="K484">
        <f t="shared" si="73"/>
        <v>0</v>
      </c>
      <c r="L484">
        <f t="shared" si="74"/>
        <v>1</v>
      </c>
      <c r="M484">
        <f t="shared" si="75"/>
        <v>0</v>
      </c>
      <c r="N484">
        <f t="shared" si="76"/>
        <v>0</v>
      </c>
      <c r="O484">
        <f t="shared" si="77"/>
        <v>0</v>
      </c>
      <c r="P484">
        <f t="shared" si="78"/>
        <v>0</v>
      </c>
      <c r="Q484">
        <f t="shared" si="79"/>
        <v>0</v>
      </c>
    </row>
    <row r="485" spans="1:17" x14ac:dyDescent="0.35">
      <c r="A485" s="1">
        <v>45044</v>
      </c>
      <c r="B485" s="2">
        <v>2023</v>
      </c>
      <c r="C485" s="2">
        <v>4</v>
      </c>
      <c r="D485" s="2">
        <v>28</v>
      </c>
      <c r="E485" s="2" t="str">
        <f>IF(ISNUMBER(VLOOKUP(A485, Feriados!A:B, 1, FALSE)), "Feriado", "Dia comum")</f>
        <v>Dia comum</v>
      </c>
      <c r="F485" s="2" t="s">
        <v>12</v>
      </c>
      <c r="G485" s="2" t="str">
        <f t="shared" si="70"/>
        <v>Dia Útil</v>
      </c>
      <c r="H485" s="2">
        <v>151</v>
      </c>
      <c r="I485" s="3">
        <f t="shared" si="71"/>
        <v>0</v>
      </c>
      <c r="J485">
        <f t="shared" si="72"/>
        <v>0</v>
      </c>
      <c r="K485">
        <f t="shared" si="73"/>
        <v>0</v>
      </c>
      <c r="L485">
        <f t="shared" si="74"/>
        <v>0</v>
      </c>
      <c r="M485">
        <f t="shared" si="75"/>
        <v>1</v>
      </c>
      <c r="N485">
        <f t="shared" si="76"/>
        <v>0</v>
      </c>
      <c r="O485">
        <f t="shared" si="77"/>
        <v>0</v>
      </c>
      <c r="P485">
        <f t="shared" si="78"/>
        <v>0</v>
      </c>
      <c r="Q485">
        <f t="shared" si="79"/>
        <v>0</v>
      </c>
    </row>
    <row r="486" spans="1:17" x14ac:dyDescent="0.35">
      <c r="A486" s="1">
        <v>45045</v>
      </c>
      <c r="B486" s="2">
        <v>2023</v>
      </c>
      <c r="C486" s="2">
        <v>4</v>
      </c>
      <c r="D486" s="2">
        <v>29</v>
      </c>
      <c r="E486" s="2" t="str">
        <f>IF(ISNUMBER(VLOOKUP(A486, Feriados!A:B, 1, FALSE)), "Feriado", "Dia comum")</f>
        <v>Dia comum</v>
      </c>
      <c r="F486" s="2" t="s">
        <v>6</v>
      </c>
      <c r="G486" s="2" t="str">
        <f t="shared" si="70"/>
        <v>Fim de Semana</v>
      </c>
      <c r="H486" s="2">
        <v>171</v>
      </c>
      <c r="I486" s="3">
        <f t="shared" si="71"/>
        <v>0</v>
      </c>
      <c r="J486">
        <f t="shared" si="72"/>
        <v>0</v>
      </c>
      <c r="K486">
        <f t="shared" si="73"/>
        <v>0</v>
      </c>
      <c r="L486">
        <f t="shared" si="74"/>
        <v>0</v>
      </c>
      <c r="M486">
        <f t="shared" si="75"/>
        <v>0</v>
      </c>
      <c r="N486">
        <f t="shared" si="76"/>
        <v>1</v>
      </c>
      <c r="O486">
        <f t="shared" si="77"/>
        <v>0</v>
      </c>
      <c r="P486">
        <f t="shared" si="78"/>
        <v>0</v>
      </c>
      <c r="Q486">
        <f t="shared" si="79"/>
        <v>1</v>
      </c>
    </row>
    <row r="487" spans="1:17" x14ac:dyDescent="0.35">
      <c r="A487" s="1">
        <v>45046</v>
      </c>
      <c r="B487" s="2">
        <v>2023</v>
      </c>
      <c r="C487" s="2">
        <v>4</v>
      </c>
      <c r="D487" s="2">
        <v>30</v>
      </c>
      <c r="E487" s="2" t="str">
        <f>IF(ISNUMBER(VLOOKUP(A487, Feriados!A:B, 1, FALSE)), "Feriado", "Dia comum")</f>
        <v>Dia comum</v>
      </c>
      <c r="F487" s="2" t="s">
        <v>7</v>
      </c>
      <c r="G487" s="2" t="str">
        <f t="shared" si="70"/>
        <v>Fim de Semana</v>
      </c>
      <c r="H487" s="2">
        <v>172</v>
      </c>
      <c r="I487" s="3">
        <f t="shared" si="71"/>
        <v>0</v>
      </c>
      <c r="J487">
        <f t="shared" si="72"/>
        <v>0</v>
      </c>
      <c r="K487">
        <f t="shared" si="73"/>
        <v>0</v>
      </c>
      <c r="L487">
        <f t="shared" si="74"/>
        <v>0</v>
      </c>
      <c r="M487">
        <f t="shared" si="75"/>
        <v>0</v>
      </c>
      <c r="N487">
        <f t="shared" si="76"/>
        <v>0</v>
      </c>
      <c r="O487">
        <f t="shared" si="77"/>
        <v>1</v>
      </c>
      <c r="P487">
        <f t="shared" si="78"/>
        <v>0</v>
      </c>
      <c r="Q487">
        <f t="shared" si="79"/>
        <v>1</v>
      </c>
    </row>
    <row r="488" spans="1:17" x14ac:dyDescent="0.35">
      <c r="A488" s="1">
        <v>45047</v>
      </c>
      <c r="B488" s="2">
        <v>2023</v>
      </c>
      <c r="C488" s="2">
        <v>5</v>
      </c>
      <c r="D488" s="2">
        <v>1</v>
      </c>
      <c r="E488" s="2" t="str">
        <f>IF(ISNUMBER(VLOOKUP(A488, Feriados!A:B, 1, FALSE)), "Feriado", "Dia comum")</f>
        <v>Feriado</v>
      </c>
      <c r="F488" s="2" t="s">
        <v>8</v>
      </c>
      <c r="G488" s="2" t="str">
        <f t="shared" si="70"/>
        <v>Dia Útil</v>
      </c>
      <c r="H488" s="2">
        <v>169</v>
      </c>
      <c r="I488" s="3">
        <f t="shared" si="71"/>
        <v>1</v>
      </c>
      <c r="J488">
        <f t="shared" si="72"/>
        <v>0</v>
      </c>
      <c r="K488">
        <f t="shared" si="73"/>
        <v>0</v>
      </c>
      <c r="L488">
        <f t="shared" si="74"/>
        <v>0</v>
      </c>
      <c r="M488">
        <f t="shared" si="75"/>
        <v>0</v>
      </c>
      <c r="N488">
        <f t="shared" si="76"/>
        <v>0</v>
      </c>
      <c r="O488">
        <f t="shared" si="77"/>
        <v>0</v>
      </c>
      <c r="P488">
        <f t="shared" si="78"/>
        <v>1</v>
      </c>
      <c r="Q488">
        <f t="shared" si="79"/>
        <v>0</v>
      </c>
    </row>
    <row r="489" spans="1:17" x14ac:dyDescent="0.35">
      <c r="A489" s="1">
        <v>45048</v>
      </c>
      <c r="B489" s="2">
        <v>2023</v>
      </c>
      <c r="C489" s="2">
        <v>5</v>
      </c>
      <c r="D489" s="2">
        <v>2</v>
      </c>
      <c r="E489" s="2" t="str">
        <f>IF(ISNUMBER(VLOOKUP(A489, Feriados!A:B, 1, FALSE)), "Feriado", "Dia comum")</f>
        <v>Dia comum</v>
      </c>
      <c r="F489" s="2" t="s">
        <v>9</v>
      </c>
      <c r="G489" s="2" t="str">
        <f t="shared" si="70"/>
        <v>Dia Útil</v>
      </c>
      <c r="H489" s="2">
        <v>177</v>
      </c>
      <c r="I489" s="3">
        <f t="shared" si="71"/>
        <v>0</v>
      </c>
      <c r="J489">
        <f t="shared" si="72"/>
        <v>1</v>
      </c>
      <c r="K489">
        <f t="shared" si="73"/>
        <v>0</v>
      </c>
      <c r="L489">
        <f t="shared" si="74"/>
        <v>0</v>
      </c>
      <c r="M489">
        <f t="shared" si="75"/>
        <v>0</v>
      </c>
      <c r="N489">
        <f t="shared" si="76"/>
        <v>0</v>
      </c>
      <c r="O489">
        <f t="shared" si="77"/>
        <v>0</v>
      </c>
      <c r="P489">
        <f t="shared" si="78"/>
        <v>0</v>
      </c>
      <c r="Q489">
        <f t="shared" si="79"/>
        <v>0</v>
      </c>
    </row>
    <row r="490" spans="1:17" x14ac:dyDescent="0.35">
      <c r="A490" s="1">
        <v>45049</v>
      </c>
      <c r="B490" s="2">
        <v>2023</v>
      </c>
      <c r="C490" s="2">
        <v>5</v>
      </c>
      <c r="D490" s="2">
        <v>3</v>
      </c>
      <c r="E490" s="2" t="str">
        <f>IF(ISNUMBER(VLOOKUP(A490, Feriados!A:B, 1, FALSE)), "Feriado", "Dia comum")</f>
        <v>Dia comum</v>
      </c>
      <c r="F490" s="2" t="s">
        <v>10</v>
      </c>
      <c r="G490" s="2" t="str">
        <f t="shared" si="70"/>
        <v>Dia Útil</v>
      </c>
      <c r="H490" s="2">
        <v>170</v>
      </c>
      <c r="I490" s="3">
        <f t="shared" si="71"/>
        <v>0</v>
      </c>
      <c r="J490">
        <f t="shared" si="72"/>
        <v>0</v>
      </c>
      <c r="K490">
        <f t="shared" si="73"/>
        <v>1</v>
      </c>
      <c r="L490">
        <f t="shared" si="74"/>
        <v>0</v>
      </c>
      <c r="M490">
        <f t="shared" si="75"/>
        <v>0</v>
      </c>
      <c r="N490">
        <f t="shared" si="76"/>
        <v>0</v>
      </c>
      <c r="O490">
        <f t="shared" si="77"/>
        <v>0</v>
      </c>
      <c r="P490">
        <f t="shared" si="78"/>
        <v>0</v>
      </c>
      <c r="Q490">
        <f t="shared" si="79"/>
        <v>0</v>
      </c>
    </row>
    <row r="491" spans="1:17" x14ac:dyDescent="0.35">
      <c r="A491" s="1">
        <v>45050</v>
      </c>
      <c r="B491" s="2">
        <v>2023</v>
      </c>
      <c r="C491" s="2">
        <v>5</v>
      </c>
      <c r="D491" s="2">
        <v>4</v>
      </c>
      <c r="E491" s="2" t="str">
        <f>IF(ISNUMBER(VLOOKUP(A491, Feriados!A:B, 1, FALSE)), "Feriado", "Dia comum")</f>
        <v>Dia comum</v>
      </c>
      <c r="F491" s="2" t="s">
        <v>11</v>
      </c>
      <c r="G491" s="2" t="str">
        <f t="shared" si="70"/>
        <v>Dia Útil</v>
      </c>
      <c r="H491" s="2">
        <v>177</v>
      </c>
      <c r="I491" s="3">
        <f t="shared" si="71"/>
        <v>0</v>
      </c>
      <c r="J491">
        <f t="shared" si="72"/>
        <v>0</v>
      </c>
      <c r="K491">
        <f t="shared" si="73"/>
        <v>0</v>
      </c>
      <c r="L491">
        <f t="shared" si="74"/>
        <v>1</v>
      </c>
      <c r="M491">
        <f t="shared" si="75"/>
        <v>0</v>
      </c>
      <c r="N491">
        <f t="shared" si="76"/>
        <v>0</v>
      </c>
      <c r="O491">
        <f t="shared" si="77"/>
        <v>0</v>
      </c>
      <c r="P491">
        <f t="shared" si="78"/>
        <v>0</v>
      </c>
      <c r="Q491">
        <f t="shared" si="79"/>
        <v>0</v>
      </c>
    </row>
    <row r="492" spans="1:17" x14ac:dyDescent="0.35">
      <c r="A492" s="1">
        <v>45051</v>
      </c>
      <c r="B492" s="2">
        <v>2023</v>
      </c>
      <c r="C492" s="2">
        <v>5</v>
      </c>
      <c r="D492" s="2">
        <v>5</v>
      </c>
      <c r="E492" s="2" t="str">
        <f>IF(ISNUMBER(VLOOKUP(A492, Feriados!A:B, 1, FALSE)), "Feriado", "Dia comum")</f>
        <v>Dia comum</v>
      </c>
      <c r="F492" s="2" t="s">
        <v>12</v>
      </c>
      <c r="G492" s="2" t="str">
        <f t="shared" si="70"/>
        <v>Dia Útil</v>
      </c>
      <c r="H492" s="2">
        <v>210</v>
      </c>
      <c r="I492" s="3">
        <f t="shared" si="71"/>
        <v>0</v>
      </c>
      <c r="J492">
        <f t="shared" si="72"/>
        <v>0</v>
      </c>
      <c r="K492">
        <f t="shared" si="73"/>
        <v>0</v>
      </c>
      <c r="L492">
        <f t="shared" si="74"/>
        <v>0</v>
      </c>
      <c r="M492">
        <f t="shared" si="75"/>
        <v>1</v>
      </c>
      <c r="N492">
        <f t="shared" si="76"/>
        <v>0</v>
      </c>
      <c r="O492">
        <f t="shared" si="77"/>
        <v>0</v>
      </c>
      <c r="P492">
        <f t="shared" si="78"/>
        <v>0</v>
      </c>
      <c r="Q492">
        <f t="shared" si="79"/>
        <v>0</v>
      </c>
    </row>
    <row r="493" spans="1:17" x14ac:dyDescent="0.35">
      <c r="A493" s="1">
        <v>45052</v>
      </c>
      <c r="B493" s="2">
        <v>2023</v>
      </c>
      <c r="C493" s="2">
        <v>5</v>
      </c>
      <c r="D493" s="2">
        <v>6</v>
      </c>
      <c r="E493" s="2" t="str">
        <f>IF(ISNUMBER(VLOOKUP(A493, Feriados!A:B, 1, FALSE)), "Feriado", "Dia comum")</f>
        <v>Dia comum</v>
      </c>
      <c r="F493" s="2" t="s">
        <v>6</v>
      </c>
      <c r="G493" s="2" t="str">
        <f t="shared" si="70"/>
        <v>Fim de Semana</v>
      </c>
      <c r="H493" s="2">
        <v>208</v>
      </c>
      <c r="I493" s="3">
        <f t="shared" si="71"/>
        <v>0</v>
      </c>
      <c r="J493">
        <f t="shared" si="72"/>
        <v>0</v>
      </c>
      <c r="K493">
        <f t="shared" si="73"/>
        <v>0</v>
      </c>
      <c r="L493">
        <f t="shared" si="74"/>
        <v>0</v>
      </c>
      <c r="M493">
        <f t="shared" si="75"/>
        <v>0</v>
      </c>
      <c r="N493">
        <f t="shared" si="76"/>
        <v>1</v>
      </c>
      <c r="O493">
        <f t="shared" si="77"/>
        <v>0</v>
      </c>
      <c r="P493">
        <f t="shared" si="78"/>
        <v>0</v>
      </c>
      <c r="Q493">
        <f t="shared" si="79"/>
        <v>1</v>
      </c>
    </row>
    <row r="494" spans="1:17" x14ac:dyDescent="0.35">
      <c r="A494" s="1">
        <v>45053</v>
      </c>
      <c r="B494" s="2">
        <v>2023</v>
      </c>
      <c r="C494" s="2">
        <v>5</v>
      </c>
      <c r="D494" s="2">
        <v>7</v>
      </c>
      <c r="E494" s="2" t="str">
        <f>IF(ISNUMBER(VLOOKUP(A494, Feriados!A:B, 1, FALSE)), "Feriado", "Dia comum")</f>
        <v>Dia comum</v>
      </c>
      <c r="F494" s="2" t="s">
        <v>7</v>
      </c>
      <c r="G494" s="2" t="str">
        <f t="shared" si="70"/>
        <v>Fim de Semana</v>
      </c>
      <c r="H494" s="2">
        <v>201</v>
      </c>
      <c r="I494" s="3">
        <f t="shared" si="71"/>
        <v>0</v>
      </c>
      <c r="J494">
        <f t="shared" si="72"/>
        <v>0</v>
      </c>
      <c r="K494">
        <f t="shared" si="73"/>
        <v>0</v>
      </c>
      <c r="L494">
        <f t="shared" si="74"/>
        <v>0</v>
      </c>
      <c r="M494">
        <f t="shared" si="75"/>
        <v>0</v>
      </c>
      <c r="N494">
        <f t="shared" si="76"/>
        <v>0</v>
      </c>
      <c r="O494">
        <f t="shared" si="77"/>
        <v>1</v>
      </c>
      <c r="P494">
        <f t="shared" si="78"/>
        <v>0</v>
      </c>
      <c r="Q494">
        <f t="shared" si="79"/>
        <v>1</v>
      </c>
    </row>
    <row r="495" spans="1:17" x14ac:dyDescent="0.35">
      <c r="A495" s="1">
        <v>45054</v>
      </c>
      <c r="B495" s="2">
        <v>2023</v>
      </c>
      <c r="C495" s="2">
        <v>5</v>
      </c>
      <c r="D495" s="2">
        <v>8</v>
      </c>
      <c r="E495" s="2" t="str">
        <f>IF(ISNUMBER(VLOOKUP(A495, Feriados!A:B, 1, FALSE)), "Feriado", "Dia comum")</f>
        <v>Dia comum</v>
      </c>
      <c r="F495" s="2" t="s">
        <v>8</v>
      </c>
      <c r="G495" s="2" t="str">
        <f t="shared" si="70"/>
        <v>Dia Útil</v>
      </c>
      <c r="H495" s="2">
        <v>181</v>
      </c>
      <c r="I495" s="3">
        <f t="shared" si="71"/>
        <v>1</v>
      </c>
      <c r="J495">
        <f t="shared" si="72"/>
        <v>0</v>
      </c>
      <c r="K495">
        <f t="shared" si="73"/>
        <v>0</v>
      </c>
      <c r="L495">
        <f t="shared" si="74"/>
        <v>0</v>
      </c>
      <c r="M495">
        <f t="shared" si="75"/>
        <v>0</v>
      </c>
      <c r="N495">
        <f t="shared" si="76"/>
        <v>0</v>
      </c>
      <c r="O495">
        <f t="shared" si="77"/>
        <v>0</v>
      </c>
      <c r="P495">
        <f t="shared" si="78"/>
        <v>0</v>
      </c>
      <c r="Q495">
        <f t="shared" si="79"/>
        <v>0</v>
      </c>
    </row>
    <row r="496" spans="1:17" x14ac:dyDescent="0.35">
      <c r="A496" s="1">
        <v>45055</v>
      </c>
      <c r="B496" s="2">
        <v>2023</v>
      </c>
      <c r="C496" s="2">
        <v>5</v>
      </c>
      <c r="D496" s="2">
        <v>9</v>
      </c>
      <c r="E496" s="2" t="str">
        <f>IF(ISNUMBER(VLOOKUP(A496, Feriados!A:B, 1, FALSE)), "Feriado", "Dia comum")</f>
        <v>Dia comum</v>
      </c>
      <c r="F496" s="2" t="s">
        <v>9</v>
      </c>
      <c r="G496" s="2" t="str">
        <f t="shared" si="70"/>
        <v>Dia Útil</v>
      </c>
      <c r="H496" s="2">
        <v>177</v>
      </c>
      <c r="I496" s="3">
        <f t="shared" si="71"/>
        <v>0</v>
      </c>
      <c r="J496">
        <f t="shared" si="72"/>
        <v>1</v>
      </c>
      <c r="K496">
        <f t="shared" si="73"/>
        <v>0</v>
      </c>
      <c r="L496">
        <f t="shared" si="74"/>
        <v>0</v>
      </c>
      <c r="M496">
        <f t="shared" si="75"/>
        <v>0</v>
      </c>
      <c r="N496">
        <f t="shared" si="76"/>
        <v>0</v>
      </c>
      <c r="O496">
        <f t="shared" si="77"/>
        <v>0</v>
      </c>
      <c r="P496">
        <f t="shared" si="78"/>
        <v>0</v>
      </c>
      <c r="Q496">
        <f t="shared" si="79"/>
        <v>0</v>
      </c>
    </row>
    <row r="497" spans="1:17" x14ac:dyDescent="0.35">
      <c r="A497" s="1">
        <v>45056</v>
      </c>
      <c r="B497" s="2">
        <v>2023</v>
      </c>
      <c r="C497" s="2">
        <v>5</v>
      </c>
      <c r="D497" s="2">
        <v>10</v>
      </c>
      <c r="E497" s="2" t="str">
        <f>IF(ISNUMBER(VLOOKUP(A497, Feriados!A:B, 1, FALSE)), "Feriado", "Dia comum")</f>
        <v>Dia comum</v>
      </c>
      <c r="F497" s="2" t="s">
        <v>10</v>
      </c>
      <c r="G497" s="2" t="str">
        <f t="shared" si="70"/>
        <v>Dia Útil</v>
      </c>
      <c r="H497" s="2">
        <v>207</v>
      </c>
      <c r="I497" s="3">
        <f t="shared" si="71"/>
        <v>0</v>
      </c>
      <c r="J497">
        <f t="shared" si="72"/>
        <v>0</v>
      </c>
      <c r="K497">
        <f t="shared" si="73"/>
        <v>1</v>
      </c>
      <c r="L497">
        <f t="shared" si="74"/>
        <v>0</v>
      </c>
      <c r="M497">
        <f t="shared" si="75"/>
        <v>0</v>
      </c>
      <c r="N497">
        <f t="shared" si="76"/>
        <v>0</v>
      </c>
      <c r="O497">
        <f t="shared" si="77"/>
        <v>0</v>
      </c>
      <c r="P497">
        <f t="shared" si="78"/>
        <v>0</v>
      </c>
      <c r="Q497">
        <f t="shared" si="79"/>
        <v>0</v>
      </c>
    </row>
    <row r="498" spans="1:17" x14ac:dyDescent="0.35">
      <c r="A498" s="1">
        <v>45057</v>
      </c>
      <c r="B498" s="2">
        <v>2023</v>
      </c>
      <c r="C498" s="2">
        <v>5</v>
      </c>
      <c r="D498" s="2">
        <v>11</v>
      </c>
      <c r="E498" s="2" t="str">
        <f>IF(ISNUMBER(VLOOKUP(A498, Feriados!A:B, 1, FALSE)), "Feriado", "Dia comum")</f>
        <v>Dia comum</v>
      </c>
      <c r="F498" s="2" t="s">
        <v>11</v>
      </c>
      <c r="G498" s="2" t="str">
        <f t="shared" si="70"/>
        <v>Dia Útil</v>
      </c>
      <c r="H498" s="2">
        <v>268</v>
      </c>
      <c r="I498" s="3">
        <f t="shared" si="71"/>
        <v>0</v>
      </c>
      <c r="J498">
        <f t="shared" si="72"/>
        <v>0</v>
      </c>
      <c r="K498">
        <f t="shared" si="73"/>
        <v>0</v>
      </c>
      <c r="L498">
        <f t="shared" si="74"/>
        <v>1</v>
      </c>
      <c r="M498">
        <f t="shared" si="75"/>
        <v>0</v>
      </c>
      <c r="N498">
        <f t="shared" si="76"/>
        <v>0</v>
      </c>
      <c r="O498">
        <f t="shared" si="77"/>
        <v>0</v>
      </c>
      <c r="P498">
        <f t="shared" si="78"/>
        <v>0</v>
      </c>
      <c r="Q498">
        <f t="shared" si="79"/>
        <v>0</v>
      </c>
    </row>
    <row r="499" spans="1:17" x14ac:dyDescent="0.35">
      <c r="A499" s="1">
        <v>45058</v>
      </c>
      <c r="B499" s="2">
        <v>2023</v>
      </c>
      <c r="C499" s="2">
        <v>5</v>
      </c>
      <c r="D499" s="2">
        <v>12</v>
      </c>
      <c r="E499" s="2" t="str">
        <f>IF(ISNUMBER(VLOOKUP(A499, Feriados!A:B, 1, FALSE)), "Feriado", "Dia comum")</f>
        <v>Dia comum</v>
      </c>
      <c r="F499" s="2" t="s">
        <v>12</v>
      </c>
      <c r="G499" s="2" t="str">
        <f t="shared" si="70"/>
        <v>Dia Útil</v>
      </c>
      <c r="H499" s="2">
        <v>284</v>
      </c>
      <c r="I499" s="3">
        <f t="shared" si="71"/>
        <v>0</v>
      </c>
      <c r="J499">
        <f t="shared" si="72"/>
        <v>0</v>
      </c>
      <c r="K499">
        <f t="shared" si="73"/>
        <v>0</v>
      </c>
      <c r="L499">
        <f t="shared" si="74"/>
        <v>0</v>
      </c>
      <c r="M499">
        <f t="shared" si="75"/>
        <v>1</v>
      </c>
      <c r="N499">
        <f t="shared" si="76"/>
        <v>0</v>
      </c>
      <c r="O499">
        <f t="shared" si="77"/>
        <v>0</v>
      </c>
      <c r="P499">
        <f t="shared" si="78"/>
        <v>0</v>
      </c>
      <c r="Q499">
        <f t="shared" si="79"/>
        <v>0</v>
      </c>
    </row>
    <row r="500" spans="1:17" x14ac:dyDescent="0.35">
      <c r="A500" s="1">
        <v>45059</v>
      </c>
      <c r="B500" s="2">
        <v>2023</v>
      </c>
      <c r="C500" s="2">
        <v>5</v>
      </c>
      <c r="D500" s="2">
        <v>13</v>
      </c>
      <c r="E500" s="2" t="str">
        <f>IF(ISNUMBER(VLOOKUP(A500, Feriados!A:B, 1, FALSE)), "Feriado", "Dia comum")</f>
        <v>Dia comum</v>
      </c>
      <c r="F500" s="2" t="s">
        <v>6</v>
      </c>
      <c r="G500" s="2" t="str">
        <f t="shared" si="70"/>
        <v>Fim de Semana</v>
      </c>
      <c r="H500" s="2">
        <v>336</v>
      </c>
      <c r="I500" s="3">
        <f t="shared" si="71"/>
        <v>0</v>
      </c>
      <c r="J500">
        <f t="shared" si="72"/>
        <v>0</v>
      </c>
      <c r="K500">
        <f t="shared" si="73"/>
        <v>0</v>
      </c>
      <c r="L500">
        <f t="shared" si="74"/>
        <v>0</v>
      </c>
      <c r="M500">
        <f t="shared" si="75"/>
        <v>0</v>
      </c>
      <c r="N500">
        <f t="shared" si="76"/>
        <v>1</v>
      </c>
      <c r="O500">
        <f t="shared" si="77"/>
        <v>0</v>
      </c>
      <c r="P500">
        <f t="shared" si="78"/>
        <v>0</v>
      </c>
      <c r="Q500">
        <f t="shared" si="79"/>
        <v>1</v>
      </c>
    </row>
    <row r="501" spans="1:17" x14ac:dyDescent="0.35">
      <c r="A501" s="1">
        <v>45060</v>
      </c>
      <c r="B501" s="2">
        <v>2023</v>
      </c>
      <c r="C501" s="2">
        <v>5</v>
      </c>
      <c r="D501" s="2">
        <v>14</v>
      </c>
      <c r="E501" s="2" t="str">
        <f>IF(ISNUMBER(VLOOKUP(A501, Feriados!A:B, 1, FALSE)), "Feriado", "Dia comum")</f>
        <v>Feriado</v>
      </c>
      <c r="F501" s="2" t="s">
        <v>7</v>
      </c>
      <c r="G501" s="2" t="str">
        <f t="shared" si="70"/>
        <v>Fim de Semana</v>
      </c>
      <c r="H501" s="2">
        <v>287</v>
      </c>
      <c r="I501" s="3">
        <f t="shared" si="71"/>
        <v>0</v>
      </c>
      <c r="J501">
        <f t="shared" si="72"/>
        <v>0</v>
      </c>
      <c r="K501">
        <f t="shared" si="73"/>
        <v>0</v>
      </c>
      <c r="L501">
        <f t="shared" si="74"/>
        <v>0</v>
      </c>
      <c r="M501">
        <f t="shared" si="75"/>
        <v>0</v>
      </c>
      <c r="N501">
        <f t="shared" si="76"/>
        <v>0</v>
      </c>
      <c r="O501">
        <f t="shared" si="77"/>
        <v>1</v>
      </c>
      <c r="P501">
        <f t="shared" si="78"/>
        <v>1</v>
      </c>
      <c r="Q501">
        <f t="shared" si="79"/>
        <v>1</v>
      </c>
    </row>
    <row r="502" spans="1:17" x14ac:dyDescent="0.35">
      <c r="A502" s="1">
        <v>45061</v>
      </c>
      <c r="B502" s="2">
        <v>2023</v>
      </c>
      <c r="C502" s="2">
        <v>5</v>
      </c>
      <c r="D502" s="2">
        <v>15</v>
      </c>
      <c r="E502" s="2" t="str">
        <f>IF(ISNUMBER(VLOOKUP(A502, Feriados!A:B, 1, FALSE)), "Feriado", "Dia comum")</f>
        <v>Dia comum</v>
      </c>
      <c r="F502" s="2" t="s">
        <v>8</v>
      </c>
      <c r="G502" s="2" t="str">
        <f t="shared" si="70"/>
        <v>Dia Útil</v>
      </c>
      <c r="H502" s="2">
        <v>217</v>
      </c>
      <c r="I502" s="3">
        <f t="shared" si="71"/>
        <v>1</v>
      </c>
      <c r="J502">
        <f t="shared" si="72"/>
        <v>0</v>
      </c>
      <c r="K502">
        <f t="shared" si="73"/>
        <v>0</v>
      </c>
      <c r="L502">
        <f t="shared" si="74"/>
        <v>0</v>
      </c>
      <c r="M502">
        <f t="shared" si="75"/>
        <v>0</v>
      </c>
      <c r="N502">
        <f t="shared" si="76"/>
        <v>0</v>
      </c>
      <c r="O502">
        <f t="shared" si="77"/>
        <v>0</v>
      </c>
      <c r="P502">
        <f t="shared" si="78"/>
        <v>0</v>
      </c>
      <c r="Q502">
        <f t="shared" si="79"/>
        <v>0</v>
      </c>
    </row>
    <row r="503" spans="1:17" x14ac:dyDescent="0.35">
      <c r="A503" s="1">
        <v>45062</v>
      </c>
      <c r="B503" s="2">
        <v>2023</v>
      </c>
      <c r="C503" s="2">
        <v>5</v>
      </c>
      <c r="D503" s="2">
        <v>16</v>
      </c>
      <c r="E503" s="2" t="str">
        <f>IF(ISNUMBER(VLOOKUP(A503, Feriados!A:B, 1, FALSE)), "Feriado", "Dia comum")</f>
        <v>Dia comum</v>
      </c>
      <c r="F503" s="2" t="s">
        <v>9</v>
      </c>
      <c r="G503" s="2" t="str">
        <f t="shared" si="70"/>
        <v>Dia Útil</v>
      </c>
      <c r="H503" s="2">
        <v>168</v>
      </c>
      <c r="I503" s="3">
        <f t="shared" si="71"/>
        <v>0</v>
      </c>
      <c r="J503">
        <f t="shared" si="72"/>
        <v>1</v>
      </c>
      <c r="K503">
        <f t="shared" si="73"/>
        <v>0</v>
      </c>
      <c r="L503">
        <f t="shared" si="74"/>
        <v>0</v>
      </c>
      <c r="M503">
        <f t="shared" si="75"/>
        <v>0</v>
      </c>
      <c r="N503">
        <f t="shared" si="76"/>
        <v>0</v>
      </c>
      <c r="O503">
        <f t="shared" si="77"/>
        <v>0</v>
      </c>
      <c r="P503">
        <f t="shared" si="78"/>
        <v>0</v>
      </c>
      <c r="Q503">
        <f t="shared" si="79"/>
        <v>0</v>
      </c>
    </row>
    <row r="504" spans="1:17" x14ac:dyDescent="0.35">
      <c r="A504" s="1">
        <v>45063</v>
      </c>
      <c r="B504" s="2">
        <v>2023</v>
      </c>
      <c r="C504" s="2">
        <v>5</v>
      </c>
      <c r="D504" s="2">
        <v>17</v>
      </c>
      <c r="E504" s="2" t="str">
        <f>IF(ISNUMBER(VLOOKUP(A504, Feriados!A:B, 1, FALSE)), "Feriado", "Dia comum")</f>
        <v>Dia comum</v>
      </c>
      <c r="F504" s="2" t="s">
        <v>10</v>
      </c>
      <c r="G504" s="2" t="str">
        <f t="shared" si="70"/>
        <v>Dia Útil</v>
      </c>
      <c r="H504" s="2">
        <v>166</v>
      </c>
      <c r="I504" s="3">
        <f t="shared" si="71"/>
        <v>0</v>
      </c>
      <c r="J504">
        <f t="shared" si="72"/>
        <v>0</v>
      </c>
      <c r="K504">
        <f t="shared" si="73"/>
        <v>1</v>
      </c>
      <c r="L504">
        <f t="shared" si="74"/>
        <v>0</v>
      </c>
      <c r="M504">
        <f t="shared" si="75"/>
        <v>0</v>
      </c>
      <c r="N504">
        <f t="shared" si="76"/>
        <v>0</v>
      </c>
      <c r="O504">
        <f t="shared" si="77"/>
        <v>0</v>
      </c>
      <c r="P504">
        <f t="shared" si="78"/>
        <v>0</v>
      </c>
      <c r="Q504">
        <f t="shared" si="79"/>
        <v>0</v>
      </c>
    </row>
    <row r="505" spans="1:17" x14ac:dyDescent="0.35">
      <c r="A505" s="1">
        <v>45064</v>
      </c>
      <c r="B505" s="2">
        <v>2023</v>
      </c>
      <c r="C505" s="2">
        <v>5</v>
      </c>
      <c r="D505" s="2">
        <v>18</v>
      </c>
      <c r="E505" s="2" t="str">
        <f>IF(ISNUMBER(VLOOKUP(A505, Feriados!A:B, 1, FALSE)), "Feriado", "Dia comum")</f>
        <v>Dia comum</v>
      </c>
      <c r="F505" s="2" t="s">
        <v>11</v>
      </c>
      <c r="G505" s="2" t="str">
        <f t="shared" si="70"/>
        <v>Dia Útil</v>
      </c>
      <c r="H505" s="2">
        <v>185</v>
      </c>
      <c r="I505" s="3">
        <f t="shared" si="71"/>
        <v>0</v>
      </c>
      <c r="J505">
        <f t="shared" si="72"/>
        <v>0</v>
      </c>
      <c r="K505">
        <f t="shared" si="73"/>
        <v>0</v>
      </c>
      <c r="L505">
        <f t="shared" si="74"/>
        <v>1</v>
      </c>
      <c r="M505">
        <f t="shared" si="75"/>
        <v>0</v>
      </c>
      <c r="N505">
        <f t="shared" si="76"/>
        <v>0</v>
      </c>
      <c r="O505">
        <f t="shared" si="77"/>
        <v>0</v>
      </c>
      <c r="P505">
        <f t="shared" si="78"/>
        <v>0</v>
      </c>
      <c r="Q505">
        <f t="shared" si="79"/>
        <v>0</v>
      </c>
    </row>
    <row r="506" spans="1:17" x14ac:dyDescent="0.35">
      <c r="A506" s="1">
        <v>45065</v>
      </c>
      <c r="B506" s="2">
        <v>2023</v>
      </c>
      <c r="C506" s="2">
        <v>5</v>
      </c>
      <c r="D506" s="2">
        <v>19</v>
      </c>
      <c r="E506" s="2" t="str">
        <f>IF(ISNUMBER(VLOOKUP(A506, Feriados!A:B, 1, FALSE)), "Feriado", "Dia comum")</f>
        <v>Dia comum</v>
      </c>
      <c r="F506" s="2" t="s">
        <v>12</v>
      </c>
      <c r="G506" s="2" t="str">
        <f t="shared" si="70"/>
        <v>Dia Útil</v>
      </c>
      <c r="H506" s="2">
        <v>186</v>
      </c>
      <c r="I506" s="3">
        <f t="shared" si="71"/>
        <v>0</v>
      </c>
      <c r="J506">
        <f t="shared" si="72"/>
        <v>0</v>
      </c>
      <c r="K506">
        <f t="shared" si="73"/>
        <v>0</v>
      </c>
      <c r="L506">
        <f t="shared" si="74"/>
        <v>0</v>
      </c>
      <c r="M506">
        <f t="shared" si="75"/>
        <v>1</v>
      </c>
      <c r="N506">
        <f t="shared" si="76"/>
        <v>0</v>
      </c>
      <c r="O506">
        <f t="shared" si="77"/>
        <v>0</v>
      </c>
      <c r="P506">
        <f t="shared" si="78"/>
        <v>0</v>
      </c>
      <c r="Q506">
        <f t="shared" si="79"/>
        <v>0</v>
      </c>
    </row>
    <row r="507" spans="1:17" x14ac:dyDescent="0.35">
      <c r="A507" s="1">
        <v>45066</v>
      </c>
      <c r="B507" s="2">
        <v>2023</v>
      </c>
      <c r="C507" s="2">
        <v>5</v>
      </c>
      <c r="D507" s="2">
        <v>20</v>
      </c>
      <c r="E507" s="2" t="str">
        <f>IF(ISNUMBER(VLOOKUP(A507, Feriados!A:B, 1, FALSE)), "Feriado", "Dia comum")</f>
        <v>Dia comum</v>
      </c>
      <c r="F507" s="2" t="s">
        <v>6</v>
      </c>
      <c r="G507" s="2" t="str">
        <f t="shared" si="70"/>
        <v>Fim de Semana</v>
      </c>
      <c r="H507" s="2">
        <v>183</v>
      </c>
      <c r="I507" s="3">
        <f t="shared" si="71"/>
        <v>0</v>
      </c>
      <c r="J507">
        <f t="shared" si="72"/>
        <v>0</v>
      </c>
      <c r="K507">
        <f t="shared" si="73"/>
        <v>0</v>
      </c>
      <c r="L507">
        <f t="shared" si="74"/>
        <v>0</v>
      </c>
      <c r="M507">
        <f t="shared" si="75"/>
        <v>0</v>
      </c>
      <c r="N507">
        <f t="shared" si="76"/>
        <v>1</v>
      </c>
      <c r="O507">
        <f t="shared" si="77"/>
        <v>0</v>
      </c>
      <c r="P507">
        <f t="shared" si="78"/>
        <v>0</v>
      </c>
      <c r="Q507">
        <f t="shared" si="79"/>
        <v>1</v>
      </c>
    </row>
    <row r="508" spans="1:17" x14ac:dyDescent="0.35">
      <c r="A508" s="1">
        <v>45067</v>
      </c>
      <c r="B508" s="2">
        <v>2023</v>
      </c>
      <c r="C508" s="2">
        <v>5</v>
      </c>
      <c r="D508" s="2">
        <v>21</v>
      </c>
      <c r="E508" s="2" t="str">
        <f>IF(ISNUMBER(VLOOKUP(A508, Feriados!A:B, 1, FALSE)), "Feriado", "Dia comum")</f>
        <v>Dia comum</v>
      </c>
      <c r="F508" s="2" t="s">
        <v>7</v>
      </c>
      <c r="G508" s="2" t="str">
        <f t="shared" si="70"/>
        <v>Fim de Semana</v>
      </c>
      <c r="H508" s="2">
        <v>173</v>
      </c>
      <c r="I508" s="3">
        <f t="shared" si="71"/>
        <v>0</v>
      </c>
      <c r="J508">
        <f t="shared" si="72"/>
        <v>0</v>
      </c>
      <c r="K508">
        <f t="shared" si="73"/>
        <v>0</v>
      </c>
      <c r="L508">
        <f t="shared" si="74"/>
        <v>0</v>
      </c>
      <c r="M508">
        <f t="shared" si="75"/>
        <v>0</v>
      </c>
      <c r="N508">
        <f t="shared" si="76"/>
        <v>0</v>
      </c>
      <c r="O508">
        <f t="shared" si="77"/>
        <v>1</v>
      </c>
      <c r="P508">
        <f t="shared" si="78"/>
        <v>0</v>
      </c>
      <c r="Q508">
        <f t="shared" si="79"/>
        <v>1</v>
      </c>
    </row>
    <row r="509" spans="1:17" x14ac:dyDescent="0.35">
      <c r="A509" s="1">
        <v>45068</v>
      </c>
      <c r="B509" s="2">
        <v>2023</v>
      </c>
      <c r="C509" s="2">
        <v>5</v>
      </c>
      <c r="D509" s="2">
        <v>22</v>
      </c>
      <c r="E509" s="2" t="str">
        <f>IF(ISNUMBER(VLOOKUP(A509, Feriados!A:B, 1, FALSE)), "Feriado", "Dia comum")</f>
        <v>Dia comum</v>
      </c>
      <c r="F509" s="2" t="s">
        <v>8</v>
      </c>
      <c r="G509" s="2" t="str">
        <f t="shared" si="70"/>
        <v>Dia Útil</v>
      </c>
      <c r="H509" s="2">
        <v>174</v>
      </c>
      <c r="I509" s="3">
        <f t="shared" si="71"/>
        <v>1</v>
      </c>
      <c r="J509">
        <f t="shared" si="72"/>
        <v>0</v>
      </c>
      <c r="K509">
        <f t="shared" si="73"/>
        <v>0</v>
      </c>
      <c r="L509">
        <f t="shared" si="74"/>
        <v>0</v>
      </c>
      <c r="M509">
        <f t="shared" si="75"/>
        <v>0</v>
      </c>
      <c r="N509">
        <f t="shared" si="76"/>
        <v>0</v>
      </c>
      <c r="O509">
        <f t="shared" si="77"/>
        <v>0</v>
      </c>
      <c r="P509">
        <f t="shared" si="78"/>
        <v>0</v>
      </c>
      <c r="Q509">
        <f t="shared" si="79"/>
        <v>0</v>
      </c>
    </row>
    <row r="510" spans="1:17" x14ac:dyDescent="0.35">
      <c r="A510" s="1">
        <v>45069</v>
      </c>
      <c r="B510" s="2">
        <v>2023</v>
      </c>
      <c r="C510" s="2">
        <v>5</v>
      </c>
      <c r="D510" s="2">
        <v>23</v>
      </c>
      <c r="E510" s="2" t="str">
        <f>IF(ISNUMBER(VLOOKUP(A510, Feriados!A:B, 1, FALSE)), "Feriado", "Dia comum")</f>
        <v>Dia comum</v>
      </c>
      <c r="F510" s="2" t="s">
        <v>9</v>
      </c>
      <c r="G510" s="2" t="str">
        <f t="shared" si="70"/>
        <v>Dia Útil</v>
      </c>
      <c r="H510" s="2">
        <v>171</v>
      </c>
      <c r="I510" s="3">
        <f t="shared" si="71"/>
        <v>0</v>
      </c>
      <c r="J510">
        <f t="shared" si="72"/>
        <v>1</v>
      </c>
      <c r="K510">
        <f t="shared" si="73"/>
        <v>0</v>
      </c>
      <c r="L510">
        <f t="shared" si="74"/>
        <v>0</v>
      </c>
      <c r="M510">
        <f t="shared" si="75"/>
        <v>0</v>
      </c>
      <c r="N510">
        <f t="shared" si="76"/>
        <v>0</v>
      </c>
      <c r="O510">
        <f t="shared" si="77"/>
        <v>0</v>
      </c>
      <c r="P510">
        <f t="shared" si="78"/>
        <v>0</v>
      </c>
      <c r="Q510">
        <f t="shared" si="79"/>
        <v>0</v>
      </c>
    </row>
    <row r="511" spans="1:17" x14ac:dyDescent="0.35">
      <c r="A511" s="1">
        <v>45070</v>
      </c>
      <c r="B511" s="2">
        <v>2023</v>
      </c>
      <c r="C511" s="2">
        <v>5</v>
      </c>
      <c r="D511" s="2">
        <v>24</v>
      </c>
      <c r="E511" s="2" t="str">
        <f>IF(ISNUMBER(VLOOKUP(A511, Feriados!A:B, 1, FALSE)), "Feriado", "Dia comum")</f>
        <v>Dia comum</v>
      </c>
      <c r="F511" s="2" t="s">
        <v>10</v>
      </c>
      <c r="G511" s="2" t="str">
        <f t="shared" si="70"/>
        <v>Dia Útil</v>
      </c>
      <c r="H511" s="2">
        <v>159</v>
      </c>
      <c r="I511" s="3">
        <f t="shared" si="71"/>
        <v>0</v>
      </c>
      <c r="J511">
        <f t="shared" si="72"/>
        <v>0</v>
      </c>
      <c r="K511">
        <f t="shared" si="73"/>
        <v>1</v>
      </c>
      <c r="L511">
        <f t="shared" si="74"/>
        <v>0</v>
      </c>
      <c r="M511">
        <f t="shared" si="75"/>
        <v>0</v>
      </c>
      <c r="N511">
        <f t="shared" si="76"/>
        <v>0</v>
      </c>
      <c r="O511">
        <f t="shared" si="77"/>
        <v>0</v>
      </c>
      <c r="P511">
        <f t="shared" si="78"/>
        <v>0</v>
      </c>
      <c r="Q511">
        <f t="shared" si="79"/>
        <v>0</v>
      </c>
    </row>
    <row r="512" spans="1:17" x14ac:dyDescent="0.35">
      <c r="A512" s="1">
        <v>45071</v>
      </c>
      <c r="B512" s="2">
        <v>2023</v>
      </c>
      <c r="C512" s="2">
        <v>5</v>
      </c>
      <c r="D512" s="2">
        <v>25</v>
      </c>
      <c r="E512" s="2" t="str">
        <f>IF(ISNUMBER(VLOOKUP(A512, Feriados!A:B, 1, FALSE)), "Feriado", "Dia comum")</f>
        <v>Dia comum</v>
      </c>
      <c r="F512" s="2" t="s">
        <v>11</v>
      </c>
      <c r="G512" s="2" t="str">
        <f t="shared" si="70"/>
        <v>Dia Útil</v>
      </c>
      <c r="H512" s="2">
        <v>163</v>
      </c>
      <c r="I512" s="3">
        <f t="shared" si="71"/>
        <v>0</v>
      </c>
      <c r="J512">
        <f t="shared" si="72"/>
        <v>0</v>
      </c>
      <c r="K512">
        <f t="shared" si="73"/>
        <v>0</v>
      </c>
      <c r="L512">
        <f t="shared" si="74"/>
        <v>1</v>
      </c>
      <c r="M512">
        <f t="shared" si="75"/>
        <v>0</v>
      </c>
      <c r="N512">
        <f t="shared" si="76"/>
        <v>0</v>
      </c>
      <c r="O512">
        <f t="shared" si="77"/>
        <v>0</v>
      </c>
      <c r="P512">
        <f t="shared" si="78"/>
        <v>0</v>
      </c>
      <c r="Q512">
        <f t="shared" si="79"/>
        <v>0</v>
      </c>
    </row>
    <row r="513" spans="1:17" x14ac:dyDescent="0.35">
      <c r="A513" s="1">
        <v>45072</v>
      </c>
      <c r="B513" s="2">
        <v>2023</v>
      </c>
      <c r="C513" s="2">
        <v>5</v>
      </c>
      <c r="D513" s="2">
        <v>26</v>
      </c>
      <c r="E513" s="2" t="str">
        <f>IF(ISNUMBER(VLOOKUP(A513, Feriados!A:B, 1, FALSE)), "Feriado", "Dia comum")</f>
        <v>Dia comum</v>
      </c>
      <c r="F513" s="2" t="s">
        <v>12</v>
      </c>
      <c r="G513" s="2" t="str">
        <f t="shared" si="70"/>
        <v>Dia Útil</v>
      </c>
      <c r="H513" s="2">
        <v>168</v>
      </c>
      <c r="I513" s="3">
        <f t="shared" si="71"/>
        <v>0</v>
      </c>
      <c r="J513">
        <f t="shared" si="72"/>
        <v>0</v>
      </c>
      <c r="K513">
        <f t="shared" si="73"/>
        <v>0</v>
      </c>
      <c r="L513">
        <f t="shared" si="74"/>
        <v>0</v>
      </c>
      <c r="M513">
        <f t="shared" si="75"/>
        <v>1</v>
      </c>
      <c r="N513">
        <f t="shared" si="76"/>
        <v>0</v>
      </c>
      <c r="O513">
        <f t="shared" si="77"/>
        <v>0</v>
      </c>
      <c r="P513">
        <f t="shared" si="78"/>
        <v>0</v>
      </c>
      <c r="Q513">
        <f t="shared" si="79"/>
        <v>0</v>
      </c>
    </row>
    <row r="514" spans="1:17" x14ac:dyDescent="0.35">
      <c r="A514" s="1">
        <v>45073</v>
      </c>
      <c r="B514" s="2">
        <v>2023</v>
      </c>
      <c r="C514" s="2">
        <v>5</v>
      </c>
      <c r="D514" s="2">
        <v>27</v>
      </c>
      <c r="E514" s="2" t="str">
        <f>IF(ISNUMBER(VLOOKUP(A514, Feriados!A:B, 1, FALSE)), "Feriado", "Dia comum")</f>
        <v>Dia comum</v>
      </c>
      <c r="F514" s="2" t="s">
        <v>6</v>
      </c>
      <c r="G514" s="2" t="str">
        <f t="shared" si="70"/>
        <v>Fim de Semana</v>
      </c>
      <c r="H514" s="2">
        <v>170</v>
      </c>
      <c r="I514" s="3">
        <f t="shared" si="71"/>
        <v>0</v>
      </c>
      <c r="J514">
        <f t="shared" si="72"/>
        <v>0</v>
      </c>
      <c r="K514">
        <f t="shared" si="73"/>
        <v>0</v>
      </c>
      <c r="L514">
        <f t="shared" si="74"/>
        <v>0</v>
      </c>
      <c r="M514">
        <f t="shared" si="75"/>
        <v>0</v>
      </c>
      <c r="N514">
        <f t="shared" si="76"/>
        <v>1</v>
      </c>
      <c r="O514">
        <f t="shared" si="77"/>
        <v>0</v>
      </c>
      <c r="P514">
        <f t="shared" si="78"/>
        <v>0</v>
      </c>
      <c r="Q514">
        <f t="shared" si="79"/>
        <v>1</v>
      </c>
    </row>
    <row r="515" spans="1:17" x14ac:dyDescent="0.35">
      <c r="A515" s="1">
        <v>45074</v>
      </c>
      <c r="B515" s="2">
        <v>2023</v>
      </c>
      <c r="C515" s="2">
        <v>5</v>
      </c>
      <c r="D515" s="2">
        <v>28</v>
      </c>
      <c r="E515" s="2" t="str">
        <f>IF(ISNUMBER(VLOOKUP(A515, Feriados!A:B, 1, FALSE)), "Feriado", "Dia comum")</f>
        <v>Dia comum</v>
      </c>
      <c r="F515" s="2" t="s">
        <v>7</v>
      </c>
      <c r="G515" s="2" t="str">
        <f t="shared" si="70"/>
        <v>Fim de Semana</v>
      </c>
      <c r="H515" s="2">
        <v>163</v>
      </c>
      <c r="I515" s="3">
        <f t="shared" si="71"/>
        <v>0</v>
      </c>
      <c r="J515">
        <f t="shared" si="72"/>
        <v>0</v>
      </c>
      <c r="K515">
        <f t="shared" si="73"/>
        <v>0</v>
      </c>
      <c r="L515">
        <f t="shared" si="74"/>
        <v>0</v>
      </c>
      <c r="M515">
        <f t="shared" si="75"/>
        <v>0</v>
      </c>
      <c r="N515">
        <f t="shared" si="76"/>
        <v>0</v>
      </c>
      <c r="O515">
        <f t="shared" si="77"/>
        <v>1</v>
      </c>
      <c r="P515">
        <f t="shared" si="78"/>
        <v>0</v>
      </c>
      <c r="Q515">
        <f t="shared" si="79"/>
        <v>1</v>
      </c>
    </row>
    <row r="516" spans="1:17" x14ac:dyDescent="0.35">
      <c r="A516" s="1">
        <v>45075</v>
      </c>
      <c r="B516" s="2">
        <v>2023</v>
      </c>
      <c r="C516" s="2">
        <v>5</v>
      </c>
      <c r="D516" s="2">
        <v>29</v>
      </c>
      <c r="E516" s="2" t="str">
        <f>IF(ISNUMBER(VLOOKUP(A516, Feriados!A:B, 1, FALSE)), "Feriado", "Dia comum")</f>
        <v>Dia comum</v>
      </c>
      <c r="F516" s="2" t="s">
        <v>8</v>
      </c>
      <c r="G516" s="2" t="str">
        <f t="shared" ref="G516:G579" si="80">IF(OR(F516="Sábado", F516="Domingo"),"Fim de Semana","Dia Útil")</f>
        <v>Dia Útil</v>
      </c>
      <c r="H516" s="2">
        <v>184</v>
      </c>
      <c r="I516" s="3">
        <f t="shared" ref="I516:I579" si="81">IF(F516="Segunda-feira",1,0)</f>
        <v>1</v>
      </c>
      <c r="J516">
        <f t="shared" ref="J516:J579" si="82">IF(F516="Terça-feira",1,0)</f>
        <v>0</v>
      </c>
      <c r="K516">
        <f t="shared" ref="K516:K579" si="83">IF($F516="Quarta-feira",1,0)</f>
        <v>0</v>
      </c>
      <c r="L516">
        <f t="shared" ref="L516:L579" si="84">IF($F516="Quinta-feira",1,0)</f>
        <v>0</v>
      </c>
      <c r="M516">
        <f t="shared" ref="M516:M579" si="85">IF($F516="Sexta-feira",1,0)</f>
        <v>0</v>
      </c>
      <c r="N516">
        <f t="shared" ref="N516:N579" si="86">IF($F516="Sábado",1,0)</f>
        <v>0</v>
      </c>
      <c r="O516">
        <f t="shared" ref="O516:O579" si="87">IF($F516="Domingo",1,0)</f>
        <v>0</v>
      </c>
      <c r="P516">
        <f t="shared" ref="P516:P579" si="88">IF(E516="Feriado",1,0)</f>
        <v>0</v>
      </c>
      <c r="Q516">
        <f t="shared" ref="Q516:Q579" si="89">IF(G516="Fim de Semana",1,0)</f>
        <v>0</v>
      </c>
    </row>
    <row r="517" spans="1:17" x14ac:dyDescent="0.35">
      <c r="A517" s="1">
        <v>45076</v>
      </c>
      <c r="B517" s="2">
        <v>2023</v>
      </c>
      <c r="C517" s="2">
        <v>5</v>
      </c>
      <c r="D517" s="2">
        <v>30</v>
      </c>
      <c r="E517" s="2" t="str">
        <f>IF(ISNUMBER(VLOOKUP(A517, Feriados!A:B, 1, FALSE)), "Feriado", "Dia comum")</f>
        <v>Dia comum</v>
      </c>
      <c r="F517" s="2" t="s">
        <v>9</v>
      </c>
      <c r="G517" s="2" t="str">
        <f t="shared" si="80"/>
        <v>Dia Útil</v>
      </c>
      <c r="H517" s="2">
        <v>191</v>
      </c>
      <c r="I517" s="3">
        <f t="shared" si="81"/>
        <v>0</v>
      </c>
      <c r="J517">
        <f t="shared" si="82"/>
        <v>1</v>
      </c>
      <c r="K517">
        <f t="shared" si="83"/>
        <v>0</v>
      </c>
      <c r="L517">
        <f t="shared" si="84"/>
        <v>0</v>
      </c>
      <c r="M517">
        <f t="shared" si="85"/>
        <v>0</v>
      </c>
      <c r="N517">
        <f t="shared" si="86"/>
        <v>0</v>
      </c>
      <c r="O517">
        <f t="shared" si="87"/>
        <v>0</v>
      </c>
      <c r="P517">
        <f t="shared" si="88"/>
        <v>0</v>
      </c>
      <c r="Q517">
        <f t="shared" si="89"/>
        <v>0</v>
      </c>
    </row>
    <row r="518" spans="1:17" x14ac:dyDescent="0.35">
      <c r="A518" s="1">
        <v>45077</v>
      </c>
      <c r="B518" s="2">
        <v>2023</v>
      </c>
      <c r="C518" s="2">
        <v>5</v>
      </c>
      <c r="D518" s="2">
        <v>31</v>
      </c>
      <c r="E518" s="2" t="str">
        <f>IF(ISNUMBER(VLOOKUP(A518, Feriados!A:B, 1, FALSE)), "Feriado", "Dia comum")</f>
        <v>Dia comum</v>
      </c>
      <c r="F518" s="2" t="s">
        <v>10</v>
      </c>
      <c r="G518" s="2" t="str">
        <f t="shared" si="80"/>
        <v>Dia Útil</v>
      </c>
      <c r="H518" s="2">
        <v>181</v>
      </c>
      <c r="I518" s="3">
        <f t="shared" si="81"/>
        <v>0</v>
      </c>
      <c r="J518">
        <f t="shared" si="82"/>
        <v>0</v>
      </c>
      <c r="K518">
        <f t="shared" si="83"/>
        <v>1</v>
      </c>
      <c r="L518">
        <f t="shared" si="84"/>
        <v>0</v>
      </c>
      <c r="M518">
        <f t="shared" si="85"/>
        <v>0</v>
      </c>
      <c r="N518">
        <f t="shared" si="86"/>
        <v>0</v>
      </c>
      <c r="O518">
        <f t="shared" si="87"/>
        <v>0</v>
      </c>
      <c r="P518">
        <f t="shared" si="88"/>
        <v>0</v>
      </c>
      <c r="Q518">
        <f t="shared" si="89"/>
        <v>0</v>
      </c>
    </row>
    <row r="519" spans="1:17" x14ac:dyDescent="0.35">
      <c r="A519" s="1">
        <v>45078</v>
      </c>
      <c r="B519" s="2">
        <v>2023</v>
      </c>
      <c r="C519" s="2">
        <v>6</v>
      </c>
      <c r="D519" s="2">
        <v>1</v>
      </c>
      <c r="E519" s="2" t="str">
        <f>IF(ISNUMBER(VLOOKUP(A519, Feriados!A:B, 1, FALSE)), "Feriado", "Dia comum")</f>
        <v>Dia comum</v>
      </c>
      <c r="F519" s="2" t="s">
        <v>11</v>
      </c>
      <c r="G519" s="2" t="str">
        <f t="shared" si="80"/>
        <v>Dia Útil</v>
      </c>
      <c r="H519" s="2">
        <v>173</v>
      </c>
      <c r="I519" s="3">
        <f t="shared" si="81"/>
        <v>0</v>
      </c>
      <c r="J519">
        <f t="shared" si="82"/>
        <v>0</v>
      </c>
      <c r="K519">
        <f t="shared" si="83"/>
        <v>0</v>
      </c>
      <c r="L519">
        <f t="shared" si="84"/>
        <v>1</v>
      </c>
      <c r="M519">
        <f t="shared" si="85"/>
        <v>0</v>
      </c>
      <c r="N519">
        <f t="shared" si="86"/>
        <v>0</v>
      </c>
      <c r="O519">
        <f t="shared" si="87"/>
        <v>0</v>
      </c>
      <c r="P519">
        <f t="shared" si="88"/>
        <v>0</v>
      </c>
      <c r="Q519">
        <f t="shared" si="89"/>
        <v>0</v>
      </c>
    </row>
    <row r="520" spans="1:17" x14ac:dyDescent="0.35">
      <c r="A520" s="1">
        <v>45079</v>
      </c>
      <c r="B520" s="2">
        <v>2023</v>
      </c>
      <c r="C520" s="2">
        <v>6</v>
      </c>
      <c r="D520" s="2">
        <v>2</v>
      </c>
      <c r="E520" s="2" t="str">
        <f>IF(ISNUMBER(VLOOKUP(A520, Feriados!A:B, 1, FALSE)), "Feriado", "Dia comum")</f>
        <v>Dia comum</v>
      </c>
      <c r="F520" s="2" t="s">
        <v>12</v>
      </c>
      <c r="G520" s="2" t="str">
        <f t="shared" si="80"/>
        <v>Dia Útil</v>
      </c>
      <c r="H520" s="2">
        <v>169</v>
      </c>
      <c r="I520" s="3">
        <f t="shared" si="81"/>
        <v>0</v>
      </c>
      <c r="J520">
        <f t="shared" si="82"/>
        <v>0</v>
      </c>
      <c r="K520">
        <f t="shared" si="83"/>
        <v>0</v>
      </c>
      <c r="L520">
        <f t="shared" si="84"/>
        <v>0</v>
      </c>
      <c r="M520">
        <f t="shared" si="85"/>
        <v>1</v>
      </c>
      <c r="N520">
        <f t="shared" si="86"/>
        <v>0</v>
      </c>
      <c r="O520">
        <f t="shared" si="87"/>
        <v>0</v>
      </c>
      <c r="P520">
        <f t="shared" si="88"/>
        <v>0</v>
      </c>
      <c r="Q520">
        <f t="shared" si="89"/>
        <v>0</v>
      </c>
    </row>
    <row r="521" spans="1:17" x14ac:dyDescent="0.35">
      <c r="A521" s="1">
        <v>45080</v>
      </c>
      <c r="B521" s="2">
        <v>2023</v>
      </c>
      <c r="C521" s="2">
        <v>6</v>
      </c>
      <c r="D521" s="2">
        <v>3</v>
      </c>
      <c r="E521" s="2" t="str">
        <f>IF(ISNUMBER(VLOOKUP(A521, Feriados!A:B, 1, FALSE)), "Feriado", "Dia comum")</f>
        <v>Dia comum</v>
      </c>
      <c r="F521" s="2" t="s">
        <v>6</v>
      </c>
      <c r="G521" s="2" t="str">
        <f t="shared" si="80"/>
        <v>Fim de Semana</v>
      </c>
      <c r="H521" s="2">
        <v>176</v>
      </c>
      <c r="I521" s="3">
        <f t="shared" si="81"/>
        <v>0</v>
      </c>
      <c r="J521">
        <f t="shared" si="82"/>
        <v>0</v>
      </c>
      <c r="K521">
        <f t="shared" si="83"/>
        <v>0</v>
      </c>
      <c r="L521">
        <f t="shared" si="84"/>
        <v>0</v>
      </c>
      <c r="M521">
        <f t="shared" si="85"/>
        <v>0</v>
      </c>
      <c r="N521">
        <f t="shared" si="86"/>
        <v>1</v>
      </c>
      <c r="O521">
        <f t="shared" si="87"/>
        <v>0</v>
      </c>
      <c r="P521">
        <f t="shared" si="88"/>
        <v>0</v>
      </c>
      <c r="Q521">
        <f t="shared" si="89"/>
        <v>1</v>
      </c>
    </row>
    <row r="522" spans="1:17" x14ac:dyDescent="0.35">
      <c r="A522" s="1">
        <v>45081</v>
      </c>
      <c r="B522" s="2">
        <v>2023</v>
      </c>
      <c r="C522" s="2">
        <v>6</v>
      </c>
      <c r="D522" s="2">
        <v>4</v>
      </c>
      <c r="E522" s="2" t="str">
        <f>IF(ISNUMBER(VLOOKUP(A522, Feriados!A:B, 1, FALSE)), "Feriado", "Dia comum")</f>
        <v>Dia comum</v>
      </c>
      <c r="F522" s="2" t="s">
        <v>7</v>
      </c>
      <c r="G522" s="2" t="str">
        <f t="shared" si="80"/>
        <v>Fim de Semana</v>
      </c>
      <c r="H522" s="2">
        <v>176</v>
      </c>
      <c r="I522" s="3">
        <f t="shared" si="81"/>
        <v>0</v>
      </c>
      <c r="J522">
        <f t="shared" si="82"/>
        <v>0</v>
      </c>
      <c r="K522">
        <f t="shared" si="83"/>
        <v>0</v>
      </c>
      <c r="L522">
        <f t="shared" si="84"/>
        <v>0</v>
      </c>
      <c r="M522">
        <f t="shared" si="85"/>
        <v>0</v>
      </c>
      <c r="N522">
        <f t="shared" si="86"/>
        <v>0</v>
      </c>
      <c r="O522">
        <f t="shared" si="87"/>
        <v>1</v>
      </c>
      <c r="P522">
        <f t="shared" si="88"/>
        <v>0</v>
      </c>
      <c r="Q522">
        <f t="shared" si="89"/>
        <v>1</v>
      </c>
    </row>
    <row r="523" spans="1:17" x14ac:dyDescent="0.35">
      <c r="A523" s="1">
        <v>45082</v>
      </c>
      <c r="B523" s="2">
        <v>2023</v>
      </c>
      <c r="C523" s="2">
        <v>6</v>
      </c>
      <c r="D523" s="2">
        <v>5</v>
      </c>
      <c r="E523" s="2" t="str">
        <f>IF(ISNUMBER(VLOOKUP(A523, Feriados!A:B, 1, FALSE)), "Feriado", "Dia comum")</f>
        <v>Dia comum</v>
      </c>
      <c r="F523" s="2" t="s">
        <v>8</v>
      </c>
      <c r="G523" s="2" t="str">
        <f t="shared" si="80"/>
        <v>Dia Útil</v>
      </c>
      <c r="H523" s="2">
        <v>187</v>
      </c>
      <c r="I523" s="3">
        <f t="shared" si="81"/>
        <v>1</v>
      </c>
      <c r="J523">
        <f t="shared" si="82"/>
        <v>0</v>
      </c>
      <c r="K523">
        <f t="shared" si="83"/>
        <v>0</v>
      </c>
      <c r="L523">
        <f t="shared" si="84"/>
        <v>0</v>
      </c>
      <c r="M523">
        <f t="shared" si="85"/>
        <v>0</v>
      </c>
      <c r="N523">
        <f t="shared" si="86"/>
        <v>0</v>
      </c>
      <c r="O523">
        <f t="shared" si="87"/>
        <v>0</v>
      </c>
      <c r="P523">
        <f t="shared" si="88"/>
        <v>0</v>
      </c>
      <c r="Q523">
        <f t="shared" si="89"/>
        <v>0</v>
      </c>
    </row>
    <row r="524" spans="1:17" x14ac:dyDescent="0.35">
      <c r="A524" s="1">
        <v>45083</v>
      </c>
      <c r="B524" s="2">
        <v>2023</v>
      </c>
      <c r="C524" s="2">
        <v>6</v>
      </c>
      <c r="D524" s="2">
        <v>6</v>
      </c>
      <c r="E524" s="2" t="str">
        <f>IF(ISNUMBER(VLOOKUP(A524, Feriados!A:B, 1, FALSE)), "Feriado", "Dia comum")</f>
        <v>Dia comum</v>
      </c>
      <c r="F524" s="2" t="s">
        <v>9</v>
      </c>
      <c r="G524" s="2" t="str">
        <f t="shared" si="80"/>
        <v>Dia Útil</v>
      </c>
      <c r="H524" s="2">
        <v>183</v>
      </c>
      <c r="I524" s="3">
        <f t="shared" si="81"/>
        <v>0</v>
      </c>
      <c r="J524">
        <f t="shared" si="82"/>
        <v>1</v>
      </c>
      <c r="K524">
        <f t="shared" si="83"/>
        <v>0</v>
      </c>
      <c r="L524">
        <f t="shared" si="84"/>
        <v>0</v>
      </c>
      <c r="M524">
        <f t="shared" si="85"/>
        <v>0</v>
      </c>
      <c r="N524">
        <f t="shared" si="86"/>
        <v>0</v>
      </c>
      <c r="O524">
        <f t="shared" si="87"/>
        <v>0</v>
      </c>
      <c r="P524">
        <f t="shared" si="88"/>
        <v>0</v>
      </c>
      <c r="Q524">
        <f t="shared" si="89"/>
        <v>0</v>
      </c>
    </row>
    <row r="525" spans="1:17" x14ac:dyDescent="0.35">
      <c r="A525" s="1">
        <v>45084</v>
      </c>
      <c r="B525" s="2">
        <v>2023</v>
      </c>
      <c r="C525" s="2">
        <v>6</v>
      </c>
      <c r="D525" s="2">
        <v>7</v>
      </c>
      <c r="E525" s="2" t="str">
        <f>IF(ISNUMBER(VLOOKUP(A525, Feriados!A:B, 1, FALSE)), "Feriado", "Dia comum")</f>
        <v>Dia comum</v>
      </c>
      <c r="F525" s="2" t="s">
        <v>10</v>
      </c>
      <c r="G525" s="2" t="str">
        <f t="shared" si="80"/>
        <v>Dia Útil</v>
      </c>
      <c r="H525" s="2">
        <v>204</v>
      </c>
      <c r="I525" s="3">
        <f t="shared" si="81"/>
        <v>0</v>
      </c>
      <c r="J525">
        <f t="shared" si="82"/>
        <v>0</v>
      </c>
      <c r="K525">
        <f t="shared" si="83"/>
        <v>1</v>
      </c>
      <c r="L525">
        <f t="shared" si="84"/>
        <v>0</v>
      </c>
      <c r="M525">
        <f t="shared" si="85"/>
        <v>0</v>
      </c>
      <c r="N525">
        <f t="shared" si="86"/>
        <v>0</v>
      </c>
      <c r="O525">
        <f t="shared" si="87"/>
        <v>0</v>
      </c>
      <c r="P525">
        <f t="shared" si="88"/>
        <v>0</v>
      </c>
      <c r="Q525">
        <f t="shared" si="89"/>
        <v>0</v>
      </c>
    </row>
    <row r="526" spans="1:17" x14ac:dyDescent="0.35">
      <c r="A526" s="1">
        <v>45085</v>
      </c>
      <c r="B526" s="2">
        <v>2023</v>
      </c>
      <c r="C526" s="2">
        <v>6</v>
      </c>
      <c r="D526" s="2">
        <v>8</v>
      </c>
      <c r="E526" s="2" t="str">
        <f>IF(ISNUMBER(VLOOKUP(A526, Feriados!A:B, 1, FALSE)), "Feriado", "Dia comum")</f>
        <v>Feriado</v>
      </c>
      <c r="F526" s="2" t="s">
        <v>11</v>
      </c>
      <c r="G526" s="2" t="str">
        <f t="shared" si="80"/>
        <v>Dia Útil</v>
      </c>
      <c r="H526" s="2">
        <v>196</v>
      </c>
      <c r="I526" s="3">
        <f t="shared" si="81"/>
        <v>0</v>
      </c>
      <c r="J526">
        <f t="shared" si="82"/>
        <v>0</v>
      </c>
      <c r="K526">
        <f t="shared" si="83"/>
        <v>0</v>
      </c>
      <c r="L526">
        <f t="shared" si="84"/>
        <v>1</v>
      </c>
      <c r="M526">
        <f t="shared" si="85"/>
        <v>0</v>
      </c>
      <c r="N526">
        <f t="shared" si="86"/>
        <v>0</v>
      </c>
      <c r="O526">
        <f t="shared" si="87"/>
        <v>0</v>
      </c>
      <c r="P526">
        <f t="shared" si="88"/>
        <v>1</v>
      </c>
      <c r="Q526">
        <f t="shared" si="89"/>
        <v>0</v>
      </c>
    </row>
    <row r="527" spans="1:17" x14ac:dyDescent="0.35">
      <c r="A527" s="1">
        <v>45086</v>
      </c>
      <c r="B527" s="2">
        <v>2023</v>
      </c>
      <c r="C527" s="2">
        <v>6</v>
      </c>
      <c r="D527" s="2">
        <v>9</v>
      </c>
      <c r="E527" s="2" t="str">
        <f>IF(ISNUMBER(VLOOKUP(A527, Feriados!A:B, 1, FALSE)), "Feriado", "Dia comum")</f>
        <v>Dia comum</v>
      </c>
      <c r="F527" s="2" t="s">
        <v>12</v>
      </c>
      <c r="G527" s="2" t="str">
        <f t="shared" si="80"/>
        <v>Dia Útil</v>
      </c>
      <c r="H527" s="2">
        <v>201</v>
      </c>
      <c r="I527" s="3">
        <f t="shared" si="81"/>
        <v>0</v>
      </c>
      <c r="J527">
        <f t="shared" si="82"/>
        <v>0</v>
      </c>
      <c r="K527">
        <f t="shared" si="83"/>
        <v>0</v>
      </c>
      <c r="L527">
        <f t="shared" si="84"/>
        <v>0</v>
      </c>
      <c r="M527">
        <f t="shared" si="85"/>
        <v>1</v>
      </c>
      <c r="N527">
        <f t="shared" si="86"/>
        <v>0</v>
      </c>
      <c r="O527">
        <f t="shared" si="87"/>
        <v>0</v>
      </c>
      <c r="P527">
        <f t="shared" si="88"/>
        <v>0</v>
      </c>
      <c r="Q527">
        <f t="shared" si="89"/>
        <v>0</v>
      </c>
    </row>
    <row r="528" spans="1:17" x14ac:dyDescent="0.35">
      <c r="A528" s="1">
        <v>45087</v>
      </c>
      <c r="B528" s="2">
        <v>2023</v>
      </c>
      <c r="C528" s="2">
        <v>6</v>
      </c>
      <c r="D528" s="2">
        <v>10</v>
      </c>
      <c r="E528" s="2" t="str">
        <f>IF(ISNUMBER(VLOOKUP(A528, Feriados!A:B, 1, FALSE)), "Feriado", "Dia comum")</f>
        <v>Dia comum</v>
      </c>
      <c r="F528" s="2" t="s">
        <v>6</v>
      </c>
      <c r="G528" s="2" t="str">
        <f t="shared" si="80"/>
        <v>Fim de Semana</v>
      </c>
      <c r="H528" s="2">
        <v>249</v>
      </c>
      <c r="I528" s="3">
        <f t="shared" si="81"/>
        <v>0</v>
      </c>
      <c r="J528">
        <f t="shared" si="82"/>
        <v>0</v>
      </c>
      <c r="K528">
        <f t="shared" si="83"/>
        <v>0</v>
      </c>
      <c r="L528">
        <f t="shared" si="84"/>
        <v>0</v>
      </c>
      <c r="M528">
        <f t="shared" si="85"/>
        <v>0</v>
      </c>
      <c r="N528">
        <f t="shared" si="86"/>
        <v>1</v>
      </c>
      <c r="O528">
        <f t="shared" si="87"/>
        <v>0</v>
      </c>
      <c r="P528">
        <f t="shared" si="88"/>
        <v>0</v>
      </c>
      <c r="Q528">
        <f t="shared" si="89"/>
        <v>1</v>
      </c>
    </row>
    <row r="529" spans="1:17" x14ac:dyDescent="0.35">
      <c r="A529" s="1">
        <v>45088</v>
      </c>
      <c r="B529" s="2">
        <v>2023</v>
      </c>
      <c r="C529" s="2">
        <v>6</v>
      </c>
      <c r="D529" s="2">
        <v>11</v>
      </c>
      <c r="E529" s="2" t="str">
        <f>IF(ISNUMBER(VLOOKUP(A529, Feriados!A:B, 1, FALSE)), "Feriado", "Dia comum")</f>
        <v>Dia comum</v>
      </c>
      <c r="F529" s="2" t="s">
        <v>7</v>
      </c>
      <c r="G529" s="2" t="str">
        <f t="shared" si="80"/>
        <v>Fim de Semana</v>
      </c>
      <c r="H529" s="2">
        <v>235</v>
      </c>
      <c r="I529" s="3">
        <f t="shared" si="81"/>
        <v>0</v>
      </c>
      <c r="J529">
        <f t="shared" si="82"/>
        <v>0</v>
      </c>
      <c r="K529">
        <f t="shared" si="83"/>
        <v>0</v>
      </c>
      <c r="L529">
        <f t="shared" si="84"/>
        <v>0</v>
      </c>
      <c r="M529">
        <f t="shared" si="85"/>
        <v>0</v>
      </c>
      <c r="N529">
        <f t="shared" si="86"/>
        <v>0</v>
      </c>
      <c r="O529">
        <f t="shared" si="87"/>
        <v>1</v>
      </c>
      <c r="P529">
        <f t="shared" si="88"/>
        <v>0</v>
      </c>
      <c r="Q529">
        <f t="shared" si="89"/>
        <v>1</v>
      </c>
    </row>
    <row r="530" spans="1:17" x14ac:dyDescent="0.35">
      <c r="A530" s="1">
        <v>45089</v>
      </c>
      <c r="B530" s="2">
        <v>2023</v>
      </c>
      <c r="C530" s="2">
        <v>6</v>
      </c>
      <c r="D530" s="2">
        <v>12</v>
      </c>
      <c r="E530" s="2" t="str">
        <f>IF(ISNUMBER(VLOOKUP(A530, Feriados!A:B, 1, FALSE)), "Feriado", "Dia comum")</f>
        <v>Dia comum</v>
      </c>
      <c r="F530" s="2" t="s">
        <v>8</v>
      </c>
      <c r="G530" s="2" t="str">
        <f t="shared" si="80"/>
        <v>Dia Útil</v>
      </c>
      <c r="H530" s="2">
        <v>230</v>
      </c>
      <c r="I530" s="3">
        <f t="shared" si="81"/>
        <v>1</v>
      </c>
      <c r="J530">
        <f t="shared" si="82"/>
        <v>0</v>
      </c>
      <c r="K530">
        <f t="shared" si="83"/>
        <v>0</v>
      </c>
      <c r="L530">
        <f t="shared" si="84"/>
        <v>0</v>
      </c>
      <c r="M530">
        <f t="shared" si="85"/>
        <v>0</v>
      </c>
      <c r="N530">
        <f t="shared" si="86"/>
        <v>0</v>
      </c>
      <c r="O530">
        <f t="shared" si="87"/>
        <v>0</v>
      </c>
      <c r="P530">
        <f t="shared" si="88"/>
        <v>0</v>
      </c>
      <c r="Q530">
        <f t="shared" si="89"/>
        <v>0</v>
      </c>
    </row>
    <row r="531" spans="1:17" x14ac:dyDescent="0.35">
      <c r="A531" s="1">
        <v>45090</v>
      </c>
      <c r="B531" s="2">
        <v>2023</v>
      </c>
      <c r="C531" s="2">
        <v>6</v>
      </c>
      <c r="D531" s="2">
        <v>13</v>
      </c>
      <c r="E531" s="2" t="str">
        <f>IF(ISNUMBER(VLOOKUP(A531, Feriados!A:B, 1, FALSE)), "Feriado", "Dia comum")</f>
        <v>Dia comum</v>
      </c>
      <c r="F531" s="2" t="s">
        <v>9</v>
      </c>
      <c r="G531" s="2" t="str">
        <f t="shared" si="80"/>
        <v>Dia Útil</v>
      </c>
      <c r="H531" s="2">
        <v>213</v>
      </c>
      <c r="I531" s="3">
        <f t="shared" si="81"/>
        <v>0</v>
      </c>
      <c r="J531">
        <f t="shared" si="82"/>
        <v>1</v>
      </c>
      <c r="K531">
        <f t="shared" si="83"/>
        <v>0</v>
      </c>
      <c r="L531">
        <f t="shared" si="84"/>
        <v>0</v>
      </c>
      <c r="M531">
        <f t="shared" si="85"/>
        <v>0</v>
      </c>
      <c r="N531">
        <f t="shared" si="86"/>
        <v>0</v>
      </c>
      <c r="O531">
        <f t="shared" si="87"/>
        <v>0</v>
      </c>
      <c r="P531">
        <f t="shared" si="88"/>
        <v>0</v>
      </c>
      <c r="Q531">
        <f t="shared" si="89"/>
        <v>0</v>
      </c>
    </row>
    <row r="532" spans="1:17" x14ac:dyDescent="0.35">
      <c r="A532" s="1">
        <v>45091</v>
      </c>
      <c r="B532" s="2">
        <v>2023</v>
      </c>
      <c r="C532" s="2">
        <v>6</v>
      </c>
      <c r="D532" s="2">
        <v>14</v>
      </c>
      <c r="E532" s="2" t="str">
        <f>IF(ISNUMBER(VLOOKUP(A532, Feriados!A:B, 1, FALSE)), "Feriado", "Dia comum")</f>
        <v>Dia comum</v>
      </c>
      <c r="F532" s="2" t="s">
        <v>10</v>
      </c>
      <c r="G532" s="2" t="str">
        <f t="shared" si="80"/>
        <v>Dia Útil</v>
      </c>
      <c r="H532" s="2">
        <v>201</v>
      </c>
      <c r="I532" s="3">
        <f t="shared" si="81"/>
        <v>0</v>
      </c>
      <c r="J532">
        <f t="shared" si="82"/>
        <v>0</v>
      </c>
      <c r="K532">
        <f t="shared" si="83"/>
        <v>1</v>
      </c>
      <c r="L532">
        <f t="shared" si="84"/>
        <v>0</v>
      </c>
      <c r="M532">
        <f t="shared" si="85"/>
        <v>0</v>
      </c>
      <c r="N532">
        <f t="shared" si="86"/>
        <v>0</v>
      </c>
      <c r="O532">
        <f t="shared" si="87"/>
        <v>0</v>
      </c>
      <c r="P532">
        <f t="shared" si="88"/>
        <v>0</v>
      </c>
      <c r="Q532">
        <f t="shared" si="89"/>
        <v>0</v>
      </c>
    </row>
    <row r="533" spans="1:17" x14ac:dyDescent="0.35">
      <c r="A533" s="1">
        <v>45092</v>
      </c>
      <c r="B533" s="2">
        <v>2023</v>
      </c>
      <c r="C533" s="2">
        <v>6</v>
      </c>
      <c r="D533" s="2">
        <v>15</v>
      </c>
      <c r="E533" s="2" t="str">
        <f>IF(ISNUMBER(VLOOKUP(A533, Feriados!A:B, 1, FALSE)), "Feriado", "Dia comum")</f>
        <v>Dia comum</v>
      </c>
      <c r="F533" s="2" t="s">
        <v>11</v>
      </c>
      <c r="G533" s="2" t="str">
        <f t="shared" si="80"/>
        <v>Dia Útil</v>
      </c>
      <c r="H533" s="2">
        <v>196</v>
      </c>
      <c r="I533" s="3">
        <f t="shared" si="81"/>
        <v>0</v>
      </c>
      <c r="J533">
        <f t="shared" si="82"/>
        <v>0</v>
      </c>
      <c r="K533">
        <f t="shared" si="83"/>
        <v>0</v>
      </c>
      <c r="L533">
        <f t="shared" si="84"/>
        <v>1</v>
      </c>
      <c r="M533">
        <f t="shared" si="85"/>
        <v>0</v>
      </c>
      <c r="N533">
        <f t="shared" si="86"/>
        <v>0</v>
      </c>
      <c r="O533">
        <f t="shared" si="87"/>
        <v>0</v>
      </c>
      <c r="P533">
        <f t="shared" si="88"/>
        <v>0</v>
      </c>
      <c r="Q533">
        <f t="shared" si="89"/>
        <v>0</v>
      </c>
    </row>
    <row r="534" spans="1:17" x14ac:dyDescent="0.35">
      <c r="A534" s="1">
        <v>45093</v>
      </c>
      <c r="B534" s="2">
        <v>2023</v>
      </c>
      <c r="C534" s="2">
        <v>6</v>
      </c>
      <c r="D534" s="2">
        <v>16</v>
      </c>
      <c r="E534" s="2" t="str">
        <f>IF(ISNUMBER(VLOOKUP(A534, Feriados!A:B, 1, FALSE)), "Feriado", "Dia comum")</f>
        <v>Dia comum</v>
      </c>
      <c r="F534" s="2" t="s">
        <v>12</v>
      </c>
      <c r="G534" s="2" t="str">
        <f t="shared" si="80"/>
        <v>Dia Útil</v>
      </c>
      <c r="H534" s="2">
        <v>187</v>
      </c>
      <c r="I534" s="3">
        <f t="shared" si="81"/>
        <v>0</v>
      </c>
      <c r="J534">
        <f t="shared" si="82"/>
        <v>0</v>
      </c>
      <c r="K534">
        <f t="shared" si="83"/>
        <v>0</v>
      </c>
      <c r="L534">
        <f t="shared" si="84"/>
        <v>0</v>
      </c>
      <c r="M534">
        <f t="shared" si="85"/>
        <v>1</v>
      </c>
      <c r="N534">
        <f t="shared" si="86"/>
        <v>0</v>
      </c>
      <c r="O534">
        <f t="shared" si="87"/>
        <v>0</v>
      </c>
      <c r="P534">
        <f t="shared" si="88"/>
        <v>0</v>
      </c>
      <c r="Q534">
        <f t="shared" si="89"/>
        <v>0</v>
      </c>
    </row>
    <row r="535" spans="1:17" x14ac:dyDescent="0.35">
      <c r="A535" s="1">
        <v>45094</v>
      </c>
      <c r="B535" s="2">
        <v>2023</v>
      </c>
      <c r="C535" s="2">
        <v>6</v>
      </c>
      <c r="D535" s="2">
        <v>17</v>
      </c>
      <c r="E535" s="2" t="str">
        <f>IF(ISNUMBER(VLOOKUP(A535, Feriados!A:B, 1, FALSE)), "Feriado", "Dia comum")</f>
        <v>Dia comum</v>
      </c>
      <c r="F535" s="2" t="s">
        <v>6</v>
      </c>
      <c r="G535" s="2" t="str">
        <f t="shared" si="80"/>
        <v>Fim de Semana</v>
      </c>
      <c r="H535" s="2">
        <v>205</v>
      </c>
      <c r="I535" s="3">
        <f t="shared" si="81"/>
        <v>0</v>
      </c>
      <c r="J535">
        <f t="shared" si="82"/>
        <v>0</v>
      </c>
      <c r="K535">
        <f t="shared" si="83"/>
        <v>0</v>
      </c>
      <c r="L535">
        <f t="shared" si="84"/>
        <v>0</v>
      </c>
      <c r="M535">
        <f t="shared" si="85"/>
        <v>0</v>
      </c>
      <c r="N535">
        <f t="shared" si="86"/>
        <v>1</v>
      </c>
      <c r="O535">
        <f t="shared" si="87"/>
        <v>0</v>
      </c>
      <c r="P535">
        <f t="shared" si="88"/>
        <v>0</v>
      </c>
      <c r="Q535">
        <f t="shared" si="89"/>
        <v>1</v>
      </c>
    </row>
    <row r="536" spans="1:17" x14ac:dyDescent="0.35">
      <c r="A536" s="1">
        <v>45095</v>
      </c>
      <c r="B536" s="2">
        <v>2023</v>
      </c>
      <c r="C536" s="2">
        <v>6</v>
      </c>
      <c r="D536" s="2">
        <v>18</v>
      </c>
      <c r="E536" s="2" t="str">
        <f>IF(ISNUMBER(VLOOKUP(A536, Feriados!A:B, 1, FALSE)), "Feriado", "Dia comum")</f>
        <v>Dia comum</v>
      </c>
      <c r="F536" s="2" t="s">
        <v>7</v>
      </c>
      <c r="G536" s="2" t="str">
        <f t="shared" si="80"/>
        <v>Fim de Semana</v>
      </c>
      <c r="H536" s="2">
        <v>182</v>
      </c>
      <c r="I536" s="3">
        <f t="shared" si="81"/>
        <v>0</v>
      </c>
      <c r="J536">
        <f t="shared" si="82"/>
        <v>0</v>
      </c>
      <c r="K536">
        <f t="shared" si="83"/>
        <v>0</v>
      </c>
      <c r="L536">
        <f t="shared" si="84"/>
        <v>0</v>
      </c>
      <c r="M536">
        <f t="shared" si="85"/>
        <v>0</v>
      </c>
      <c r="N536">
        <f t="shared" si="86"/>
        <v>0</v>
      </c>
      <c r="O536">
        <f t="shared" si="87"/>
        <v>1</v>
      </c>
      <c r="P536">
        <f t="shared" si="88"/>
        <v>0</v>
      </c>
      <c r="Q536">
        <f t="shared" si="89"/>
        <v>1</v>
      </c>
    </row>
    <row r="537" spans="1:17" x14ac:dyDescent="0.35">
      <c r="A537" s="1">
        <v>45096</v>
      </c>
      <c r="B537" s="2">
        <v>2023</v>
      </c>
      <c r="C537" s="2">
        <v>6</v>
      </c>
      <c r="D537" s="2">
        <v>19</v>
      </c>
      <c r="E537" s="2" t="str">
        <f>IF(ISNUMBER(VLOOKUP(A537, Feriados!A:B, 1, FALSE)), "Feriado", "Dia comum")</f>
        <v>Dia comum</v>
      </c>
      <c r="F537" s="2" t="s">
        <v>8</v>
      </c>
      <c r="G537" s="2" t="str">
        <f t="shared" si="80"/>
        <v>Dia Útil</v>
      </c>
      <c r="H537" s="2">
        <v>169</v>
      </c>
      <c r="I537" s="3">
        <f t="shared" si="81"/>
        <v>1</v>
      </c>
      <c r="J537">
        <f t="shared" si="82"/>
        <v>0</v>
      </c>
      <c r="K537">
        <f t="shared" si="83"/>
        <v>0</v>
      </c>
      <c r="L537">
        <f t="shared" si="84"/>
        <v>0</v>
      </c>
      <c r="M537">
        <f t="shared" si="85"/>
        <v>0</v>
      </c>
      <c r="N537">
        <f t="shared" si="86"/>
        <v>0</v>
      </c>
      <c r="O537">
        <f t="shared" si="87"/>
        <v>0</v>
      </c>
      <c r="P537">
        <f t="shared" si="88"/>
        <v>0</v>
      </c>
      <c r="Q537">
        <f t="shared" si="89"/>
        <v>0</v>
      </c>
    </row>
    <row r="538" spans="1:17" x14ac:dyDescent="0.35">
      <c r="A538" s="1">
        <v>45097</v>
      </c>
      <c r="B538" s="2">
        <v>2023</v>
      </c>
      <c r="C538" s="2">
        <v>6</v>
      </c>
      <c r="D538" s="2">
        <v>20</v>
      </c>
      <c r="E538" s="2" t="str">
        <f>IF(ISNUMBER(VLOOKUP(A538, Feriados!A:B, 1, FALSE)), "Feriado", "Dia comum")</f>
        <v>Dia comum</v>
      </c>
      <c r="F538" s="2" t="s">
        <v>9</v>
      </c>
      <c r="G538" s="2" t="str">
        <f t="shared" si="80"/>
        <v>Dia Útil</v>
      </c>
      <c r="H538" s="2">
        <v>183</v>
      </c>
      <c r="I538" s="3">
        <f t="shared" si="81"/>
        <v>0</v>
      </c>
      <c r="J538">
        <f t="shared" si="82"/>
        <v>1</v>
      </c>
      <c r="K538">
        <f t="shared" si="83"/>
        <v>0</v>
      </c>
      <c r="L538">
        <f t="shared" si="84"/>
        <v>0</v>
      </c>
      <c r="M538">
        <f t="shared" si="85"/>
        <v>0</v>
      </c>
      <c r="N538">
        <f t="shared" si="86"/>
        <v>0</v>
      </c>
      <c r="O538">
        <f t="shared" si="87"/>
        <v>0</v>
      </c>
      <c r="P538">
        <f t="shared" si="88"/>
        <v>0</v>
      </c>
      <c r="Q538">
        <f t="shared" si="89"/>
        <v>0</v>
      </c>
    </row>
    <row r="539" spans="1:17" x14ac:dyDescent="0.35">
      <c r="A539" s="1">
        <v>45098</v>
      </c>
      <c r="B539" s="2">
        <v>2023</v>
      </c>
      <c r="C539" s="2">
        <v>6</v>
      </c>
      <c r="D539" s="2">
        <v>21</v>
      </c>
      <c r="E539" s="2" t="str">
        <f>IF(ISNUMBER(VLOOKUP(A539, Feriados!A:B, 1, FALSE)), "Feriado", "Dia comum")</f>
        <v>Dia comum</v>
      </c>
      <c r="F539" s="2" t="s">
        <v>10</v>
      </c>
      <c r="G539" s="2" t="str">
        <f t="shared" si="80"/>
        <v>Dia Útil</v>
      </c>
      <c r="H539" s="2">
        <v>186</v>
      </c>
      <c r="I539" s="3">
        <f t="shared" si="81"/>
        <v>0</v>
      </c>
      <c r="J539">
        <f t="shared" si="82"/>
        <v>0</v>
      </c>
      <c r="K539">
        <f t="shared" si="83"/>
        <v>1</v>
      </c>
      <c r="L539">
        <f t="shared" si="84"/>
        <v>0</v>
      </c>
      <c r="M539">
        <f t="shared" si="85"/>
        <v>0</v>
      </c>
      <c r="N539">
        <f t="shared" si="86"/>
        <v>0</v>
      </c>
      <c r="O539">
        <f t="shared" si="87"/>
        <v>0</v>
      </c>
      <c r="P539">
        <f t="shared" si="88"/>
        <v>0</v>
      </c>
      <c r="Q539">
        <f t="shared" si="89"/>
        <v>0</v>
      </c>
    </row>
    <row r="540" spans="1:17" x14ac:dyDescent="0.35">
      <c r="A540" s="1">
        <v>45099</v>
      </c>
      <c r="B540" s="2">
        <v>2023</v>
      </c>
      <c r="C540" s="2">
        <v>6</v>
      </c>
      <c r="D540" s="2">
        <v>22</v>
      </c>
      <c r="E540" s="2" t="str">
        <f>IF(ISNUMBER(VLOOKUP(A540, Feriados!A:B, 1, FALSE)), "Feriado", "Dia comum")</f>
        <v>Dia comum</v>
      </c>
      <c r="F540" s="2" t="s">
        <v>11</v>
      </c>
      <c r="G540" s="2" t="str">
        <f t="shared" si="80"/>
        <v>Dia Útil</v>
      </c>
      <c r="H540" s="2">
        <v>188</v>
      </c>
      <c r="I540" s="3">
        <f t="shared" si="81"/>
        <v>0</v>
      </c>
      <c r="J540">
        <f t="shared" si="82"/>
        <v>0</v>
      </c>
      <c r="K540">
        <f t="shared" si="83"/>
        <v>0</v>
      </c>
      <c r="L540">
        <f t="shared" si="84"/>
        <v>1</v>
      </c>
      <c r="M540">
        <f t="shared" si="85"/>
        <v>0</v>
      </c>
      <c r="N540">
        <f t="shared" si="86"/>
        <v>0</v>
      </c>
      <c r="O540">
        <f t="shared" si="87"/>
        <v>0</v>
      </c>
      <c r="P540">
        <f t="shared" si="88"/>
        <v>0</v>
      </c>
      <c r="Q540">
        <f t="shared" si="89"/>
        <v>0</v>
      </c>
    </row>
    <row r="541" spans="1:17" x14ac:dyDescent="0.35">
      <c r="A541" s="1">
        <v>45100</v>
      </c>
      <c r="B541" s="2">
        <v>2023</v>
      </c>
      <c r="C541" s="2">
        <v>6</v>
      </c>
      <c r="D541" s="2">
        <v>23</v>
      </c>
      <c r="E541" s="2" t="str">
        <f>IF(ISNUMBER(VLOOKUP(A541, Feriados!A:B, 1, FALSE)), "Feriado", "Dia comum")</f>
        <v>Dia comum</v>
      </c>
      <c r="F541" s="2" t="s">
        <v>12</v>
      </c>
      <c r="G541" s="2" t="str">
        <f t="shared" si="80"/>
        <v>Dia Útil</v>
      </c>
      <c r="H541" s="2">
        <v>169</v>
      </c>
      <c r="I541" s="3">
        <f t="shared" si="81"/>
        <v>0</v>
      </c>
      <c r="J541">
        <f t="shared" si="82"/>
        <v>0</v>
      </c>
      <c r="K541">
        <f t="shared" si="83"/>
        <v>0</v>
      </c>
      <c r="L541">
        <f t="shared" si="84"/>
        <v>0</v>
      </c>
      <c r="M541">
        <f t="shared" si="85"/>
        <v>1</v>
      </c>
      <c r="N541">
        <f t="shared" si="86"/>
        <v>0</v>
      </c>
      <c r="O541">
        <f t="shared" si="87"/>
        <v>0</v>
      </c>
      <c r="P541">
        <f t="shared" si="88"/>
        <v>0</v>
      </c>
      <c r="Q541">
        <f t="shared" si="89"/>
        <v>0</v>
      </c>
    </row>
    <row r="542" spans="1:17" x14ac:dyDescent="0.35">
      <c r="A542" s="1">
        <v>45101</v>
      </c>
      <c r="B542" s="2">
        <v>2023</v>
      </c>
      <c r="C542" s="2">
        <v>6</v>
      </c>
      <c r="D542" s="2">
        <v>24</v>
      </c>
      <c r="E542" s="2" t="str">
        <f>IF(ISNUMBER(VLOOKUP(A542, Feriados!A:B, 1, FALSE)), "Feriado", "Dia comum")</f>
        <v>Dia comum</v>
      </c>
      <c r="F542" s="2" t="s">
        <v>6</v>
      </c>
      <c r="G542" s="2" t="str">
        <f t="shared" si="80"/>
        <v>Fim de Semana</v>
      </c>
      <c r="H542" s="2">
        <v>170</v>
      </c>
      <c r="I542" s="3">
        <f t="shared" si="81"/>
        <v>0</v>
      </c>
      <c r="J542">
        <f t="shared" si="82"/>
        <v>0</v>
      </c>
      <c r="K542">
        <f t="shared" si="83"/>
        <v>0</v>
      </c>
      <c r="L542">
        <f t="shared" si="84"/>
        <v>0</v>
      </c>
      <c r="M542">
        <f t="shared" si="85"/>
        <v>0</v>
      </c>
      <c r="N542">
        <f t="shared" si="86"/>
        <v>1</v>
      </c>
      <c r="O542">
        <f t="shared" si="87"/>
        <v>0</v>
      </c>
      <c r="P542">
        <f t="shared" si="88"/>
        <v>0</v>
      </c>
      <c r="Q542">
        <f t="shared" si="89"/>
        <v>1</v>
      </c>
    </row>
    <row r="543" spans="1:17" x14ac:dyDescent="0.35">
      <c r="A543" s="1">
        <v>45102</v>
      </c>
      <c r="B543" s="2">
        <v>2023</v>
      </c>
      <c r="C543" s="2">
        <v>6</v>
      </c>
      <c r="D543" s="2">
        <v>25</v>
      </c>
      <c r="E543" s="2" t="str">
        <f>IF(ISNUMBER(VLOOKUP(A543, Feriados!A:B, 1, FALSE)), "Feriado", "Dia comum")</f>
        <v>Dia comum</v>
      </c>
      <c r="F543" s="2" t="s">
        <v>7</v>
      </c>
      <c r="G543" s="2" t="str">
        <f t="shared" si="80"/>
        <v>Fim de Semana</v>
      </c>
      <c r="H543" s="2">
        <v>171</v>
      </c>
      <c r="I543" s="3">
        <f t="shared" si="81"/>
        <v>0</v>
      </c>
      <c r="J543">
        <f t="shared" si="82"/>
        <v>0</v>
      </c>
      <c r="K543">
        <f t="shared" si="83"/>
        <v>0</v>
      </c>
      <c r="L543">
        <f t="shared" si="84"/>
        <v>0</v>
      </c>
      <c r="M543">
        <f t="shared" si="85"/>
        <v>0</v>
      </c>
      <c r="N543">
        <f t="shared" si="86"/>
        <v>0</v>
      </c>
      <c r="O543">
        <f t="shared" si="87"/>
        <v>1</v>
      </c>
      <c r="P543">
        <f t="shared" si="88"/>
        <v>0</v>
      </c>
      <c r="Q543">
        <f t="shared" si="89"/>
        <v>1</v>
      </c>
    </row>
    <row r="544" spans="1:17" x14ac:dyDescent="0.35">
      <c r="A544" s="1">
        <v>45103</v>
      </c>
      <c r="B544" s="2">
        <v>2023</v>
      </c>
      <c r="C544" s="2">
        <v>6</v>
      </c>
      <c r="D544" s="2">
        <v>26</v>
      </c>
      <c r="E544" s="2" t="str">
        <f>IF(ISNUMBER(VLOOKUP(A544, Feriados!A:B, 1, FALSE)), "Feriado", "Dia comum")</f>
        <v>Dia comum</v>
      </c>
      <c r="F544" s="2" t="s">
        <v>8</v>
      </c>
      <c r="G544" s="2" t="str">
        <f t="shared" si="80"/>
        <v>Dia Útil</v>
      </c>
      <c r="H544" s="2">
        <v>177</v>
      </c>
      <c r="I544" s="3">
        <f t="shared" si="81"/>
        <v>1</v>
      </c>
      <c r="J544">
        <f t="shared" si="82"/>
        <v>0</v>
      </c>
      <c r="K544">
        <f t="shared" si="83"/>
        <v>0</v>
      </c>
      <c r="L544">
        <f t="shared" si="84"/>
        <v>0</v>
      </c>
      <c r="M544">
        <f t="shared" si="85"/>
        <v>0</v>
      </c>
      <c r="N544">
        <f t="shared" si="86"/>
        <v>0</v>
      </c>
      <c r="O544">
        <f t="shared" si="87"/>
        <v>0</v>
      </c>
      <c r="P544">
        <f t="shared" si="88"/>
        <v>0</v>
      </c>
      <c r="Q544">
        <f t="shared" si="89"/>
        <v>0</v>
      </c>
    </row>
    <row r="545" spans="1:17" x14ac:dyDescent="0.35">
      <c r="A545" s="1">
        <v>45104</v>
      </c>
      <c r="B545" s="2">
        <v>2023</v>
      </c>
      <c r="C545" s="2">
        <v>6</v>
      </c>
      <c r="D545" s="2">
        <v>27</v>
      </c>
      <c r="E545" s="2" t="str">
        <f>IF(ISNUMBER(VLOOKUP(A545, Feriados!A:B, 1, FALSE)), "Feriado", "Dia comum")</f>
        <v>Dia comum</v>
      </c>
      <c r="F545" s="2" t="s">
        <v>9</v>
      </c>
      <c r="G545" s="2" t="str">
        <f t="shared" si="80"/>
        <v>Dia Útil</v>
      </c>
      <c r="H545" s="2">
        <v>195</v>
      </c>
      <c r="I545" s="3">
        <f t="shared" si="81"/>
        <v>0</v>
      </c>
      <c r="J545">
        <f t="shared" si="82"/>
        <v>1</v>
      </c>
      <c r="K545">
        <f t="shared" si="83"/>
        <v>0</v>
      </c>
      <c r="L545">
        <f t="shared" si="84"/>
        <v>0</v>
      </c>
      <c r="M545">
        <f t="shared" si="85"/>
        <v>0</v>
      </c>
      <c r="N545">
        <f t="shared" si="86"/>
        <v>0</v>
      </c>
      <c r="O545">
        <f t="shared" si="87"/>
        <v>0</v>
      </c>
      <c r="P545">
        <f t="shared" si="88"/>
        <v>0</v>
      </c>
      <c r="Q545">
        <f t="shared" si="89"/>
        <v>0</v>
      </c>
    </row>
    <row r="546" spans="1:17" x14ac:dyDescent="0.35">
      <c r="A546" s="1">
        <v>45105</v>
      </c>
      <c r="B546" s="2">
        <v>2023</v>
      </c>
      <c r="C546" s="2">
        <v>6</v>
      </c>
      <c r="D546" s="2">
        <v>28</v>
      </c>
      <c r="E546" s="2" t="str">
        <f>IF(ISNUMBER(VLOOKUP(A546, Feriados!A:B, 1, FALSE)), "Feriado", "Dia comum")</f>
        <v>Dia comum</v>
      </c>
      <c r="F546" s="2" t="s">
        <v>10</v>
      </c>
      <c r="G546" s="2" t="str">
        <f t="shared" si="80"/>
        <v>Dia Útil</v>
      </c>
      <c r="H546" s="2">
        <v>177</v>
      </c>
      <c r="I546" s="3">
        <f t="shared" si="81"/>
        <v>0</v>
      </c>
      <c r="J546">
        <f t="shared" si="82"/>
        <v>0</v>
      </c>
      <c r="K546">
        <f t="shared" si="83"/>
        <v>1</v>
      </c>
      <c r="L546">
        <f t="shared" si="84"/>
        <v>0</v>
      </c>
      <c r="M546">
        <f t="shared" si="85"/>
        <v>0</v>
      </c>
      <c r="N546">
        <f t="shared" si="86"/>
        <v>0</v>
      </c>
      <c r="O546">
        <f t="shared" si="87"/>
        <v>0</v>
      </c>
      <c r="P546">
        <f t="shared" si="88"/>
        <v>0</v>
      </c>
      <c r="Q546">
        <f t="shared" si="89"/>
        <v>0</v>
      </c>
    </row>
    <row r="547" spans="1:17" x14ac:dyDescent="0.35">
      <c r="A547" s="1">
        <v>45106</v>
      </c>
      <c r="B547" s="2">
        <v>2023</v>
      </c>
      <c r="C547" s="2">
        <v>6</v>
      </c>
      <c r="D547" s="2">
        <v>29</v>
      </c>
      <c r="E547" s="2" t="str">
        <f>IF(ISNUMBER(VLOOKUP(A547, Feriados!A:B, 1, FALSE)), "Feriado", "Dia comum")</f>
        <v>Dia comum</v>
      </c>
      <c r="F547" s="2" t="s">
        <v>11</v>
      </c>
      <c r="G547" s="2" t="str">
        <f t="shared" si="80"/>
        <v>Dia Útil</v>
      </c>
      <c r="H547" s="2">
        <v>187</v>
      </c>
      <c r="I547" s="3">
        <f t="shared" si="81"/>
        <v>0</v>
      </c>
      <c r="J547">
        <f t="shared" si="82"/>
        <v>0</v>
      </c>
      <c r="K547">
        <f t="shared" si="83"/>
        <v>0</v>
      </c>
      <c r="L547">
        <f t="shared" si="84"/>
        <v>1</v>
      </c>
      <c r="M547">
        <f t="shared" si="85"/>
        <v>0</v>
      </c>
      <c r="N547">
        <f t="shared" si="86"/>
        <v>0</v>
      </c>
      <c r="O547">
        <f t="shared" si="87"/>
        <v>0</v>
      </c>
      <c r="P547">
        <f t="shared" si="88"/>
        <v>0</v>
      </c>
      <c r="Q547">
        <f t="shared" si="89"/>
        <v>0</v>
      </c>
    </row>
    <row r="548" spans="1:17" x14ac:dyDescent="0.35">
      <c r="A548" s="1">
        <v>45107</v>
      </c>
      <c r="B548" s="2">
        <v>2023</v>
      </c>
      <c r="C548" s="2">
        <v>6</v>
      </c>
      <c r="D548" s="2">
        <v>30</v>
      </c>
      <c r="E548" s="2" t="str">
        <f>IF(ISNUMBER(VLOOKUP(A548, Feriados!A:B, 1, FALSE)), "Feriado", "Dia comum")</f>
        <v>Dia comum</v>
      </c>
      <c r="F548" s="2" t="s">
        <v>12</v>
      </c>
      <c r="G548" s="2" t="str">
        <f t="shared" si="80"/>
        <v>Dia Útil</v>
      </c>
      <c r="H548" s="2">
        <v>180</v>
      </c>
      <c r="I548" s="3">
        <f t="shared" si="81"/>
        <v>0</v>
      </c>
      <c r="J548">
        <f t="shared" si="82"/>
        <v>0</v>
      </c>
      <c r="K548">
        <f t="shared" si="83"/>
        <v>0</v>
      </c>
      <c r="L548">
        <f t="shared" si="84"/>
        <v>0</v>
      </c>
      <c r="M548">
        <f t="shared" si="85"/>
        <v>1</v>
      </c>
      <c r="N548">
        <f t="shared" si="86"/>
        <v>0</v>
      </c>
      <c r="O548">
        <f t="shared" si="87"/>
        <v>0</v>
      </c>
      <c r="P548">
        <f t="shared" si="88"/>
        <v>0</v>
      </c>
      <c r="Q548">
        <f t="shared" si="89"/>
        <v>0</v>
      </c>
    </row>
    <row r="549" spans="1:17" x14ac:dyDescent="0.35">
      <c r="A549" s="1">
        <v>45108</v>
      </c>
      <c r="B549" s="2">
        <v>2023</v>
      </c>
      <c r="C549" s="2">
        <v>7</v>
      </c>
      <c r="D549" s="2">
        <v>1</v>
      </c>
      <c r="E549" s="2" t="str">
        <f>IF(ISNUMBER(VLOOKUP(A549, Feriados!A:B, 1, FALSE)), "Feriado", "Dia comum")</f>
        <v>Dia comum</v>
      </c>
      <c r="F549" s="2" t="s">
        <v>6</v>
      </c>
      <c r="G549" s="2" t="str">
        <f t="shared" si="80"/>
        <v>Fim de Semana</v>
      </c>
      <c r="H549" s="2">
        <v>192</v>
      </c>
      <c r="I549" s="3">
        <f t="shared" si="81"/>
        <v>0</v>
      </c>
      <c r="J549">
        <f t="shared" si="82"/>
        <v>0</v>
      </c>
      <c r="K549">
        <f t="shared" si="83"/>
        <v>0</v>
      </c>
      <c r="L549">
        <f t="shared" si="84"/>
        <v>0</v>
      </c>
      <c r="M549">
        <f t="shared" si="85"/>
        <v>0</v>
      </c>
      <c r="N549">
        <f t="shared" si="86"/>
        <v>1</v>
      </c>
      <c r="O549">
        <f t="shared" si="87"/>
        <v>0</v>
      </c>
      <c r="P549">
        <f t="shared" si="88"/>
        <v>0</v>
      </c>
      <c r="Q549">
        <f t="shared" si="89"/>
        <v>1</v>
      </c>
    </row>
    <row r="550" spans="1:17" x14ac:dyDescent="0.35">
      <c r="A550" s="1">
        <v>45109</v>
      </c>
      <c r="B550" s="2">
        <v>2023</v>
      </c>
      <c r="C550" s="2">
        <v>7</v>
      </c>
      <c r="D550" s="2">
        <v>2</v>
      </c>
      <c r="E550" s="2" t="str">
        <f>IF(ISNUMBER(VLOOKUP(A550, Feriados!A:B, 1, FALSE)), "Feriado", "Dia comum")</f>
        <v>Dia comum</v>
      </c>
      <c r="F550" s="2" t="s">
        <v>7</v>
      </c>
      <c r="G550" s="2" t="str">
        <f t="shared" si="80"/>
        <v>Fim de Semana</v>
      </c>
      <c r="H550" s="2">
        <v>201</v>
      </c>
      <c r="I550" s="3">
        <f t="shared" si="81"/>
        <v>0</v>
      </c>
      <c r="J550">
        <f t="shared" si="82"/>
        <v>0</v>
      </c>
      <c r="K550">
        <f t="shared" si="83"/>
        <v>0</v>
      </c>
      <c r="L550">
        <f t="shared" si="84"/>
        <v>0</v>
      </c>
      <c r="M550">
        <f t="shared" si="85"/>
        <v>0</v>
      </c>
      <c r="N550">
        <f t="shared" si="86"/>
        <v>0</v>
      </c>
      <c r="O550">
        <f t="shared" si="87"/>
        <v>1</v>
      </c>
      <c r="P550">
        <f t="shared" si="88"/>
        <v>0</v>
      </c>
      <c r="Q550">
        <f t="shared" si="89"/>
        <v>1</v>
      </c>
    </row>
    <row r="551" spans="1:17" x14ac:dyDescent="0.35">
      <c r="A551" s="1">
        <v>45110</v>
      </c>
      <c r="B551" s="2">
        <v>2023</v>
      </c>
      <c r="C551" s="2">
        <v>7</v>
      </c>
      <c r="D551" s="2">
        <v>3</v>
      </c>
      <c r="E551" s="2" t="str">
        <f>IF(ISNUMBER(VLOOKUP(A551, Feriados!A:B, 1, FALSE)), "Feriado", "Dia comum")</f>
        <v>Dia comum</v>
      </c>
      <c r="F551" s="2" t="s">
        <v>8</v>
      </c>
      <c r="G551" s="2" t="str">
        <f t="shared" si="80"/>
        <v>Dia Útil</v>
      </c>
      <c r="H551" s="2">
        <v>190</v>
      </c>
      <c r="I551" s="3">
        <f t="shared" si="81"/>
        <v>1</v>
      </c>
      <c r="J551">
        <f t="shared" si="82"/>
        <v>0</v>
      </c>
      <c r="K551">
        <f t="shared" si="83"/>
        <v>0</v>
      </c>
      <c r="L551">
        <f t="shared" si="84"/>
        <v>0</v>
      </c>
      <c r="M551">
        <f t="shared" si="85"/>
        <v>0</v>
      </c>
      <c r="N551">
        <f t="shared" si="86"/>
        <v>0</v>
      </c>
      <c r="O551">
        <f t="shared" si="87"/>
        <v>0</v>
      </c>
      <c r="P551">
        <f t="shared" si="88"/>
        <v>0</v>
      </c>
      <c r="Q551">
        <f t="shared" si="89"/>
        <v>0</v>
      </c>
    </row>
    <row r="552" spans="1:17" x14ac:dyDescent="0.35">
      <c r="A552" s="1">
        <v>45111</v>
      </c>
      <c r="B552" s="2">
        <v>2023</v>
      </c>
      <c r="C552" s="2">
        <v>7</v>
      </c>
      <c r="D552" s="2">
        <v>4</v>
      </c>
      <c r="E552" s="2" t="str">
        <f>IF(ISNUMBER(VLOOKUP(A552, Feriados!A:B, 1, FALSE)), "Feriado", "Dia comum")</f>
        <v>Dia comum</v>
      </c>
      <c r="F552" s="2" t="s">
        <v>9</v>
      </c>
      <c r="G552" s="2" t="str">
        <f t="shared" si="80"/>
        <v>Dia Útil</v>
      </c>
      <c r="H552" s="2">
        <v>201</v>
      </c>
      <c r="I552" s="3">
        <f t="shared" si="81"/>
        <v>0</v>
      </c>
      <c r="J552">
        <f t="shared" si="82"/>
        <v>1</v>
      </c>
      <c r="K552">
        <f t="shared" si="83"/>
        <v>0</v>
      </c>
      <c r="L552">
        <f t="shared" si="84"/>
        <v>0</v>
      </c>
      <c r="M552">
        <f t="shared" si="85"/>
        <v>0</v>
      </c>
      <c r="N552">
        <f t="shared" si="86"/>
        <v>0</v>
      </c>
      <c r="O552">
        <f t="shared" si="87"/>
        <v>0</v>
      </c>
      <c r="P552">
        <f t="shared" si="88"/>
        <v>0</v>
      </c>
      <c r="Q552">
        <f t="shared" si="89"/>
        <v>0</v>
      </c>
    </row>
    <row r="553" spans="1:17" x14ac:dyDescent="0.35">
      <c r="A553" s="1">
        <v>45112</v>
      </c>
      <c r="B553" s="2">
        <v>2023</v>
      </c>
      <c r="C553" s="2">
        <v>7</v>
      </c>
      <c r="D553" s="2">
        <v>5</v>
      </c>
      <c r="E553" s="2" t="str">
        <f>IF(ISNUMBER(VLOOKUP(A553, Feriados!A:B, 1, FALSE)), "Feriado", "Dia comum")</f>
        <v>Dia comum</v>
      </c>
      <c r="F553" s="2" t="s">
        <v>10</v>
      </c>
      <c r="G553" s="2" t="str">
        <f t="shared" si="80"/>
        <v>Dia Útil</v>
      </c>
      <c r="H553" s="2">
        <v>194</v>
      </c>
      <c r="I553" s="3">
        <f t="shared" si="81"/>
        <v>0</v>
      </c>
      <c r="J553">
        <f t="shared" si="82"/>
        <v>0</v>
      </c>
      <c r="K553">
        <f t="shared" si="83"/>
        <v>1</v>
      </c>
      <c r="L553">
        <f t="shared" si="84"/>
        <v>0</v>
      </c>
      <c r="M553">
        <f t="shared" si="85"/>
        <v>0</v>
      </c>
      <c r="N553">
        <f t="shared" si="86"/>
        <v>0</v>
      </c>
      <c r="O553">
        <f t="shared" si="87"/>
        <v>0</v>
      </c>
      <c r="P553">
        <f t="shared" si="88"/>
        <v>0</v>
      </c>
      <c r="Q553">
        <f t="shared" si="89"/>
        <v>0</v>
      </c>
    </row>
    <row r="554" spans="1:17" x14ac:dyDescent="0.35">
      <c r="A554" s="1">
        <v>45113</v>
      </c>
      <c r="B554" s="2">
        <v>2023</v>
      </c>
      <c r="C554" s="2">
        <v>7</v>
      </c>
      <c r="D554" s="2">
        <v>6</v>
      </c>
      <c r="E554" s="2" t="str">
        <f>IF(ISNUMBER(VLOOKUP(A554, Feriados!A:B, 1, FALSE)), "Feriado", "Dia comum")</f>
        <v>Dia comum</v>
      </c>
      <c r="F554" s="2" t="s">
        <v>11</v>
      </c>
      <c r="G554" s="2" t="str">
        <f t="shared" si="80"/>
        <v>Dia Útil</v>
      </c>
      <c r="H554" s="2">
        <v>192</v>
      </c>
      <c r="I554" s="3">
        <f t="shared" si="81"/>
        <v>0</v>
      </c>
      <c r="J554">
        <f t="shared" si="82"/>
        <v>0</v>
      </c>
      <c r="K554">
        <f t="shared" si="83"/>
        <v>0</v>
      </c>
      <c r="L554">
        <f t="shared" si="84"/>
        <v>1</v>
      </c>
      <c r="M554">
        <f t="shared" si="85"/>
        <v>0</v>
      </c>
      <c r="N554">
        <f t="shared" si="86"/>
        <v>0</v>
      </c>
      <c r="O554">
        <f t="shared" si="87"/>
        <v>0</v>
      </c>
      <c r="P554">
        <f t="shared" si="88"/>
        <v>0</v>
      </c>
      <c r="Q554">
        <f t="shared" si="89"/>
        <v>0</v>
      </c>
    </row>
    <row r="555" spans="1:17" x14ac:dyDescent="0.35">
      <c r="A555" s="1">
        <v>45114</v>
      </c>
      <c r="B555" s="2">
        <v>2023</v>
      </c>
      <c r="C555" s="2">
        <v>7</v>
      </c>
      <c r="D555" s="2">
        <v>7</v>
      </c>
      <c r="E555" s="2" t="str">
        <f>IF(ISNUMBER(VLOOKUP(A555, Feriados!A:B, 1, FALSE)), "Feriado", "Dia comum")</f>
        <v>Dia comum</v>
      </c>
      <c r="F555" s="2" t="s">
        <v>12</v>
      </c>
      <c r="G555" s="2" t="str">
        <f t="shared" si="80"/>
        <v>Dia Útil</v>
      </c>
      <c r="H555" s="2">
        <v>192</v>
      </c>
      <c r="I555" s="3">
        <f t="shared" si="81"/>
        <v>0</v>
      </c>
      <c r="J555">
        <f t="shared" si="82"/>
        <v>0</v>
      </c>
      <c r="K555">
        <f t="shared" si="83"/>
        <v>0</v>
      </c>
      <c r="L555">
        <f t="shared" si="84"/>
        <v>0</v>
      </c>
      <c r="M555">
        <f t="shared" si="85"/>
        <v>1</v>
      </c>
      <c r="N555">
        <f t="shared" si="86"/>
        <v>0</v>
      </c>
      <c r="O555">
        <f t="shared" si="87"/>
        <v>0</v>
      </c>
      <c r="P555">
        <f t="shared" si="88"/>
        <v>0</v>
      </c>
      <c r="Q555">
        <f t="shared" si="89"/>
        <v>0</v>
      </c>
    </row>
    <row r="556" spans="1:17" x14ac:dyDescent="0.35">
      <c r="A556" s="1">
        <v>45115</v>
      </c>
      <c r="B556" s="2">
        <v>2023</v>
      </c>
      <c r="C556" s="2">
        <v>7</v>
      </c>
      <c r="D556" s="2">
        <v>8</v>
      </c>
      <c r="E556" s="2" t="str">
        <f>IF(ISNUMBER(VLOOKUP(A556, Feriados!A:B, 1, FALSE)), "Feriado", "Dia comum")</f>
        <v>Dia comum</v>
      </c>
      <c r="F556" s="2" t="s">
        <v>6</v>
      </c>
      <c r="G556" s="2" t="str">
        <f t="shared" si="80"/>
        <v>Fim de Semana</v>
      </c>
      <c r="H556" s="2">
        <v>190</v>
      </c>
      <c r="I556" s="3">
        <f t="shared" si="81"/>
        <v>0</v>
      </c>
      <c r="J556">
        <f t="shared" si="82"/>
        <v>0</v>
      </c>
      <c r="K556">
        <f t="shared" si="83"/>
        <v>0</v>
      </c>
      <c r="L556">
        <f t="shared" si="84"/>
        <v>0</v>
      </c>
      <c r="M556">
        <f t="shared" si="85"/>
        <v>0</v>
      </c>
      <c r="N556">
        <f t="shared" si="86"/>
        <v>1</v>
      </c>
      <c r="O556">
        <f t="shared" si="87"/>
        <v>0</v>
      </c>
      <c r="P556">
        <f t="shared" si="88"/>
        <v>0</v>
      </c>
      <c r="Q556">
        <f t="shared" si="89"/>
        <v>1</v>
      </c>
    </row>
    <row r="557" spans="1:17" x14ac:dyDescent="0.35">
      <c r="A557" s="1">
        <v>45116</v>
      </c>
      <c r="B557" s="2">
        <v>2023</v>
      </c>
      <c r="C557" s="2">
        <v>7</v>
      </c>
      <c r="D557" s="2">
        <v>9</v>
      </c>
      <c r="E557" s="2" t="str">
        <f>IF(ISNUMBER(VLOOKUP(A557, Feriados!A:B, 1, FALSE)), "Feriado", "Dia comum")</f>
        <v>Dia comum</v>
      </c>
      <c r="F557" s="2" t="s">
        <v>7</v>
      </c>
      <c r="G557" s="2" t="str">
        <f t="shared" si="80"/>
        <v>Fim de Semana</v>
      </c>
      <c r="H557" s="2">
        <v>181</v>
      </c>
      <c r="I557" s="3">
        <f t="shared" si="81"/>
        <v>0</v>
      </c>
      <c r="J557">
        <f t="shared" si="82"/>
        <v>0</v>
      </c>
      <c r="K557">
        <f t="shared" si="83"/>
        <v>0</v>
      </c>
      <c r="L557">
        <f t="shared" si="84"/>
        <v>0</v>
      </c>
      <c r="M557">
        <f t="shared" si="85"/>
        <v>0</v>
      </c>
      <c r="N557">
        <f t="shared" si="86"/>
        <v>0</v>
      </c>
      <c r="O557">
        <f t="shared" si="87"/>
        <v>1</v>
      </c>
      <c r="P557">
        <f t="shared" si="88"/>
        <v>0</v>
      </c>
      <c r="Q557">
        <f t="shared" si="89"/>
        <v>1</v>
      </c>
    </row>
    <row r="558" spans="1:17" x14ac:dyDescent="0.35">
      <c r="A558" s="1">
        <v>45117</v>
      </c>
      <c r="B558" s="2">
        <v>2023</v>
      </c>
      <c r="C558" s="2">
        <v>7</v>
      </c>
      <c r="D558" s="2">
        <v>10</v>
      </c>
      <c r="E558" s="2" t="str">
        <f>IF(ISNUMBER(VLOOKUP(A558, Feriados!A:B, 1, FALSE)), "Feriado", "Dia comum")</f>
        <v>Dia comum</v>
      </c>
      <c r="F558" s="2" t="s">
        <v>8</v>
      </c>
      <c r="G558" s="2" t="str">
        <f t="shared" si="80"/>
        <v>Dia Útil</v>
      </c>
      <c r="H558" s="2">
        <v>197</v>
      </c>
      <c r="I558" s="3">
        <f t="shared" si="81"/>
        <v>1</v>
      </c>
      <c r="J558">
        <f t="shared" si="82"/>
        <v>0</v>
      </c>
      <c r="K558">
        <f t="shared" si="83"/>
        <v>0</v>
      </c>
      <c r="L558">
        <f t="shared" si="84"/>
        <v>0</v>
      </c>
      <c r="M558">
        <f t="shared" si="85"/>
        <v>0</v>
      </c>
      <c r="N558">
        <f t="shared" si="86"/>
        <v>0</v>
      </c>
      <c r="O558">
        <f t="shared" si="87"/>
        <v>0</v>
      </c>
      <c r="P558">
        <f t="shared" si="88"/>
        <v>0</v>
      </c>
      <c r="Q558">
        <f t="shared" si="89"/>
        <v>0</v>
      </c>
    </row>
    <row r="559" spans="1:17" x14ac:dyDescent="0.35">
      <c r="A559" s="1">
        <v>45118</v>
      </c>
      <c r="B559" s="2">
        <v>2023</v>
      </c>
      <c r="C559" s="2">
        <v>7</v>
      </c>
      <c r="D559" s="2">
        <v>11</v>
      </c>
      <c r="E559" s="2" t="str">
        <f>IF(ISNUMBER(VLOOKUP(A559, Feriados!A:B, 1, FALSE)), "Feriado", "Dia comum")</f>
        <v>Dia comum</v>
      </c>
      <c r="F559" s="2" t="s">
        <v>9</v>
      </c>
      <c r="G559" s="2" t="str">
        <f t="shared" si="80"/>
        <v>Dia Útil</v>
      </c>
      <c r="H559" s="2">
        <v>180</v>
      </c>
      <c r="I559" s="3">
        <f t="shared" si="81"/>
        <v>0</v>
      </c>
      <c r="J559">
        <f t="shared" si="82"/>
        <v>1</v>
      </c>
      <c r="K559">
        <f t="shared" si="83"/>
        <v>0</v>
      </c>
      <c r="L559">
        <f t="shared" si="84"/>
        <v>0</v>
      </c>
      <c r="M559">
        <f t="shared" si="85"/>
        <v>0</v>
      </c>
      <c r="N559">
        <f t="shared" si="86"/>
        <v>0</v>
      </c>
      <c r="O559">
        <f t="shared" si="87"/>
        <v>0</v>
      </c>
      <c r="P559">
        <f t="shared" si="88"/>
        <v>0</v>
      </c>
      <c r="Q559">
        <f t="shared" si="89"/>
        <v>0</v>
      </c>
    </row>
    <row r="560" spans="1:17" x14ac:dyDescent="0.35">
      <c r="A560" s="1">
        <v>45119</v>
      </c>
      <c r="B560" s="2">
        <v>2023</v>
      </c>
      <c r="C560" s="2">
        <v>7</v>
      </c>
      <c r="D560" s="2">
        <v>12</v>
      </c>
      <c r="E560" s="2" t="str">
        <f>IF(ISNUMBER(VLOOKUP(A560, Feriados!A:B, 1, FALSE)), "Feriado", "Dia comum")</f>
        <v>Dia comum</v>
      </c>
      <c r="F560" s="2" t="s">
        <v>10</v>
      </c>
      <c r="G560" s="2" t="str">
        <f t="shared" si="80"/>
        <v>Dia Útil</v>
      </c>
      <c r="H560" s="2">
        <v>188</v>
      </c>
      <c r="I560" s="3">
        <f t="shared" si="81"/>
        <v>0</v>
      </c>
      <c r="J560">
        <f t="shared" si="82"/>
        <v>0</v>
      </c>
      <c r="K560">
        <f t="shared" si="83"/>
        <v>1</v>
      </c>
      <c r="L560">
        <f t="shared" si="84"/>
        <v>0</v>
      </c>
      <c r="M560">
        <f t="shared" si="85"/>
        <v>0</v>
      </c>
      <c r="N560">
        <f t="shared" si="86"/>
        <v>0</v>
      </c>
      <c r="O560">
        <f t="shared" si="87"/>
        <v>0</v>
      </c>
      <c r="P560">
        <f t="shared" si="88"/>
        <v>0</v>
      </c>
      <c r="Q560">
        <f t="shared" si="89"/>
        <v>0</v>
      </c>
    </row>
    <row r="561" spans="1:17" x14ac:dyDescent="0.35">
      <c r="A561" s="1">
        <v>45120</v>
      </c>
      <c r="B561" s="2">
        <v>2023</v>
      </c>
      <c r="C561" s="2">
        <v>7</v>
      </c>
      <c r="D561" s="2">
        <v>13</v>
      </c>
      <c r="E561" s="2" t="str">
        <f>IF(ISNUMBER(VLOOKUP(A561, Feriados!A:B, 1, FALSE)), "Feriado", "Dia comum")</f>
        <v>Dia comum</v>
      </c>
      <c r="F561" s="2" t="s">
        <v>11</v>
      </c>
      <c r="G561" s="2" t="str">
        <f t="shared" si="80"/>
        <v>Dia Útil</v>
      </c>
      <c r="H561" s="2">
        <v>189</v>
      </c>
      <c r="I561" s="3">
        <f t="shared" si="81"/>
        <v>0</v>
      </c>
      <c r="J561">
        <f t="shared" si="82"/>
        <v>0</v>
      </c>
      <c r="K561">
        <f t="shared" si="83"/>
        <v>0</v>
      </c>
      <c r="L561">
        <f t="shared" si="84"/>
        <v>1</v>
      </c>
      <c r="M561">
        <f t="shared" si="85"/>
        <v>0</v>
      </c>
      <c r="N561">
        <f t="shared" si="86"/>
        <v>0</v>
      </c>
      <c r="O561">
        <f t="shared" si="87"/>
        <v>0</v>
      </c>
      <c r="P561">
        <f t="shared" si="88"/>
        <v>0</v>
      </c>
      <c r="Q561">
        <f t="shared" si="89"/>
        <v>0</v>
      </c>
    </row>
    <row r="562" spans="1:17" x14ac:dyDescent="0.35">
      <c r="A562" s="1">
        <v>45121</v>
      </c>
      <c r="B562" s="2">
        <v>2023</v>
      </c>
      <c r="C562" s="2">
        <v>7</v>
      </c>
      <c r="D562" s="2">
        <v>14</v>
      </c>
      <c r="E562" s="2" t="str">
        <f>IF(ISNUMBER(VLOOKUP(A562, Feriados!A:B, 1, FALSE)), "Feriado", "Dia comum")</f>
        <v>Dia comum</v>
      </c>
      <c r="F562" s="2" t="s">
        <v>12</v>
      </c>
      <c r="G562" s="2" t="str">
        <f t="shared" si="80"/>
        <v>Dia Útil</v>
      </c>
      <c r="H562" s="2">
        <v>209</v>
      </c>
      <c r="I562" s="3">
        <f t="shared" si="81"/>
        <v>0</v>
      </c>
      <c r="J562">
        <f t="shared" si="82"/>
        <v>0</v>
      </c>
      <c r="K562">
        <f t="shared" si="83"/>
        <v>0</v>
      </c>
      <c r="L562">
        <f t="shared" si="84"/>
        <v>0</v>
      </c>
      <c r="M562">
        <f t="shared" si="85"/>
        <v>1</v>
      </c>
      <c r="N562">
        <f t="shared" si="86"/>
        <v>0</v>
      </c>
      <c r="O562">
        <f t="shared" si="87"/>
        <v>0</v>
      </c>
      <c r="P562">
        <f t="shared" si="88"/>
        <v>0</v>
      </c>
      <c r="Q562">
        <f t="shared" si="89"/>
        <v>0</v>
      </c>
    </row>
    <row r="563" spans="1:17" x14ac:dyDescent="0.35">
      <c r="A563" s="1">
        <v>45122</v>
      </c>
      <c r="B563" s="2">
        <v>2023</v>
      </c>
      <c r="C563" s="2">
        <v>7</v>
      </c>
      <c r="D563" s="2">
        <v>15</v>
      </c>
      <c r="E563" s="2" t="str">
        <f>IF(ISNUMBER(VLOOKUP(A563, Feriados!A:B, 1, FALSE)), "Feriado", "Dia comum")</f>
        <v>Dia comum</v>
      </c>
      <c r="F563" s="2" t="s">
        <v>6</v>
      </c>
      <c r="G563" s="2" t="str">
        <f t="shared" si="80"/>
        <v>Fim de Semana</v>
      </c>
      <c r="H563" s="2">
        <v>199</v>
      </c>
      <c r="I563" s="3">
        <f t="shared" si="81"/>
        <v>0</v>
      </c>
      <c r="J563">
        <f t="shared" si="82"/>
        <v>0</v>
      </c>
      <c r="K563">
        <f t="shared" si="83"/>
        <v>0</v>
      </c>
      <c r="L563">
        <f t="shared" si="84"/>
        <v>0</v>
      </c>
      <c r="M563">
        <f t="shared" si="85"/>
        <v>0</v>
      </c>
      <c r="N563">
        <f t="shared" si="86"/>
        <v>1</v>
      </c>
      <c r="O563">
        <f t="shared" si="87"/>
        <v>0</v>
      </c>
      <c r="P563">
        <f t="shared" si="88"/>
        <v>0</v>
      </c>
      <c r="Q563">
        <f t="shared" si="89"/>
        <v>1</v>
      </c>
    </row>
    <row r="564" spans="1:17" x14ac:dyDescent="0.35">
      <c r="A564" s="1">
        <v>45123</v>
      </c>
      <c r="B564" s="2">
        <v>2023</v>
      </c>
      <c r="C564" s="2">
        <v>7</v>
      </c>
      <c r="D564" s="2">
        <v>16</v>
      </c>
      <c r="E564" s="2" t="str">
        <f>IF(ISNUMBER(VLOOKUP(A564, Feriados!A:B, 1, FALSE)), "Feriado", "Dia comum")</f>
        <v>Dia comum</v>
      </c>
      <c r="F564" s="2" t="s">
        <v>7</v>
      </c>
      <c r="G564" s="2" t="str">
        <f t="shared" si="80"/>
        <v>Fim de Semana</v>
      </c>
      <c r="H564" s="2">
        <v>211</v>
      </c>
      <c r="I564" s="3">
        <f t="shared" si="81"/>
        <v>0</v>
      </c>
      <c r="J564">
        <f t="shared" si="82"/>
        <v>0</v>
      </c>
      <c r="K564">
        <f t="shared" si="83"/>
        <v>0</v>
      </c>
      <c r="L564">
        <f t="shared" si="84"/>
        <v>0</v>
      </c>
      <c r="M564">
        <f t="shared" si="85"/>
        <v>0</v>
      </c>
      <c r="N564">
        <f t="shared" si="86"/>
        <v>0</v>
      </c>
      <c r="O564">
        <f t="shared" si="87"/>
        <v>1</v>
      </c>
      <c r="P564">
        <f t="shared" si="88"/>
        <v>0</v>
      </c>
      <c r="Q564">
        <f t="shared" si="89"/>
        <v>1</v>
      </c>
    </row>
    <row r="565" spans="1:17" x14ac:dyDescent="0.35">
      <c r="A565" s="1">
        <v>45124</v>
      </c>
      <c r="B565" s="2">
        <v>2023</v>
      </c>
      <c r="C565" s="2">
        <v>7</v>
      </c>
      <c r="D565" s="2">
        <v>17</v>
      </c>
      <c r="E565" s="2" t="str">
        <f>IF(ISNUMBER(VLOOKUP(A565, Feriados!A:B, 1, FALSE)), "Feriado", "Dia comum")</f>
        <v>Dia comum</v>
      </c>
      <c r="F565" s="2" t="s">
        <v>8</v>
      </c>
      <c r="G565" s="2" t="str">
        <f t="shared" si="80"/>
        <v>Dia Útil</v>
      </c>
      <c r="H565" s="2">
        <v>177</v>
      </c>
      <c r="I565" s="3">
        <f t="shared" si="81"/>
        <v>1</v>
      </c>
      <c r="J565">
        <f t="shared" si="82"/>
        <v>0</v>
      </c>
      <c r="K565">
        <f t="shared" si="83"/>
        <v>0</v>
      </c>
      <c r="L565">
        <f t="shared" si="84"/>
        <v>0</v>
      </c>
      <c r="M565">
        <f t="shared" si="85"/>
        <v>0</v>
      </c>
      <c r="N565">
        <f t="shared" si="86"/>
        <v>0</v>
      </c>
      <c r="O565">
        <f t="shared" si="87"/>
        <v>0</v>
      </c>
      <c r="P565">
        <f t="shared" si="88"/>
        <v>0</v>
      </c>
      <c r="Q565">
        <f t="shared" si="89"/>
        <v>0</v>
      </c>
    </row>
    <row r="566" spans="1:17" x14ac:dyDescent="0.35">
      <c r="A566" s="1">
        <v>45125</v>
      </c>
      <c r="B566" s="2">
        <v>2023</v>
      </c>
      <c r="C566" s="2">
        <v>7</v>
      </c>
      <c r="D566" s="2">
        <v>18</v>
      </c>
      <c r="E566" s="2" t="str">
        <f>IF(ISNUMBER(VLOOKUP(A566, Feriados!A:B, 1, FALSE)), "Feriado", "Dia comum")</f>
        <v>Dia comum</v>
      </c>
      <c r="F566" s="2" t="s">
        <v>9</v>
      </c>
      <c r="G566" s="2" t="str">
        <f t="shared" si="80"/>
        <v>Dia Útil</v>
      </c>
      <c r="H566" s="2">
        <v>199</v>
      </c>
      <c r="I566" s="3">
        <f t="shared" si="81"/>
        <v>0</v>
      </c>
      <c r="J566">
        <f t="shared" si="82"/>
        <v>1</v>
      </c>
      <c r="K566">
        <f t="shared" si="83"/>
        <v>0</v>
      </c>
      <c r="L566">
        <f t="shared" si="84"/>
        <v>0</v>
      </c>
      <c r="M566">
        <f t="shared" si="85"/>
        <v>0</v>
      </c>
      <c r="N566">
        <f t="shared" si="86"/>
        <v>0</v>
      </c>
      <c r="O566">
        <f t="shared" si="87"/>
        <v>0</v>
      </c>
      <c r="P566">
        <f t="shared" si="88"/>
        <v>0</v>
      </c>
      <c r="Q566">
        <f t="shared" si="89"/>
        <v>0</v>
      </c>
    </row>
    <row r="567" spans="1:17" x14ac:dyDescent="0.35">
      <c r="A567" s="1">
        <v>45126</v>
      </c>
      <c r="B567" s="2">
        <v>2023</v>
      </c>
      <c r="C567" s="2">
        <v>7</v>
      </c>
      <c r="D567" s="2">
        <v>19</v>
      </c>
      <c r="E567" s="2" t="str">
        <f>IF(ISNUMBER(VLOOKUP(A567, Feriados!A:B, 1, FALSE)), "Feriado", "Dia comum")</f>
        <v>Dia comum</v>
      </c>
      <c r="F567" s="2" t="s">
        <v>10</v>
      </c>
      <c r="G567" s="2" t="str">
        <f t="shared" si="80"/>
        <v>Dia Útil</v>
      </c>
      <c r="H567" s="2">
        <v>181</v>
      </c>
      <c r="I567" s="3">
        <f t="shared" si="81"/>
        <v>0</v>
      </c>
      <c r="J567">
        <f t="shared" si="82"/>
        <v>0</v>
      </c>
      <c r="K567">
        <f t="shared" si="83"/>
        <v>1</v>
      </c>
      <c r="L567">
        <f t="shared" si="84"/>
        <v>0</v>
      </c>
      <c r="M567">
        <f t="shared" si="85"/>
        <v>0</v>
      </c>
      <c r="N567">
        <f t="shared" si="86"/>
        <v>0</v>
      </c>
      <c r="O567">
        <f t="shared" si="87"/>
        <v>0</v>
      </c>
      <c r="P567">
        <f t="shared" si="88"/>
        <v>0</v>
      </c>
      <c r="Q567">
        <f t="shared" si="89"/>
        <v>0</v>
      </c>
    </row>
    <row r="568" spans="1:17" x14ac:dyDescent="0.35">
      <c r="A568" s="1">
        <v>45127</v>
      </c>
      <c r="B568" s="2">
        <v>2023</v>
      </c>
      <c r="C568" s="2">
        <v>7</v>
      </c>
      <c r="D568" s="2">
        <v>20</v>
      </c>
      <c r="E568" s="2" t="str">
        <f>IF(ISNUMBER(VLOOKUP(A568, Feriados!A:B, 1, FALSE)), "Feriado", "Dia comum")</f>
        <v>Dia comum</v>
      </c>
      <c r="F568" s="2" t="s">
        <v>11</v>
      </c>
      <c r="G568" s="2" t="str">
        <f t="shared" si="80"/>
        <v>Dia Útil</v>
      </c>
      <c r="H568" s="2">
        <v>203</v>
      </c>
      <c r="I568" s="3">
        <f t="shared" si="81"/>
        <v>0</v>
      </c>
      <c r="J568">
        <f t="shared" si="82"/>
        <v>0</v>
      </c>
      <c r="K568">
        <f t="shared" si="83"/>
        <v>0</v>
      </c>
      <c r="L568">
        <f t="shared" si="84"/>
        <v>1</v>
      </c>
      <c r="M568">
        <f t="shared" si="85"/>
        <v>0</v>
      </c>
      <c r="N568">
        <f t="shared" si="86"/>
        <v>0</v>
      </c>
      <c r="O568">
        <f t="shared" si="87"/>
        <v>0</v>
      </c>
      <c r="P568">
        <f t="shared" si="88"/>
        <v>0</v>
      </c>
      <c r="Q568">
        <f t="shared" si="89"/>
        <v>0</v>
      </c>
    </row>
    <row r="569" spans="1:17" x14ac:dyDescent="0.35">
      <c r="A569" s="1">
        <v>45128</v>
      </c>
      <c r="B569" s="2">
        <v>2023</v>
      </c>
      <c r="C569" s="2">
        <v>7</v>
      </c>
      <c r="D569" s="2">
        <v>21</v>
      </c>
      <c r="E569" s="2" t="str">
        <f>IF(ISNUMBER(VLOOKUP(A569, Feriados!A:B, 1, FALSE)), "Feriado", "Dia comum")</f>
        <v>Dia comum</v>
      </c>
      <c r="F569" s="2" t="s">
        <v>12</v>
      </c>
      <c r="G569" s="2" t="str">
        <f t="shared" si="80"/>
        <v>Dia Útil</v>
      </c>
      <c r="H569" s="2">
        <v>196</v>
      </c>
      <c r="I569" s="3">
        <f t="shared" si="81"/>
        <v>0</v>
      </c>
      <c r="J569">
        <f t="shared" si="82"/>
        <v>0</v>
      </c>
      <c r="K569">
        <f t="shared" si="83"/>
        <v>0</v>
      </c>
      <c r="L569">
        <f t="shared" si="84"/>
        <v>0</v>
      </c>
      <c r="M569">
        <f t="shared" si="85"/>
        <v>1</v>
      </c>
      <c r="N569">
        <f t="shared" si="86"/>
        <v>0</v>
      </c>
      <c r="O569">
        <f t="shared" si="87"/>
        <v>0</v>
      </c>
      <c r="P569">
        <f t="shared" si="88"/>
        <v>0</v>
      </c>
      <c r="Q569">
        <f t="shared" si="89"/>
        <v>0</v>
      </c>
    </row>
    <row r="570" spans="1:17" x14ac:dyDescent="0.35">
      <c r="A570" s="1">
        <v>45129</v>
      </c>
      <c r="B570" s="2">
        <v>2023</v>
      </c>
      <c r="C570" s="2">
        <v>7</v>
      </c>
      <c r="D570" s="2">
        <v>22</v>
      </c>
      <c r="E570" s="2" t="str">
        <f>IF(ISNUMBER(VLOOKUP(A570, Feriados!A:B, 1, FALSE)), "Feriado", "Dia comum")</f>
        <v>Dia comum</v>
      </c>
      <c r="F570" s="2" t="s">
        <v>6</v>
      </c>
      <c r="G570" s="2" t="str">
        <f t="shared" si="80"/>
        <v>Fim de Semana</v>
      </c>
      <c r="H570" s="2">
        <v>205</v>
      </c>
      <c r="I570" s="3">
        <f t="shared" si="81"/>
        <v>0</v>
      </c>
      <c r="J570">
        <f t="shared" si="82"/>
        <v>0</v>
      </c>
      <c r="K570">
        <f t="shared" si="83"/>
        <v>0</v>
      </c>
      <c r="L570">
        <f t="shared" si="84"/>
        <v>0</v>
      </c>
      <c r="M570">
        <f t="shared" si="85"/>
        <v>0</v>
      </c>
      <c r="N570">
        <f t="shared" si="86"/>
        <v>1</v>
      </c>
      <c r="O570">
        <f t="shared" si="87"/>
        <v>0</v>
      </c>
      <c r="P570">
        <f t="shared" si="88"/>
        <v>0</v>
      </c>
      <c r="Q570">
        <f t="shared" si="89"/>
        <v>1</v>
      </c>
    </row>
    <row r="571" spans="1:17" x14ac:dyDescent="0.35">
      <c r="A571" s="1">
        <v>45130</v>
      </c>
      <c r="B571" s="2">
        <v>2023</v>
      </c>
      <c r="C571" s="2">
        <v>7</v>
      </c>
      <c r="D571" s="2">
        <v>23</v>
      </c>
      <c r="E571" s="2" t="str">
        <f>IF(ISNUMBER(VLOOKUP(A571, Feriados!A:B, 1, FALSE)), "Feriado", "Dia comum")</f>
        <v>Dia comum</v>
      </c>
      <c r="F571" s="2" t="s">
        <v>7</v>
      </c>
      <c r="G571" s="2" t="str">
        <f t="shared" si="80"/>
        <v>Fim de Semana</v>
      </c>
      <c r="H571" s="2">
        <v>196</v>
      </c>
      <c r="I571" s="3">
        <f t="shared" si="81"/>
        <v>0</v>
      </c>
      <c r="J571">
        <f t="shared" si="82"/>
        <v>0</v>
      </c>
      <c r="K571">
        <f t="shared" si="83"/>
        <v>0</v>
      </c>
      <c r="L571">
        <f t="shared" si="84"/>
        <v>0</v>
      </c>
      <c r="M571">
        <f t="shared" si="85"/>
        <v>0</v>
      </c>
      <c r="N571">
        <f t="shared" si="86"/>
        <v>0</v>
      </c>
      <c r="O571">
        <f t="shared" si="87"/>
        <v>1</v>
      </c>
      <c r="P571">
        <f t="shared" si="88"/>
        <v>0</v>
      </c>
      <c r="Q571">
        <f t="shared" si="89"/>
        <v>1</v>
      </c>
    </row>
    <row r="572" spans="1:17" x14ac:dyDescent="0.35">
      <c r="A572" s="1">
        <v>45131</v>
      </c>
      <c r="B572" s="2">
        <v>2023</v>
      </c>
      <c r="C572" s="2">
        <v>7</v>
      </c>
      <c r="D572" s="2">
        <v>24</v>
      </c>
      <c r="E572" s="2" t="str">
        <f>IF(ISNUMBER(VLOOKUP(A572, Feriados!A:B, 1, FALSE)), "Feriado", "Dia comum")</f>
        <v>Dia comum</v>
      </c>
      <c r="F572" s="2" t="s">
        <v>8</v>
      </c>
      <c r="G572" s="2" t="str">
        <f t="shared" si="80"/>
        <v>Dia Útil</v>
      </c>
      <c r="H572" s="2">
        <v>198</v>
      </c>
      <c r="I572" s="3">
        <f t="shared" si="81"/>
        <v>1</v>
      </c>
      <c r="J572">
        <f t="shared" si="82"/>
        <v>0</v>
      </c>
      <c r="K572">
        <f t="shared" si="83"/>
        <v>0</v>
      </c>
      <c r="L572">
        <f t="shared" si="84"/>
        <v>0</v>
      </c>
      <c r="M572">
        <f t="shared" si="85"/>
        <v>0</v>
      </c>
      <c r="N572">
        <f t="shared" si="86"/>
        <v>0</v>
      </c>
      <c r="O572">
        <f t="shared" si="87"/>
        <v>0</v>
      </c>
      <c r="P572">
        <f t="shared" si="88"/>
        <v>0</v>
      </c>
      <c r="Q572">
        <f t="shared" si="89"/>
        <v>0</v>
      </c>
    </row>
    <row r="573" spans="1:17" x14ac:dyDescent="0.35">
      <c r="A573" s="1">
        <v>45132</v>
      </c>
      <c r="B573" s="2">
        <v>2023</v>
      </c>
      <c r="C573" s="2">
        <v>7</v>
      </c>
      <c r="D573" s="2">
        <v>25</v>
      </c>
      <c r="E573" s="2" t="str">
        <f>IF(ISNUMBER(VLOOKUP(A573, Feriados!A:B, 1, FALSE)), "Feriado", "Dia comum")</f>
        <v>Dia comum</v>
      </c>
      <c r="F573" s="2" t="s">
        <v>9</v>
      </c>
      <c r="G573" s="2" t="str">
        <f t="shared" si="80"/>
        <v>Dia Útil</v>
      </c>
      <c r="H573" s="2">
        <v>182</v>
      </c>
      <c r="I573" s="3">
        <f t="shared" si="81"/>
        <v>0</v>
      </c>
      <c r="J573">
        <f t="shared" si="82"/>
        <v>1</v>
      </c>
      <c r="K573">
        <f t="shared" si="83"/>
        <v>0</v>
      </c>
      <c r="L573">
        <f t="shared" si="84"/>
        <v>0</v>
      </c>
      <c r="M573">
        <f t="shared" si="85"/>
        <v>0</v>
      </c>
      <c r="N573">
        <f t="shared" si="86"/>
        <v>0</v>
      </c>
      <c r="O573">
        <f t="shared" si="87"/>
        <v>0</v>
      </c>
      <c r="P573">
        <f t="shared" si="88"/>
        <v>0</v>
      </c>
      <c r="Q573">
        <f t="shared" si="89"/>
        <v>0</v>
      </c>
    </row>
    <row r="574" spans="1:17" x14ac:dyDescent="0.35">
      <c r="A574" s="1">
        <v>45133</v>
      </c>
      <c r="B574" s="2">
        <v>2023</v>
      </c>
      <c r="C574" s="2">
        <v>7</v>
      </c>
      <c r="D574" s="2">
        <v>26</v>
      </c>
      <c r="E574" s="2" t="str">
        <f>IF(ISNUMBER(VLOOKUP(A574, Feriados!A:B, 1, FALSE)), "Feriado", "Dia comum")</f>
        <v>Dia comum</v>
      </c>
      <c r="F574" s="2" t="s">
        <v>10</v>
      </c>
      <c r="G574" s="2" t="str">
        <f t="shared" si="80"/>
        <v>Dia Útil</v>
      </c>
      <c r="H574" s="2">
        <v>204</v>
      </c>
      <c r="I574" s="3">
        <f t="shared" si="81"/>
        <v>0</v>
      </c>
      <c r="J574">
        <f t="shared" si="82"/>
        <v>0</v>
      </c>
      <c r="K574">
        <f t="shared" si="83"/>
        <v>1</v>
      </c>
      <c r="L574">
        <f t="shared" si="84"/>
        <v>0</v>
      </c>
      <c r="M574">
        <f t="shared" si="85"/>
        <v>0</v>
      </c>
      <c r="N574">
        <f t="shared" si="86"/>
        <v>0</v>
      </c>
      <c r="O574">
        <f t="shared" si="87"/>
        <v>0</v>
      </c>
      <c r="P574">
        <f t="shared" si="88"/>
        <v>0</v>
      </c>
      <c r="Q574">
        <f t="shared" si="89"/>
        <v>0</v>
      </c>
    </row>
    <row r="575" spans="1:17" x14ac:dyDescent="0.35">
      <c r="A575" s="1">
        <v>45134</v>
      </c>
      <c r="B575" s="2">
        <v>2023</v>
      </c>
      <c r="C575" s="2">
        <v>7</v>
      </c>
      <c r="D575" s="2">
        <v>27</v>
      </c>
      <c r="E575" s="2" t="str">
        <f>IF(ISNUMBER(VLOOKUP(A575, Feriados!A:B, 1, FALSE)), "Feriado", "Dia comum")</f>
        <v>Dia comum</v>
      </c>
      <c r="F575" s="2" t="s">
        <v>11</v>
      </c>
      <c r="G575" s="2" t="str">
        <f t="shared" si="80"/>
        <v>Dia Útil</v>
      </c>
      <c r="H575" s="2">
        <v>190</v>
      </c>
      <c r="I575" s="3">
        <f t="shared" si="81"/>
        <v>0</v>
      </c>
      <c r="J575">
        <f t="shared" si="82"/>
        <v>0</v>
      </c>
      <c r="K575">
        <f t="shared" si="83"/>
        <v>0</v>
      </c>
      <c r="L575">
        <f t="shared" si="84"/>
        <v>1</v>
      </c>
      <c r="M575">
        <f t="shared" si="85"/>
        <v>0</v>
      </c>
      <c r="N575">
        <f t="shared" si="86"/>
        <v>0</v>
      </c>
      <c r="O575">
        <f t="shared" si="87"/>
        <v>0</v>
      </c>
      <c r="P575">
        <f t="shared" si="88"/>
        <v>0</v>
      </c>
      <c r="Q575">
        <f t="shared" si="89"/>
        <v>0</v>
      </c>
    </row>
    <row r="576" spans="1:17" x14ac:dyDescent="0.35">
      <c r="A576" s="1">
        <v>45135</v>
      </c>
      <c r="B576" s="2">
        <v>2023</v>
      </c>
      <c r="C576" s="2">
        <v>7</v>
      </c>
      <c r="D576" s="2">
        <v>28</v>
      </c>
      <c r="E576" s="2" t="str">
        <f>IF(ISNUMBER(VLOOKUP(A576, Feriados!A:B, 1, FALSE)), "Feriado", "Dia comum")</f>
        <v>Dia comum</v>
      </c>
      <c r="F576" s="2" t="s">
        <v>12</v>
      </c>
      <c r="G576" s="2" t="str">
        <f t="shared" si="80"/>
        <v>Dia Útil</v>
      </c>
      <c r="H576" s="2">
        <v>201</v>
      </c>
      <c r="I576" s="3">
        <f t="shared" si="81"/>
        <v>0</v>
      </c>
      <c r="J576">
        <f t="shared" si="82"/>
        <v>0</v>
      </c>
      <c r="K576">
        <f t="shared" si="83"/>
        <v>0</v>
      </c>
      <c r="L576">
        <f t="shared" si="84"/>
        <v>0</v>
      </c>
      <c r="M576">
        <f t="shared" si="85"/>
        <v>1</v>
      </c>
      <c r="N576">
        <f t="shared" si="86"/>
        <v>0</v>
      </c>
      <c r="O576">
        <f t="shared" si="87"/>
        <v>0</v>
      </c>
      <c r="P576">
        <f t="shared" si="88"/>
        <v>0</v>
      </c>
      <c r="Q576">
        <f t="shared" si="89"/>
        <v>0</v>
      </c>
    </row>
    <row r="577" spans="1:17" x14ac:dyDescent="0.35">
      <c r="A577" s="1">
        <v>45136</v>
      </c>
      <c r="B577" s="2">
        <v>2023</v>
      </c>
      <c r="C577" s="2">
        <v>7</v>
      </c>
      <c r="D577" s="2">
        <v>29</v>
      </c>
      <c r="E577" s="2" t="str">
        <f>IF(ISNUMBER(VLOOKUP(A577, Feriados!A:B, 1, FALSE)), "Feriado", "Dia comum")</f>
        <v>Dia comum</v>
      </c>
      <c r="F577" s="2" t="s">
        <v>6</v>
      </c>
      <c r="G577" s="2" t="str">
        <f t="shared" si="80"/>
        <v>Fim de Semana</v>
      </c>
      <c r="H577" s="2">
        <v>207</v>
      </c>
      <c r="I577" s="3">
        <f t="shared" si="81"/>
        <v>0</v>
      </c>
      <c r="J577">
        <f t="shared" si="82"/>
        <v>0</v>
      </c>
      <c r="K577">
        <f t="shared" si="83"/>
        <v>0</v>
      </c>
      <c r="L577">
        <f t="shared" si="84"/>
        <v>0</v>
      </c>
      <c r="M577">
        <f t="shared" si="85"/>
        <v>0</v>
      </c>
      <c r="N577">
        <f t="shared" si="86"/>
        <v>1</v>
      </c>
      <c r="O577">
        <f t="shared" si="87"/>
        <v>0</v>
      </c>
      <c r="P577">
        <f t="shared" si="88"/>
        <v>0</v>
      </c>
      <c r="Q577">
        <f t="shared" si="89"/>
        <v>1</v>
      </c>
    </row>
    <row r="578" spans="1:17" x14ac:dyDescent="0.35">
      <c r="A578" s="1">
        <v>45137</v>
      </c>
      <c r="B578" s="2">
        <v>2023</v>
      </c>
      <c r="C578" s="2">
        <v>7</v>
      </c>
      <c r="D578" s="2">
        <v>30</v>
      </c>
      <c r="E578" s="2" t="str">
        <f>IF(ISNUMBER(VLOOKUP(A578, Feriados!A:B, 1, FALSE)), "Feriado", "Dia comum")</f>
        <v>Dia comum</v>
      </c>
      <c r="F578" s="2" t="s">
        <v>7</v>
      </c>
      <c r="G578" s="2" t="str">
        <f t="shared" si="80"/>
        <v>Fim de Semana</v>
      </c>
      <c r="H578" s="2">
        <v>205</v>
      </c>
      <c r="I578" s="3">
        <f t="shared" si="81"/>
        <v>0</v>
      </c>
      <c r="J578">
        <f t="shared" si="82"/>
        <v>0</v>
      </c>
      <c r="K578">
        <f t="shared" si="83"/>
        <v>0</v>
      </c>
      <c r="L578">
        <f t="shared" si="84"/>
        <v>0</v>
      </c>
      <c r="M578">
        <f t="shared" si="85"/>
        <v>0</v>
      </c>
      <c r="N578">
        <f t="shared" si="86"/>
        <v>0</v>
      </c>
      <c r="O578">
        <f t="shared" si="87"/>
        <v>1</v>
      </c>
      <c r="P578">
        <f t="shared" si="88"/>
        <v>0</v>
      </c>
      <c r="Q578">
        <f t="shared" si="89"/>
        <v>1</v>
      </c>
    </row>
    <row r="579" spans="1:17" x14ac:dyDescent="0.35">
      <c r="A579" s="1">
        <v>45138</v>
      </c>
      <c r="B579" s="2">
        <v>2023</v>
      </c>
      <c r="C579" s="2">
        <v>7</v>
      </c>
      <c r="D579" s="2">
        <v>31</v>
      </c>
      <c r="E579" s="2" t="str">
        <f>IF(ISNUMBER(VLOOKUP(A579, Feriados!A:B, 1, FALSE)), "Feriado", "Dia comum")</f>
        <v>Dia comum</v>
      </c>
      <c r="F579" s="2" t="s">
        <v>8</v>
      </c>
      <c r="G579" s="2" t="str">
        <f t="shared" si="80"/>
        <v>Dia Útil</v>
      </c>
      <c r="H579" s="2">
        <v>193</v>
      </c>
      <c r="I579" s="3">
        <f t="shared" si="81"/>
        <v>1</v>
      </c>
      <c r="J579">
        <f t="shared" si="82"/>
        <v>0</v>
      </c>
      <c r="K579">
        <f t="shared" si="83"/>
        <v>0</v>
      </c>
      <c r="L579">
        <f t="shared" si="84"/>
        <v>0</v>
      </c>
      <c r="M579">
        <f t="shared" si="85"/>
        <v>0</v>
      </c>
      <c r="N579">
        <f t="shared" si="86"/>
        <v>0</v>
      </c>
      <c r="O579">
        <f t="shared" si="87"/>
        <v>0</v>
      </c>
      <c r="P579">
        <f t="shared" si="88"/>
        <v>0</v>
      </c>
      <c r="Q579">
        <f t="shared" si="89"/>
        <v>0</v>
      </c>
    </row>
    <row r="580" spans="1:17" x14ac:dyDescent="0.35">
      <c r="A580" s="1">
        <v>45139</v>
      </c>
      <c r="B580" s="2">
        <v>2023</v>
      </c>
      <c r="C580" s="2">
        <v>8</v>
      </c>
      <c r="D580" s="2">
        <v>1</v>
      </c>
      <c r="E580" s="2" t="str">
        <f>IF(ISNUMBER(VLOOKUP(A580, Feriados!A:B, 1, FALSE)), "Feriado", "Dia comum")</f>
        <v>Dia comum</v>
      </c>
      <c r="F580" s="2" t="s">
        <v>9</v>
      </c>
      <c r="G580" s="2" t="str">
        <f t="shared" ref="G580:G643" si="90">IF(OR(F580="Sábado", F580="Domingo"),"Fim de Semana","Dia Útil")</f>
        <v>Dia Útil</v>
      </c>
      <c r="H580" s="2">
        <v>195</v>
      </c>
      <c r="I580" s="3">
        <f t="shared" ref="I580:I643" si="91">IF(F580="Segunda-feira",1,0)</f>
        <v>0</v>
      </c>
      <c r="J580">
        <f t="shared" ref="J580:J643" si="92">IF(F580="Terça-feira",1,0)</f>
        <v>1</v>
      </c>
      <c r="K580">
        <f t="shared" ref="K580:K643" si="93">IF($F580="Quarta-feira",1,0)</f>
        <v>0</v>
      </c>
      <c r="L580">
        <f t="shared" ref="L580:L643" si="94">IF($F580="Quinta-feira",1,0)</f>
        <v>0</v>
      </c>
      <c r="M580">
        <f t="shared" ref="M580:M643" si="95">IF($F580="Sexta-feira",1,0)</f>
        <v>0</v>
      </c>
      <c r="N580">
        <f t="shared" ref="N580:N643" si="96">IF($F580="Sábado",1,0)</f>
        <v>0</v>
      </c>
      <c r="O580">
        <f t="shared" ref="O580:O643" si="97">IF($F580="Domingo",1,0)</f>
        <v>0</v>
      </c>
      <c r="P580">
        <f t="shared" ref="P580:P643" si="98">IF(E580="Feriado",1,0)</f>
        <v>0</v>
      </c>
      <c r="Q580">
        <f t="shared" ref="Q580:Q643" si="99">IF(G580="Fim de Semana",1,0)</f>
        <v>0</v>
      </c>
    </row>
    <row r="581" spans="1:17" x14ac:dyDescent="0.35">
      <c r="A581" s="1">
        <v>45140</v>
      </c>
      <c r="B581" s="2">
        <v>2023</v>
      </c>
      <c r="C581" s="2">
        <v>8</v>
      </c>
      <c r="D581" s="2">
        <v>2</v>
      </c>
      <c r="E581" s="2" t="str">
        <f>IF(ISNUMBER(VLOOKUP(A581, Feriados!A:B, 1, FALSE)), "Feriado", "Dia comum")</f>
        <v>Dia comum</v>
      </c>
      <c r="F581" s="2" t="s">
        <v>10</v>
      </c>
      <c r="G581" s="2" t="str">
        <f t="shared" si="90"/>
        <v>Dia Útil</v>
      </c>
      <c r="H581" s="2">
        <v>201</v>
      </c>
      <c r="I581" s="3">
        <f t="shared" si="91"/>
        <v>0</v>
      </c>
      <c r="J581">
        <f t="shared" si="92"/>
        <v>0</v>
      </c>
      <c r="K581">
        <f t="shared" si="93"/>
        <v>1</v>
      </c>
      <c r="L581">
        <f t="shared" si="94"/>
        <v>0</v>
      </c>
      <c r="M581">
        <f t="shared" si="95"/>
        <v>0</v>
      </c>
      <c r="N581">
        <f t="shared" si="96"/>
        <v>0</v>
      </c>
      <c r="O581">
        <f t="shared" si="97"/>
        <v>0</v>
      </c>
      <c r="P581">
        <f t="shared" si="98"/>
        <v>0</v>
      </c>
      <c r="Q581">
        <f t="shared" si="99"/>
        <v>0</v>
      </c>
    </row>
    <row r="582" spans="1:17" x14ac:dyDescent="0.35">
      <c r="A582" s="1">
        <v>45141</v>
      </c>
      <c r="B582" s="2">
        <v>2023</v>
      </c>
      <c r="C582" s="2">
        <v>8</v>
      </c>
      <c r="D582" s="2">
        <v>3</v>
      </c>
      <c r="E582" s="2" t="str">
        <f>IF(ISNUMBER(VLOOKUP(A582, Feriados!A:B, 1, FALSE)), "Feriado", "Dia comum")</f>
        <v>Dia comum</v>
      </c>
      <c r="F582" s="2" t="s">
        <v>11</v>
      </c>
      <c r="G582" s="2" t="str">
        <f t="shared" si="90"/>
        <v>Dia Útil</v>
      </c>
      <c r="H582" s="2">
        <v>210</v>
      </c>
      <c r="I582" s="3">
        <f t="shared" si="91"/>
        <v>0</v>
      </c>
      <c r="J582">
        <f t="shared" si="92"/>
        <v>0</v>
      </c>
      <c r="K582">
        <f t="shared" si="93"/>
        <v>0</v>
      </c>
      <c r="L582">
        <f t="shared" si="94"/>
        <v>1</v>
      </c>
      <c r="M582">
        <f t="shared" si="95"/>
        <v>0</v>
      </c>
      <c r="N582">
        <f t="shared" si="96"/>
        <v>0</v>
      </c>
      <c r="O582">
        <f t="shared" si="97"/>
        <v>0</v>
      </c>
      <c r="P582">
        <f t="shared" si="98"/>
        <v>0</v>
      </c>
      <c r="Q582">
        <f t="shared" si="99"/>
        <v>0</v>
      </c>
    </row>
    <row r="583" spans="1:17" x14ac:dyDescent="0.35">
      <c r="A583" s="1">
        <v>45142</v>
      </c>
      <c r="B583" s="2">
        <v>2023</v>
      </c>
      <c r="C583" s="2">
        <v>8</v>
      </c>
      <c r="D583" s="2">
        <v>4</v>
      </c>
      <c r="E583" s="2" t="str">
        <f>IF(ISNUMBER(VLOOKUP(A583, Feriados!A:B, 1, FALSE)), "Feriado", "Dia comum")</f>
        <v>Dia comum</v>
      </c>
      <c r="F583" s="2" t="s">
        <v>12</v>
      </c>
      <c r="G583" s="2" t="str">
        <f t="shared" si="90"/>
        <v>Dia Útil</v>
      </c>
      <c r="H583" s="2">
        <v>210</v>
      </c>
      <c r="I583" s="3">
        <f t="shared" si="91"/>
        <v>0</v>
      </c>
      <c r="J583">
        <f t="shared" si="92"/>
        <v>0</v>
      </c>
      <c r="K583">
        <f t="shared" si="93"/>
        <v>0</v>
      </c>
      <c r="L583">
        <f t="shared" si="94"/>
        <v>0</v>
      </c>
      <c r="M583">
        <f t="shared" si="95"/>
        <v>1</v>
      </c>
      <c r="N583">
        <f t="shared" si="96"/>
        <v>0</v>
      </c>
      <c r="O583">
        <f t="shared" si="97"/>
        <v>0</v>
      </c>
      <c r="P583">
        <f t="shared" si="98"/>
        <v>0</v>
      </c>
      <c r="Q583">
        <f t="shared" si="99"/>
        <v>0</v>
      </c>
    </row>
    <row r="584" spans="1:17" x14ac:dyDescent="0.35">
      <c r="A584" s="1">
        <v>45143</v>
      </c>
      <c r="B584" s="2">
        <v>2023</v>
      </c>
      <c r="C584" s="2">
        <v>8</v>
      </c>
      <c r="D584" s="2">
        <v>5</v>
      </c>
      <c r="E584" s="2" t="str">
        <f>IF(ISNUMBER(VLOOKUP(A584, Feriados!A:B, 1, FALSE)), "Feriado", "Dia comum")</f>
        <v>Dia comum</v>
      </c>
      <c r="F584" s="2" t="s">
        <v>6</v>
      </c>
      <c r="G584" s="2" t="str">
        <f t="shared" si="90"/>
        <v>Fim de Semana</v>
      </c>
      <c r="H584" s="2">
        <v>219</v>
      </c>
      <c r="I584" s="3">
        <f t="shared" si="91"/>
        <v>0</v>
      </c>
      <c r="J584">
        <f t="shared" si="92"/>
        <v>0</v>
      </c>
      <c r="K584">
        <f t="shared" si="93"/>
        <v>0</v>
      </c>
      <c r="L584">
        <f t="shared" si="94"/>
        <v>0</v>
      </c>
      <c r="M584">
        <f t="shared" si="95"/>
        <v>0</v>
      </c>
      <c r="N584">
        <f t="shared" si="96"/>
        <v>1</v>
      </c>
      <c r="O584">
        <f t="shared" si="97"/>
        <v>0</v>
      </c>
      <c r="P584">
        <f t="shared" si="98"/>
        <v>0</v>
      </c>
      <c r="Q584">
        <f t="shared" si="99"/>
        <v>1</v>
      </c>
    </row>
    <row r="585" spans="1:17" x14ac:dyDescent="0.35">
      <c r="A585" s="1">
        <v>45144</v>
      </c>
      <c r="B585" s="2">
        <v>2023</v>
      </c>
      <c r="C585" s="2">
        <v>8</v>
      </c>
      <c r="D585" s="2">
        <v>6</v>
      </c>
      <c r="E585" s="2" t="str">
        <f>IF(ISNUMBER(VLOOKUP(A585, Feriados!A:B, 1, FALSE)), "Feriado", "Dia comum")</f>
        <v>Dia comum</v>
      </c>
      <c r="F585" s="2" t="s">
        <v>7</v>
      </c>
      <c r="G585" s="2" t="str">
        <f t="shared" si="90"/>
        <v>Fim de Semana</v>
      </c>
      <c r="H585" s="2">
        <v>225</v>
      </c>
      <c r="I585" s="3">
        <f t="shared" si="91"/>
        <v>0</v>
      </c>
      <c r="J585">
        <f t="shared" si="92"/>
        <v>0</v>
      </c>
      <c r="K585">
        <f t="shared" si="93"/>
        <v>0</v>
      </c>
      <c r="L585">
        <f t="shared" si="94"/>
        <v>0</v>
      </c>
      <c r="M585">
        <f t="shared" si="95"/>
        <v>0</v>
      </c>
      <c r="N585">
        <f t="shared" si="96"/>
        <v>0</v>
      </c>
      <c r="O585">
        <f t="shared" si="97"/>
        <v>1</v>
      </c>
      <c r="P585">
        <f t="shared" si="98"/>
        <v>0</v>
      </c>
      <c r="Q585">
        <f t="shared" si="99"/>
        <v>1</v>
      </c>
    </row>
    <row r="586" spans="1:17" x14ac:dyDescent="0.35">
      <c r="A586" s="1">
        <v>45145</v>
      </c>
      <c r="B586" s="2">
        <v>2023</v>
      </c>
      <c r="C586" s="2">
        <v>8</v>
      </c>
      <c r="D586" s="2">
        <v>7</v>
      </c>
      <c r="E586" s="2" t="str">
        <f>IF(ISNUMBER(VLOOKUP(A586, Feriados!A:B, 1, FALSE)), "Feriado", "Dia comum")</f>
        <v>Dia comum</v>
      </c>
      <c r="F586" s="2" t="s">
        <v>8</v>
      </c>
      <c r="G586" s="2" t="str">
        <f t="shared" si="90"/>
        <v>Dia Útil</v>
      </c>
      <c r="H586" s="2">
        <v>213</v>
      </c>
      <c r="I586" s="3">
        <f t="shared" si="91"/>
        <v>1</v>
      </c>
      <c r="J586">
        <f t="shared" si="92"/>
        <v>0</v>
      </c>
      <c r="K586">
        <f t="shared" si="93"/>
        <v>0</v>
      </c>
      <c r="L586">
        <f t="shared" si="94"/>
        <v>0</v>
      </c>
      <c r="M586">
        <f t="shared" si="95"/>
        <v>0</v>
      </c>
      <c r="N586">
        <f t="shared" si="96"/>
        <v>0</v>
      </c>
      <c r="O586">
        <f t="shared" si="97"/>
        <v>0</v>
      </c>
      <c r="P586">
        <f t="shared" si="98"/>
        <v>0</v>
      </c>
      <c r="Q586">
        <f t="shared" si="99"/>
        <v>0</v>
      </c>
    </row>
    <row r="587" spans="1:17" x14ac:dyDescent="0.35">
      <c r="A587" s="1">
        <v>45146</v>
      </c>
      <c r="B587" s="2">
        <v>2023</v>
      </c>
      <c r="C587" s="2">
        <v>8</v>
      </c>
      <c r="D587" s="2">
        <v>8</v>
      </c>
      <c r="E587" s="2" t="str">
        <f>IF(ISNUMBER(VLOOKUP(A587, Feriados!A:B, 1, FALSE)), "Feriado", "Dia comum")</f>
        <v>Dia comum</v>
      </c>
      <c r="F587" s="2" t="s">
        <v>9</v>
      </c>
      <c r="G587" s="2" t="str">
        <f t="shared" si="90"/>
        <v>Dia Útil</v>
      </c>
      <c r="H587" s="2">
        <v>194</v>
      </c>
      <c r="I587" s="3">
        <f t="shared" si="91"/>
        <v>0</v>
      </c>
      <c r="J587">
        <f t="shared" si="92"/>
        <v>1</v>
      </c>
      <c r="K587">
        <f t="shared" si="93"/>
        <v>0</v>
      </c>
      <c r="L587">
        <f t="shared" si="94"/>
        <v>0</v>
      </c>
      <c r="M587">
        <f t="shared" si="95"/>
        <v>0</v>
      </c>
      <c r="N587">
        <f t="shared" si="96"/>
        <v>0</v>
      </c>
      <c r="O587">
        <f t="shared" si="97"/>
        <v>0</v>
      </c>
      <c r="P587">
        <f t="shared" si="98"/>
        <v>0</v>
      </c>
      <c r="Q587">
        <f t="shared" si="99"/>
        <v>0</v>
      </c>
    </row>
    <row r="588" spans="1:17" x14ac:dyDescent="0.35">
      <c r="A588" s="1">
        <v>45147</v>
      </c>
      <c r="B588" s="2">
        <v>2023</v>
      </c>
      <c r="C588" s="2">
        <v>8</v>
      </c>
      <c r="D588" s="2">
        <v>9</v>
      </c>
      <c r="E588" s="2" t="str">
        <f>IF(ISNUMBER(VLOOKUP(A588, Feriados!A:B, 1, FALSE)), "Feriado", "Dia comum")</f>
        <v>Dia comum</v>
      </c>
      <c r="F588" s="2" t="s">
        <v>10</v>
      </c>
      <c r="G588" s="2" t="str">
        <f t="shared" si="90"/>
        <v>Dia Útil</v>
      </c>
      <c r="H588" s="2">
        <v>193</v>
      </c>
      <c r="I588" s="3">
        <f t="shared" si="91"/>
        <v>0</v>
      </c>
      <c r="J588">
        <f t="shared" si="92"/>
        <v>0</v>
      </c>
      <c r="K588">
        <f t="shared" si="93"/>
        <v>1</v>
      </c>
      <c r="L588">
        <f t="shared" si="94"/>
        <v>0</v>
      </c>
      <c r="M588">
        <f t="shared" si="95"/>
        <v>0</v>
      </c>
      <c r="N588">
        <f t="shared" si="96"/>
        <v>0</v>
      </c>
      <c r="O588">
        <f t="shared" si="97"/>
        <v>0</v>
      </c>
      <c r="P588">
        <f t="shared" si="98"/>
        <v>0</v>
      </c>
      <c r="Q588">
        <f t="shared" si="99"/>
        <v>0</v>
      </c>
    </row>
    <row r="589" spans="1:17" x14ac:dyDescent="0.35">
      <c r="A589" s="1">
        <v>45148</v>
      </c>
      <c r="B589" s="2">
        <v>2023</v>
      </c>
      <c r="C589" s="2">
        <v>8</v>
      </c>
      <c r="D589" s="2">
        <v>10</v>
      </c>
      <c r="E589" s="2" t="str">
        <f>IF(ISNUMBER(VLOOKUP(A589, Feriados!A:B, 1, FALSE)), "Feriado", "Dia comum")</f>
        <v>Dia comum</v>
      </c>
      <c r="F589" s="2" t="s">
        <v>11</v>
      </c>
      <c r="G589" s="2" t="str">
        <f t="shared" si="90"/>
        <v>Dia Útil</v>
      </c>
      <c r="H589" s="2">
        <v>223</v>
      </c>
      <c r="I589" s="3">
        <f t="shared" si="91"/>
        <v>0</v>
      </c>
      <c r="J589">
        <f t="shared" si="92"/>
        <v>0</v>
      </c>
      <c r="K589">
        <f t="shared" si="93"/>
        <v>0</v>
      </c>
      <c r="L589">
        <f t="shared" si="94"/>
        <v>1</v>
      </c>
      <c r="M589">
        <f t="shared" si="95"/>
        <v>0</v>
      </c>
      <c r="N589">
        <f t="shared" si="96"/>
        <v>0</v>
      </c>
      <c r="O589">
        <f t="shared" si="97"/>
        <v>0</v>
      </c>
      <c r="P589">
        <f t="shared" si="98"/>
        <v>0</v>
      </c>
      <c r="Q589">
        <f t="shared" si="99"/>
        <v>0</v>
      </c>
    </row>
    <row r="590" spans="1:17" x14ac:dyDescent="0.35">
      <c r="A590" s="1">
        <v>45149</v>
      </c>
      <c r="B590" s="2">
        <v>2023</v>
      </c>
      <c r="C590" s="2">
        <v>8</v>
      </c>
      <c r="D590" s="2">
        <v>11</v>
      </c>
      <c r="E590" s="2" t="str">
        <f>IF(ISNUMBER(VLOOKUP(A590, Feriados!A:B, 1, FALSE)), "Feriado", "Dia comum")</f>
        <v>Dia comum</v>
      </c>
      <c r="F590" s="2" t="s">
        <v>12</v>
      </c>
      <c r="G590" s="2" t="str">
        <f t="shared" si="90"/>
        <v>Dia Útil</v>
      </c>
      <c r="H590" s="2">
        <v>297</v>
      </c>
      <c r="I590" s="3">
        <f t="shared" si="91"/>
        <v>0</v>
      </c>
      <c r="J590">
        <f t="shared" si="92"/>
        <v>0</v>
      </c>
      <c r="K590">
        <f t="shared" si="93"/>
        <v>0</v>
      </c>
      <c r="L590">
        <f t="shared" si="94"/>
        <v>0</v>
      </c>
      <c r="M590">
        <f t="shared" si="95"/>
        <v>1</v>
      </c>
      <c r="N590">
        <f t="shared" si="96"/>
        <v>0</v>
      </c>
      <c r="O590">
        <f t="shared" si="97"/>
        <v>0</v>
      </c>
      <c r="P590">
        <f t="shared" si="98"/>
        <v>0</v>
      </c>
      <c r="Q590">
        <f t="shared" si="99"/>
        <v>0</v>
      </c>
    </row>
    <row r="591" spans="1:17" x14ac:dyDescent="0.35">
      <c r="A591" s="1">
        <v>45150</v>
      </c>
      <c r="B591" s="2">
        <v>2023</v>
      </c>
      <c r="C591" s="2">
        <v>8</v>
      </c>
      <c r="D591" s="2">
        <v>12</v>
      </c>
      <c r="E591" s="2" t="str">
        <f>IF(ISNUMBER(VLOOKUP(A591, Feriados!A:B, 1, FALSE)), "Feriado", "Dia comum")</f>
        <v>Dia comum</v>
      </c>
      <c r="F591" s="2" t="s">
        <v>6</v>
      </c>
      <c r="G591" s="2" t="str">
        <f t="shared" si="90"/>
        <v>Fim de Semana</v>
      </c>
      <c r="H591" s="2">
        <v>343</v>
      </c>
      <c r="I591" s="3">
        <f t="shared" si="91"/>
        <v>0</v>
      </c>
      <c r="J591">
        <f t="shared" si="92"/>
        <v>0</v>
      </c>
      <c r="K591">
        <f t="shared" si="93"/>
        <v>0</v>
      </c>
      <c r="L591">
        <f t="shared" si="94"/>
        <v>0</v>
      </c>
      <c r="M591">
        <f t="shared" si="95"/>
        <v>0</v>
      </c>
      <c r="N591">
        <f t="shared" si="96"/>
        <v>1</v>
      </c>
      <c r="O591">
        <f t="shared" si="97"/>
        <v>0</v>
      </c>
      <c r="P591">
        <f t="shared" si="98"/>
        <v>0</v>
      </c>
      <c r="Q591">
        <f t="shared" si="99"/>
        <v>1</v>
      </c>
    </row>
    <row r="592" spans="1:17" x14ac:dyDescent="0.35">
      <c r="A592" s="1">
        <v>45151</v>
      </c>
      <c r="B592" s="2">
        <v>2023</v>
      </c>
      <c r="C592" s="2">
        <v>8</v>
      </c>
      <c r="D592" s="2">
        <v>13</v>
      </c>
      <c r="E592" s="2" t="str">
        <f>IF(ISNUMBER(VLOOKUP(A592, Feriados!A:B, 1, FALSE)), "Feriado", "Dia comum")</f>
        <v>Dia comum</v>
      </c>
      <c r="F592" s="2" t="s">
        <v>7</v>
      </c>
      <c r="G592" s="2" t="str">
        <f t="shared" si="90"/>
        <v>Fim de Semana</v>
      </c>
      <c r="H592" s="2">
        <v>241</v>
      </c>
      <c r="I592" s="3">
        <f t="shared" si="91"/>
        <v>0</v>
      </c>
      <c r="J592">
        <f t="shared" si="92"/>
        <v>0</v>
      </c>
      <c r="K592">
        <f t="shared" si="93"/>
        <v>0</v>
      </c>
      <c r="L592">
        <f t="shared" si="94"/>
        <v>0</v>
      </c>
      <c r="M592">
        <f t="shared" si="95"/>
        <v>0</v>
      </c>
      <c r="N592">
        <f t="shared" si="96"/>
        <v>0</v>
      </c>
      <c r="O592">
        <f t="shared" si="97"/>
        <v>1</v>
      </c>
      <c r="P592">
        <f t="shared" si="98"/>
        <v>0</v>
      </c>
      <c r="Q592">
        <f t="shared" si="99"/>
        <v>1</v>
      </c>
    </row>
    <row r="593" spans="1:17" x14ac:dyDescent="0.35">
      <c r="A593" s="1">
        <v>45152</v>
      </c>
      <c r="B593" s="2">
        <v>2023</v>
      </c>
      <c r="C593" s="2">
        <v>8</v>
      </c>
      <c r="D593" s="2">
        <v>14</v>
      </c>
      <c r="E593" s="2" t="str">
        <f>IF(ISNUMBER(VLOOKUP(A593, Feriados!A:B, 1, FALSE)), "Feriado", "Dia comum")</f>
        <v>Dia comum</v>
      </c>
      <c r="F593" s="2" t="s">
        <v>8</v>
      </c>
      <c r="G593" s="2" t="str">
        <f t="shared" si="90"/>
        <v>Dia Útil</v>
      </c>
      <c r="H593" s="2">
        <v>198</v>
      </c>
      <c r="I593" s="3">
        <f t="shared" si="91"/>
        <v>1</v>
      </c>
      <c r="J593">
        <f t="shared" si="92"/>
        <v>0</v>
      </c>
      <c r="K593">
        <f t="shared" si="93"/>
        <v>0</v>
      </c>
      <c r="L593">
        <f t="shared" si="94"/>
        <v>0</v>
      </c>
      <c r="M593">
        <f t="shared" si="95"/>
        <v>0</v>
      </c>
      <c r="N593">
        <f t="shared" si="96"/>
        <v>0</v>
      </c>
      <c r="O593">
        <f t="shared" si="97"/>
        <v>0</v>
      </c>
      <c r="P593">
        <f t="shared" si="98"/>
        <v>0</v>
      </c>
      <c r="Q593">
        <f t="shared" si="99"/>
        <v>0</v>
      </c>
    </row>
    <row r="594" spans="1:17" x14ac:dyDescent="0.35">
      <c r="A594" s="1">
        <v>45153</v>
      </c>
      <c r="B594" s="2">
        <v>2023</v>
      </c>
      <c r="C594" s="2">
        <v>8</v>
      </c>
      <c r="D594" s="2">
        <v>15</v>
      </c>
      <c r="E594" s="2" t="str">
        <f>IF(ISNUMBER(VLOOKUP(A594, Feriados!A:B, 1, FALSE)), "Feriado", "Dia comum")</f>
        <v>Dia comum</v>
      </c>
      <c r="F594" s="2" t="s">
        <v>9</v>
      </c>
      <c r="G594" s="2" t="str">
        <f t="shared" si="90"/>
        <v>Dia Útil</v>
      </c>
      <c r="H594" s="2">
        <v>215</v>
      </c>
      <c r="I594" s="3">
        <f t="shared" si="91"/>
        <v>0</v>
      </c>
      <c r="J594">
        <f t="shared" si="92"/>
        <v>1</v>
      </c>
      <c r="K594">
        <f t="shared" si="93"/>
        <v>0</v>
      </c>
      <c r="L594">
        <f t="shared" si="94"/>
        <v>0</v>
      </c>
      <c r="M594">
        <f t="shared" si="95"/>
        <v>0</v>
      </c>
      <c r="N594">
        <f t="shared" si="96"/>
        <v>0</v>
      </c>
      <c r="O594">
        <f t="shared" si="97"/>
        <v>0</v>
      </c>
      <c r="P594">
        <f t="shared" si="98"/>
        <v>0</v>
      </c>
      <c r="Q594">
        <f t="shared" si="99"/>
        <v>0</v>
      </c>
    </row>
    <row r="595" spans="1:17" x14ac:dyDescent="0.35">
      <c r="A595" s="1">
        <v>45154</v>
      </c>
      <c r="B595" s="2">
        <v>2023</v>
      </c>
      <c r="C595" s="2">
        <v>8</v>
      </c>
      <c r="D595" s="2">
        <v>16</v>
      </c>
      <c r="E595" s="2" t="str">
        <f>IF(ISNUMBER(VLOOKUP(A595, Feriados!A:B, 1, FALSE)), "Feriado", "Dia comum")</f>
        <v>Dia comum</v>
      </c>
      <c r="F595" s="2" t="s">
        <v>10</v>
      </c>
      <c r="G595" s="2" t="str">
        <f t="shared" si="90"/>
        <v>Dia Útil</v>
      </c>
      <c r="H595" s="2">
        <v>193</v>
      </c>
      <c r="I595" s="3">
        <f t="shared" si="91"/>
        <v>0</v>
      </c>
      <c r="J595">
        <f t="shared" si="92"/>
        <v>0</v>
      </c>
      <c r="K595">
        <f t="shared" si="93"/>
        <v>1</v>
      </c>
      <c r="L595">
        <f t="shared" si="94"/>
        <v>0</v>
      </c>
      <c r="M595">
        <f t="shared" si="95"/>
        <v>0</v>
      </c>
      <c r="N595">
        <f t="shared" si="96"/>
        <v>0</v>
      </c>
      <c r="O595">
        <f t="shared" si="97"/>
        <v>0</v>
      </c>
      <c r="P595">
        <f t="shared" si="98"/>
        <v>0</v>
      </c>
      <c r="Q595">
        <f t="shared" si="99"/>
        <v>0</v>
      </c>
    </row>
    <row r="596" spans="1:17" x14ac:dyDescent="0.35">
      <c r="A596" s="1">
        <v>45155</v>
      </c>
      <c r="B596" s="2">
        <v>2023</v>
      </c>
      <c r="C596" s="2">
        <v>8</v>
      </c>
      <c r="D596" s="2">
        <v>17</v>
      </c>
      <c r="E596" s="2" t="str">
        <f>IF(ISNUMBER(VLOOKUP(A596, Feriados!A:B, 1, FALSE)), "Feriado", "Dia comum")</f>
        <v>Dia comum</v>
      </c>
      <c r="F596" s="2" t="s">
        <v>11</v>
      </c>
      <c r="G596" s="2" t="str">
        <f t="shared" si="90"/>
        <v>Dia Útil</v>
      </c>
      <c r="H596" s="2">
        <v>200</v>
      </c>
      <c r="I596" s="3">
        <f t="shared" si="91"/>
        <v>0</v>
      </c>
      <c r="J596">
        <f t="shared" si="92"/>
        <v>0</v>
      </c>
      <c r="K596">
        <f t="shared" si="93"/>
        <v>0</v>
      </c>
      <c r="L596">
        <f t="shared" si="94"/>
        <v>1</v>
      </c>
      <c r="M596">
        <f t="shared" si="95"/>
        <v>0</v>
      </c>
      <c r="N596">
        <f t="shared" si="96"/>
        <v>0</v>
      </c>
      <c r="O596">
        <f t="shared" si="97"/>
        <v>0</v>
      </c>
      <c r="P596">
        <f t="shared" si="98"/>
        <v>0</v>
      </c>
      <c r="Q596">
        <f t="shared" si="99"/>
        <v>0</v>
      </c>
    </row>
    <row r="597" spans="1:17" x14ac:dyDescent="0.35">
      <c r="A597" s="1">
        <v>45156</v>
      </c>
      <c r="B597" s="2">
        <v>2023</v>
      </c>
      <c r="C597" s="2">
        <v>8</v>
      </c>
      <c r="D597" s="2">
        <v>18</v>
      </c>
      <c r="E597" s="2" t="str">
        <f>IF(ISNUMBER(VLOOKUP(A597, Feriados!A:B, 1, FALSE)), "Feriado", "Dia comum")</f>
        <v>Dia comum</v>
      </c>
      <c r="F597" s="2" t="s">
        <v>12</v>
      </c>
      <c r="G597" s="2" t="str">
        <f t="shared" si="90"/>
        <v>Dia Útil</v>
      </c>
      <c r="H597" s="2">
        <v>213</v>
      </c>
      <c r="I597" s="3">
        <f t="shared" si="91"/>
        <v>0</v>
      </c>
      <c r="J597">
        <f t="shared" si="92"/>
        <v>0</v>
      </c>
      <c r="K597">
        <f t="shared" si="93"/>
        <v>0</v>
      </c>
      <c r="L597">
        <f t="shared" si="94"/>
        <v>0</v>
      </c>
      <c r="M597">
        <f t="shared" si="95"/>
        <v>1</v>
      </c>
      <c r="N597">
        <f t="shared" si="96"/>
        <v>0</v>
      </c>
      <c r="O597">
        <f t="shared" si="97"/>
        <v>0</v>
      </c>
      <c r="P597">
        <f t="shared" si="98"/>
        <v>0</v>
      </c>
      <c r="Q597">
        <f t="shared" si="99"/>
        <v>0</v>
      </c>
    </row>
    <row r="598" spans="1:17" x14ac:dyDescent="0.35">
      <c r="A598" s="1">
        <v>45157</v>
      </c>
      <c r="B598" s="2">
        <v>2023</v>
      </c>
      <c r="C598" s="2">
        <v>8</v>
      </c>
      <c r="D598" s="2">
        <v>19</v>
      </c>
      <c r="E598" s="2" t="str">
        <f>IF(ISNUMBER(VLOOKUP(A598, Feriados!A:B, 1, FALSE)), "Feriado", "Dia comum")</f>
        <v>Dia comum</v>
      </c>
      <c r="F598" s="2" t="s">
        <v>6</v>
      </c>
      <c r="G598" s="2" t="str">
        <f t="shared" si="90"/>
        <v>Fim de Semana</v>
      </c>
      <c r="H598" s="2">
        <v>212</v>
      </c>
      <c r="I598" s="3">
        <f t="shared" si="91"/>
        <v>0</v>
      </c>
      <c r="J598">
        <f t="shared" si="92"/>
        <v>0</v>
      </c>
      <c r="K598">
        <f t="shared" si="93"/>
        <v>0</v>
      </c>
      <c r="L598">
        <f t="shared" si="94"/>
        <v>0</v>
      </c>
      <c r="M598">
        <f t="shared" si="95"/>
        <v>0</v>
      </c>
      <c r="N598">
        <f t="shared" si="96"/>
        <v>1</v>
      </c>
      <c r="O598">
        <f t="shared" si="97"/>
        <v>0</v>
      </c>
      <c r="P598">
        <f t="shared" si="98"/>
        <v>0</v>
      </c>
      <c r="Q598">
        <f t="shared" si="99"/>
        <v>1</v>
      </c>
    </row>
    <row r="599" spans="1:17" x14ac:dyDescent="0.35">
      <c r="A599" s="1">
        <v>45158</v>
      </c>
      <c r="B599" s="2">
        <v>2023</v>
      </c>
      <c r="C599" s="2">
        <v>8</v>
      </c>
      <c r="D599" s="2">
        <v>20</v>
      </c>
      <c r="E599" s="2" t="str">
        <f>IF(ISNUMBER(VLOOKUP(A599, Feriados!A:B, 1, FALSE)), "Feriado", "Dia comum")</f>
        <v>Dia comum</v>
      </c>
      <c r="F599" s="2" t="s">
        <v>7</v>
      </c>
      <c r="G599" s="2" t="str">
        <f t="shared" si="90"/>
        <v>Fim de Semana</v>
      </c>
      <c r="H599" s="2">
        <v>206</v>
      </c>
      <c r="I599" s="3">
        <f t="shared" si="91"/>
        <v>0</v>
      </c>
      <c r="J599">
        <f t="shared" si="92"/>
        <v>0</v>
      </c>
      <c r="K599">
        <f t="shared" si="93"/>
        <v>0</v>
      </c>
      <c r="L599">
        <f t="shared" si="94"/>
        <v>0</v>
      </c>
      <c r="M599">
        <f t="shared" si="95"/>
        <v>0</v>
      </c>
      <c r="N599">
        <f t="shared" si="96"/>
        <v>0</v>
      </c>
      <c r="O599">
        <f t="shared" si="97"/>
        <v>1</v>
      </c>
      <c r="P599">
        <f t="shared" si="98"/>
        <v>0</v>
      </c>
      <c r="Q599">
        <f t="shared" si="99"/>
        <v>1</v>
      </c>
    </row>
    <row r="600" spans="1:17" x14ac:dyDescent="0.35">
      <c r="A600" s="1">
        <v>45159</v>
      </c>
      <c r="B600" s="2">
        <v>2023</v>
      </c>
      <c r="C600" s="2">
        <v>8</v>
      </c>
      <c r="D600" s="2">
        <v>21</v>
      </c>
      <c r="E600" s="2" t="str">
        <f>IF(ISNUMBER(VLOOKUP(A600, Feriados!A:B, 1, FALSE)), "Feriado", "Dia comum")</f>
        <v>Dia comum</v>
      </c>
      <c r="F600" s="2" t="s">
        <v>8</v>
      </c>
      <c r="G600" s="2" t="str">
        <f t="shared" si="90"/>
        <v>Dia Útil</v>
      </c>
      <c r="H600" s="2">
        <v>209</v>
      </c>
      <c r="I600" s="3">
        <f t="shared" si="91"/>
        <v>1</v>
      </c>
      <c r="J600">
        <f t="shared" si="92"/>
        <v>0</v>
      </c>
      <c r="K600">
        <f t="shared" si="93"/>
        <v>0</v>
      </c>
      <c r="L600">
        <f t="shared" si="94"/>
        <v>0</v>
      </c>
      <c r="M600">
        <f t="shared" si="95"/>
        <v>0</v>
      </c>
      <c r="N600">
        <f t="shared" si="96"/>
        <v>0</v>
      </c>
      <c r="O600">
        <f t="shared" si="97"/>
        <v>0</v>
      </c>
      <c r="P600">
        <f t="shared" si="98"/>
        <v>0</v>
      </c>
      <c r="Q600">
        <f t="shared" si="99"/>
        <v>0</v>
      </c>
    </row>
    <row r="601" spans="1:17" x14ac:dyDescent="0.35">
      <c r="A601" s="1">
        <v>45160</v>
      </c>
      <c r="B601" s="2">
        <v>2023</v>
      </c>
      <c r="C601" s="2">
        <v>8</v>
      </c>
      <c r="D601" s="2">
        <v>22</v>
      </c>
      <c r="E601" s="2" t="str">
        <f>IF(ISNUMBER(VLOOKUP(A601, Feriados!A:B, 1, FALSE)), "Feriado", "Dia comum")</f>
        <v>Dia comum</v>
      </c>
      <c r="F601" s="2" t="s">
        <v>9</v>
      </c>
      <c r="G601" s="2" t="str">
        <f t="shared" si="90"/>
        <v>Dia Útil</v>
      </c>
      <c r="H601" s="2">
        <v>190</v>
      </c>
      <c r="I601" s="3">
        <f t="shared" si="91"/>
        <v>0</v>
      </c>
      <c r="J601">
        <f t="shared" si="92"/>
        <v>1</v>
      </c>
      <c r="K601">
        <f t="shared" si="93"/>
        <v>0</v>
      </c>
      <c r="L601">
        <f t="shared" si="94"/>
        <v>0</v>
      </c>
      <c r="M601">
        <f t="shared" si="95"/>
        <v>0</v>
      </c>
      <c r="N601">
        <f t="shared" si="96"/>
        <v>0</v>
      </c>
      <c r="O601">
        <f t="shared" si="97"/>
        <v>0</v>
      </c>
      <c r="P601">
        <f t="shared" si="98"/>
        <v>0</v>
      </c>
      <c r="Q601">
        <f t="shared" si="99"/>
        <v>0</v>
      </c>
    </row>
    <row r="602" spans="1:17" x14ac:dyDescent="0.35">
      <c r="A602" s="1">
        <v>45161</v>
      </c>
      <c r="B602" s="2">
        <v>2023</v>
      </c>
      <c r="C602" s="2">
        <v>8</v>
      </c>
      <c r="D602" s="2">
        <v>23</v>
      </c>
      <c r="E602" s="2" t="str">
        <f>IF(ISNUMBER(VLOOKUP(A602, Feriados!A:B, 1, FALSE)), "Feriado", "Dia comum")</f>
        <v>Dia comum</v>
      </c>
      <c r="F602" s="2" t="s">
        <v>10</v>
      </c>
      <c r="G602" s="2" t="str">
        <f t="shared" si="90"/>
        <v>Dia Útil</v>
      </c>
      <c r="H602" s="2">
        <v>186</v>
      </c>
      <c r="I602" s="3">
        <f t="shared" si="91"/>
        <v>0</v>
      </c>
      <c r="J602">
        <f t="shared" si="92"/>
        <v>0</v>
      </c>
      <c r="K602">
        <f t="shared" si="93"/>
        <v>1</v>
      </c>
      <c r="L602">
        <f t="shared" si="94"/>
        <v>0</v>
      </c>
      <c r="M602">
        <f t="shared" si="95"/>
        <v>0</v>
      </c>
      <c r="N602">
        <f t="shared" si="96"/>
        <v>0</v>
      </c>
      <c r="O602">
        <f t="shared" si="97"/>
        <v>0</v>
      </c>
      <c r="P602">
        <f t="shared" si="98"/>
        <v>0</v>
      </c>
      <c r="Q602">
        <f t="shared" si="99"/>
        <v>0</v>
      </c>
    </row>
    <row r="603" spans="1:17" x14ac:dyDescent="0.35">
      <c r="A603" s="1">
        <v>45162</v>
      </c>
      <c r="B603" s="2">
        <v>2023</v>
      </c>
      <c r="C603" s="2">
        <v>8</v>
      </c>
      <c r="D603" s="2">
        <v>24</v>
      </c>
      <c r="E603" s="2" t="str">
        <f>IF(ISNUMBER(VLOOKUP(A603, Feriados!A:B, 1, FALSE)), "Feriado", "Dia comum")</f>
        <v>Dia comum</v>
      </c>
      <c r="F603" s="2" t="s">
        <v>11</v>
      </c>
      <c r="G603" s="2" t="str">
        <f t="shared" si="90"/>
        <v>Dia Útil</v>
      </c>
      <c r="H603" s="2">
        <v>189</v>
      </c>
      <c r="I603" s="3">
        <f t="shared" si="91"/>
        <v>0</v>
      </c>
      <c r="J603">
        <f t="shared" si="92"/>
        <v>0</v>
      </c>
      <c r="K603">
        <f t="shared" si="93"/>
        <v>0</v>
      </c>
      <c r="L603">
        <f t="shared" si="94"/>
        <v>1</v>
      </c>
      <c r="M603">
        <f t="shared" si="95"/>
        <v>0</v>
      </c>
      <c r="N603">
        <f t="shared" si="96"/>
        <v>0</v>
      </c>
      <c r="O603">
        <f t="shared" si="97"/>
        <v>0</v>
      </c>
      <c r="P603">
        <f t="shared" si="98"/>
        <v>0</v>
      </c>
      <c r="Q603">
        <f t="shared" si="99"/>
        <v>0</v>
      </c>
    </row>
    <row r="604" spans="1:17" x14ac:dyDescent="0.35">
      <c r="A604" s="1">
        <v>45163</v>
      </c>
      <c r="B604" s="2">
        <v>2023</v>
      </c>
      <c r="C604" s="2">
        <v>8</v>
      </c>
      <c r="D604" s="2">
        <v>25</v>
      </c>
      <c r="E604" s="2" t="str">
        <f>IF(ISNUMBER(VLOOKUP(A604, Feriados!A:B, 1, FALSE)), "Feriado", "Dia comum")</f>
        <v>Dia comum</v>
      </c>
      <c r="F604" s="2" t="s">
        <v>12</v>
      </c>
      <c r="G604" s="2" t="str">
        <f t="shared" si="90"/>
        <v>Dia Útil</v>
      </c>
      <c r="H604" s="2">
        <v>210</v>
      </c>
      <c r="I604" s="3">
        <f t="shared" si="91"/>
        <v>0</v>
      </c>
      <c r="J604">
        <f t="shared" si="92"/>
        <v>0</v>
      </c>
      <c r="K604">
        <f t="shared" si="93"/>
        <v>0</v>
      </c>
      <c r="L604">
        <f t="shared" si="94"/>
        <v>0</v>
      </c>
      <c r="M604">
        <f t="shared" si="95"/>
        <v>1</v>
      </c>
      <c r="N604">
        <f t="shared" si="96"/>
        <v>0</v>
      </c>
      <c r="O604">
        <f t="shared" si="97"/>
        <v>0</v>
      </c>
      <c r="P604">
        <f t="shared" si="98"/>
        <v>0</v>
      </c>
      <c r="Q604">
        <f t="shared" si="99"/>
        <v>0</v>
      </c>
    </row>
    <row r="605" spans="1:17" x14ac:dyDescent="0.35">
      <c r="A605" s="1">
        <v>45164</v>
      </c>
      <c r="B605" s="2">
        <v>2023</v>
      </c>
      <c r="C605" s="2">
        <v>8</v>
      </c>
      <c r="D605" s="2">
        <v>26</v>
      </c>
      <c r="E605" s="2" t="str">
        <f>IF(ISNUMBER(VLOOKUP(A605, Feriados!A:B, 1, FALSE)), "Feriado", "Dia comum")</f>
        <v>Dia comum</v>
      </c>
      <c r="F605" s="2" t="s">
        <v>6</v>
      </c>
      <c r="G605" s="2" t="str">
        <f t="shared" si="90"/>
        <v>Fim de Semana</v>
      </c>
      <c r="H605" s="2">
        <v>214</v>
      </c>
      <c r="I605" s="3">
        <f t="shared" si="91"/>
        <v>0</v>
      </c>
      <c r="J605">
        <f t="shared" si="92"/>
        <v>0</v>
      </c>
      <c r="K605">
        <f t="shared" si="93"/>
        <v>0</v>
      </c>
      <c r="L605">
        <f t="shared" si="94"/>
        <v>0</v>
      </c>
      <c r="M605">
        <f t="shared" si="95"/>
        <v>0</v>
      </c>
      <c r="N605">
        <f t="shared" si="96"/>
        <v>1</v>
      </c>
      <c r="O605">
        <f t="shared" si="97"/>
        <v>0</v>
      </c>
      <c r="P605">
        <f t="shared" si="98"/>
        <v>0</v>
      </c>
      <c r="Q605">
        <f t="shared" si="99"/>
        <v>1</v>
      </c>
    </row>
    <row r="606" spans="1:17" x14ac:dyDescent="0.35">
      <c r="A606" s="1">
        <v>45165</v>
      </c>
      <c r="B606" s="2">
        <v>2023</v>
      </c>
      <c r="C606" s="2">
        <v>8</v>
      </c>
      <c r="D606" s="2">
        <v>27</v>
      </c>
      <c r="E606" s="2" t="str">
        <f>IF(ISNUMBER(VLOOKUP(A606, Feriados!A:B, 1, FALSE)), "Feriado", "Dia comum")</f>
        <v>Dia comum</v>
      </c>
      <c r="F606" s="2" t="s">
        <v>7</v>
      </c>
      <c r="G606" s="2" t="str">
        <f t="shared" si="90"/>
        <v>Fim de Semana</v>
      </c>
      <c r="H606" s="2">
        <v>194</v>
      </c>
      <c r="I606" s="3">
        <f t="shared" si="91"/>
        <v>0</v>
      </c>
      <c r="J606">
        <f t="shared" si="92"/>
        <v>0</v>
      </c>
      <c r="K606">
        <f t="shared" si="93"/>
        <v>0</v>
      </c>
      <c r="L606">
        <f t="shared" si="94"/>
        <v>0</v>
      </c>
      <c r="M606">
        <f t="shared" si="95"/>
        <v>0</v>
      </c>
      <c r="N606">
        <f t="shared" si="96"/>
        <v>0</v>
      </c>
      <c r="O606">
        <f t="shared" si="97"/>
        <v>1</v>
      </c>
      <c r="P606">
        <f t="shared" si="98"/>
        <v>0</v>
      </c>
      <c r="Q606">
        <f t="shared" si="99"/>
        <v>1</v>
      </c>
    </row>
    <row r="607" spans="1:17" x14ac:dyDescent="0.35">
      <c r="A607" s="1">
        <v>45166</v>
      </c>
      <c r="B607" s="2">
        <v>2023</v>
      </c>
      <c r="C607" s="2">
        <v>8</v>
      </c>
      <c r="D607" s="2">
        <v>28</v>
      </c>
      <c r="E607" s="2" t="str">
        <f>IF(ISNUMBER(VLOOKUP(A607, Feriados!A:B, 1, FALSE)), "Feriado", "Dia comum")</f>
        <v>Dia comum</v>
      </c>
      <c r="F607" s="2" t="s">
        <v>8</v>
      </c>
      <c r="G607" s="2" t="str">
        <f t="shared" si="90"/>
        <v>Dia Útil</v>
      </c>
      <c r="H607" s="2">
        <v>185</v>
      </c>
      <c r="I607" s="3">
        <f t="shared" si="91"/>
        <v>1</v>
      </c>
      <c r="J607">
        <f t="shared" si="92"/>
        <v>0</v>
      </c>
      <c r="K607">
        <f t="shared" si="93"/>
        <v>0</v>
      </c>
      <c r="L607">
        <f t="shared" si="94"/>
        <v>0</v>
      </c>
      <c r="M607">
        <f t="shared" si="95"/>
        <v>0</v>
      </c>
      <c r="N607">
        <f t="shared" si="96"/>
        <v>0</v>
      </c>
      <c r="O607">
        <f t="shared" si="97"/>
        <v>0</v>
      </c>
      <c r="P607">
        <f t="shared" si="98"/>
        <v>0</v>
      </c>
      <c r="Q607">
        <f t="shared" si="99"/>
        <v>0</v>
      </c>
    </row>
    <row r="608" spans="1:17" x14ac:dyDescent="0.35">
      <c r="A608" s="1">
        <v>45167</v>
      </c>
      <c r="B608" s="2">
        <v>2023</v>
      </c>
      <c r="C608" s="2">
        <v>8</v>
      </c>
      <c r="D608" s="2">
        <v>29</v>
      </c>
      <c r="E608" s="2" t="str">
        <f>IF(ISNUMBER(VLOOKUP(A608, Feriados!A:B, 1, FALSE)), "Feriado", "Dia comum")</f>
        <v>Dia comum</v>
      </c>
      <c r="F608" s="2" t="s">
        <v>9</v>
      </c>
      <c r="G608" s="2" t="str">
        <f t="shared" si="90"/>
        <v>Dia Útil</v>
      </c>
      <c r="H608" s="2">
        <v>208</v>
      </c>
      <c r="I608" s="3">
        <f t="shared" si="91"/>
        <v>0</v>
      </c>
      <c r="J608">
        <f t="shared" si="92"/>
        <v>1</v>
      </c>
      <c r="K608">
        <f t="shared" si="93"/>
        <v>0</v>
      </c>
      <c r="L608">
        <f t="shared" si="94"/>
        <v>0</v>
      </c>
      <c r="M608">
        <f t="shared" si="95"/>
        <v>0</v>
      </c>
      <c r="N608">
        <f t="shared" si="96"/>
        <v>0</v>
      </c>
      <c r="O608">
        <f t="shared" si="97"/>
        <v>0</v>
      </c>
      <c r="P608">
        <f t="shared" si="98"/>
        <v>0</v>
      </c>
      <c r="Q608">
        <f t="shared" si="99"/>
        <v>0</v>
      </c>
    </row>
    <row r="609" spans="1:17" x14ac:dyDescent="0.35">
      <c r="A609" s="1">
        <v>45168</v>
      </c>
      <c r="B609" s="2">
        <v>2023</v>
      </c>
      <c r="C609" s="2">
        <v>8</v>
      </c>
      <c r="D609" s="2">
        <v>30</v>
      </c>
      <c r="E609" s="2" t="str">
        <f>IF(ISNUMBER(VLOOKUP(A609, Feriados!A:B, 1, FALSE)), "Feriado", "Dia comum")</f>
        <v>Dia comum</v>
      </c>
      <c r="F609" s="2" t="s">
        <v>10</v>
      </c>
      <c r="G609" s="2" t="str">
        <f t="shared" si="90"/>
        <v>Dia Útil</v>
      </c>
      <c r="H609" s="2">
        <v>214</v>
      </c>
      <c r="I609" s="3">
        <f t="shared" si="91"/>
        <v>0</v>
      </c>
      <c r="J609">
        <f t="shared" si="92"/>
        <v>0</v>
      </c>
      <c r="K609">
        <f t="shared" si="93"/>
        <v>1</v>
      </c>
      <c r="L609">
        <f t="shared" si="94"/>
        <v>0</v>
      </c>
      <c r="M609">
        <f t="shared" si="95"/>
        <v>0</v>
      </c>
      <c r="N609">
        <f t="shared" si="96"/>
        <v>0</v>
      </c>
      <c r="O609">
        <f t="shared" si="97"/>
        <v>0</v>
      </c>
      <c r="P609">
        <f t="shared" si="98"/>
        <v>0</v>
      </c>
      <c r="Q609">
        <f t="shared" si="99"/>
        <v>0</v>
      </c>
    </row>
    <row r="610" spans="1:17" x14ac:dyDescent="0.35">
      <c r="A610" s="1">
        <v>45169</v>
      </c>
      <c r="B610" s="2">
        <v>2023</v>
      </c>
      <c r="C610" s="2">
        <v>8</v>
      </c>
      <c r="D610" s="2">
        <v>31</v>
      </c>
      <c r="E610" s="2" t="str">
        <f>IF(ISNUMBER(VLOOKUP(A610, Feriados!A:B, 1, FALSE)), "Feriado", "Dia comum")</f>
        <v>Dia comum</v>
      </c>
      <c r="F610" s="2" t="s">
        <v>11</v>
      </c>
      <c r="G610" s="2" t="str">
        <f t="shared" si="90"/>
        <v>Dia Útil</v>
      </c>
      <c r="H610" s="2">
        <v>202</v>
      </c>
      <c r="I610" s="3">
        <f t="shared" si="91"/>
        <v>0</v>
      </c>
      <c r="J610">
        <f t="shared" si="92"/>
        <v>0</v>
      </c>
      <c r="K610">
        <f t="shared" si="93"/>
        <v>0</v>
      </c>
      <c r="L610">
        <f t="shared" si="94"/>
        <v>1</v>
      </c>
      <c r="M610">
        <f t="shared" si="95"/>
        <v>0</v>
      </c>
      <c r="N610">
        <f t="shared" si="96"/>
        <v>0</v>
      </c>
      <c r="O610">
        <f t="shared" si="97"/>
        <v>0</v>
      </c>
      <c r="P610">
        <f t="shared" si="98"/>
        <v>0</v>
      </c>
      <c r="Q610">
        <f t="shared" si="99"/>
        <v>0</v>
      </c>
    </row>
    <row r="611" spans="1:17" x14ac:dyDescent="0.35">
      <c r="A611" s="1">
        <v>45170</v>
      </c>
      <c r="B611" s="2">
        <v>2023</v>
      </c>
      <c r="C611" s="2">
        <v>9</v>
      </c>
      <c r="D611" s="2">
        <v>1</v>
      </c>
      <c r="E611" s="2" t="str">
        <f>IF(ISNUMBER(VLOOKUP(A611, Feriados!A:B, 1, FALSE)), "Feriado", "Dia comum")</f>
        <v>Dia comum</v>
      </c>
      <c r="F611" s="2" t="s">
        <v>12</v>
      </c>
      <c r="G611" s="2" t="str">
        <f t="shared" si="90"/>
        <v>Dia Útil</v>
      </c>
      <c r="H611" s="2">
        <v>222</v>
      </c>
      <c r="I611" s="3">
        <f t="shared" si="91"/>
        <v>0</v>
      </c>
      <c r="J611">
        <f t="shared" si="92"/>
        <v>0</v>
      </c>
      <c r="K611">
        <f t="shared" si="93"/>
        <v>0</v>
      </c>
      <c r="L611">
        <f t="shared" si="94"/>
        <v>0</v>
      </c>
      <c r="M611">
        <f t="shared" si="95"/>
        <v>1</v>
      </c>
      <c r="N611">
        <f t="shared" si="96"/>
        <v>0</v>
      </c>
      <c r="O611">
        <f t="shared" si="97"/>
        <v>0</v>
      </c>
      <c r="P611">
        <f t="shared" si="98"/>
        <v>0</v>
      </c>
      <c r="Q611">
        <f t="shared" si="99"/>
        <v>0</v>
      </c>
    </row>
    <row r="612" spans="1:17" x14ac:dyDescent="0.35">
      <c r="A612" s="1">
        <v>45171</v>
      </c>
      <c r="B612" s="2">
        <v>2023</v>
      </c>
      <c r="C612" s="2">
        <v>9</v>
      </c>
      <c r="D612" s="2">
        <v>2</v>
      </c>
      <c r="E612" s="2" t="str">
        <f>IF(ISNUMBER(VLOOKUP(A612, Feriados!A:B, 1, FALSE)), "Feriado", "Dia comum")</f>
        <v>Dia comum</v>
      </c>
      <c r="F612" s="2" t="s">
        <v>6</v>
      </c>
      <c r="G612" s="2" t="str">
        <f t="shared" si="90"/>
        <v>Fim de Semana</v>
      </c>
      <c r="H612" s="2">
        <v>206</v>
      </c>
      <c r="I612" s="3">
        <f t="shared" si="91"/>
        <v>0</v>
      </c>
      <c r="J612">
        <f t="shared" si="92"/>
        <v>0</v>
      </c>
      <c r="K612">
        <f t="shared" si="93"/>
        <v>0</v>
      </c>
      <c r="L612">
        <f t="shared" si="94"/>
        <v>0</v>
      </c>
      <c r="M612">
        <f t="shared" si="95"/>
        <v>0</v>
      </c>
      <c r="N612">
        <f t="shared" si="96"/>
        <v>1</v>
      </c>
      <c r="O612">
        <f t="shared" si="97"/>
        <v>0</v>
      </c>
      <c r="P612">
        <f t="shared" si="98"/>
        <v>0</v>
      </c>
      <c r="Q612">
        <f t="shared" si="99"/>
        <v>1</v>
      </c>
    </row>
    <row r="613" spans="1:17" x14ac:dyDescent="0.35">
      <c r="A613" s="1">
        <v>45172</v>
      </c>
      <c r="B613" s="2">
        <v>2023</v>
      </c>
      <c r="C613" s="2">
        <v>9</v>
      </c>
      <c r="D613" s="2">
        <v>3</v>
      </c>
      <c r="E613" s="2" t="str">
        <f>IF(ISNUMBER(VLOOKUP(A613, Feriados!A:B, 1, FALSE)), "Feriado", "Dia comum")</f>
        <v>Dia comum</v>
      </c>
      <c r="F613" s="2" t="s">
        <v>7</v>
      </c>
      <c r="G613" s="2" t="str">
        <f t="shared" si="90"/>
        <v>Fim de Semana</v>
      </c>
      <c r="H613" s="2">
        <v>207</v>
      </c>
      <c r="I613" s="3">
        <f t="shared" si="91"/>
        <v>0</v>
      </c>
      <c r="J613">
        <f t="shared" si="92"/>
        <v>0</v>
      </c>
      <c r="K613">
        <f t="shared" si="93"/>
        <v>0</v>
      </c>
      <c r="L613">
        <f t="shared" si="94"/>
        <v>0</v>
      </c>
      <c r="M613">
        <f t="shared" si="95"/>
        <v>0</v>
      </c>
      <c r="N613">
        <f t="shared" si="96"/>
        <v>0</v>
      </c>
      <c r="O613">
        <f t="shared" si="97"/>
        <v>1</v>
      </c>
      <c r="P613">
        <f t="shared" si="98"/>
        <v>0</v>
      </c>
      <c r="Q613">
        <f t="shared" si="99"/>
        <v>1</v>
      </c>
    </row>
    <row r="614" spans="1:17" x14ac:dyDescent="0.35">
      <c r="A614" s="1">
        <v>45173</v>
      </c>
      <c r="B614" s="2">
        <v>2023</v>
      </c>
      <c r="C614" s="2">
        <v>9</v>
      </c>
      <c r="D614" s="2">
        <v>4</v>
      </c>
      <c r="E614" s="2" t="str">
        <f>IF(ISNUMBER(VLOOKUP(A614, Feriados!A:B, 1, FALSE)), "Feriado", "Dia comum")</f>
        <v>Dia comum</v>
      </c>
      <c r="F614" s="2" t="s">
        <v>8</v>
      </c>
      <c r="G614" s="2" t="str">
        <f t="shared" si="90"/>
        <v>Dia Útil</v>
      </c>
      <c r="H614" s="2">
        <v>201</v>
      </c>
      <c r="I614" s="3">
        <f t="shared" si="91"/>
        <v>1</v>
      </c>
      <c r="J614">
        <f t="shared" si="92"/>
        <v>0</v>
      </c>
      <c r="K614">
        <f t="shared" si="93"/>
        <v>0</v>
      </c>
      <c r="L614">
        <f t="shared" si="94"/>
        <v>0</v>
      </c>
      <c r="M614">
        <f t="shared" si="95"/>
        <v>0</v>
      </c>
      <c r="N614">
        <f t="shared" si="96"/>
        <v>0</v>
      </c>
      <c r="O614">
        <f t="shared" si="97"/>
        <v>0</v>
      </c>
      <c r="P614">
        <f t="shared" si="98"/>
        <v>0</v>
      </c>
      <c r="Q614">
        <f t="shared" si="99"/>
        <v>0</v>
      </c>
    </row>
    <row r="615" spans="1:17" x14ac:dyDescent="0.35">
      <c r="A615" s="1">
        <v>45174</v>
      </c>
      <c r="B615" s="2">
        <v>2023</v>
      </c>
      <c r="C615" s="2">
        <v>9</v>
      </c>
      <c r="D615" s="2">
        <v>5</v>
      </c>
      <c r="E615" s="2" t="str">
        <f>IF(ISNUMBER(VLOOKUP(A615, Feriados!A:B, 1, FALSE)), "Feriado", "Dia comum")</f>
        <v>Dia comum</v>
      </c>
      <c r="F615" s="2" t="s">
        <v>9</v>
      </c>
      <c r="G615" s="2" t="str">
        <f t="shared" si="90"/>
        <v>Dia Útil</v>
      </c>
      <c r="H615" s="2">
        <v>210</v>
      </c>
      <c r="I615" s="3">
        <f t="shared" si="91"/>
        <v>0</v>
      </c>
      <c r="J615">
        <f t="shared" si="92"/>
        <v>1</v>
      </c>
      <c r="K615">
        <f t="shared" si="93"/>
        <v>0</v>
      </c>
      <c r="L615">
        <f t="shared" si="94"/>
        <v>0</v>
      </c>
      <c r="M615">
        <f t="shared" si="95"/>
        <v>0</v>
      </c>
      <c r="N615">
        <f t="shared" si="96"/>
        <v>0</v>
      </c>
      <c r="O615">
        <f t="shared" si="97"/>
        <v>0</v>
      </c>
      <c r="P615">
        <f t="shared" si="98"/>
        <v>0</v>
      </c>
      <c r="Q615">
        <f t="shared" si="99"/>
        <v>0</v>
      </c>
    </row>
    <row r="616" spans="1:17" x14ac:dyDescent="0.35">
      <c r="A616" s="1">
        <v>45175</v>
      </c>
      <c r="B616" s="2">
        <v>2023</v>
      </c>
      <c r="C616" s="2">
        <v>9</v>
      </c>
      <c r="D616" s="2">
        <v>6</v>
      </c>
      <c r="E616" s="2" t="str">
        <f>IF(ISNUMBER(VLOOKUP(A616, Feriados!A:B, 1, FALSE)), "Feriado", "Dia comum")</f>
        <v>Dia comum</v>
      </c>
      <c r="F616" s="2" t="s">
        <v>10</v>
      </c>
      <c r="G616" s="2" t="str">
        <f t="shared" si="90"/>
        <v>Dia Útil</v>
      </c>
      <c r="H616" s="2">
        <v>213</v>
      </c>
      <c r="I616" s="3">
        <f t="shared" si="91"/>
        <v>0</v>
      </c>
      <c r="J616">
        <f t="shared" si="92"/>
        <v>0</v>
      </c>
      <c r="K616">
        <f t="shared" si="93"/>
        <v>1</v>
      </c>
      <c r="L616">
        <f t="shared" si="94"/>
        <v>0</v>
      </c>
      <c r="M616">
        <f t="shared" si="95"/>
        <v>0</v>
      </c>
      <c r="N616">
        <f t="shared" si="96"/>
        <v>0</v>
      </c>
      <c r="O616">
        <f t="shared" si="97"/>
        <v>0</v>
      </c>
      <c r="P616">
        <f t="shared" si="98"/>
        <v>0</v>
      </c>
      <c r="Q616">
        <f t="shared" si="99"/>
        <v>0</v>
      </c>
    </row>
    <row r="617" spans="1:17" x14ac:dyDescent="0.35">
      <c r="A617" s="1">
        <v>45176</v>
      </c>
      <c r="B617" s="2">
        <v>2023</v>
      </c>
      <c r="C617" s="2">
        <v>9</v>
      </c>
      <c r="D617" s="2">
        <v>7</v>
      </c>
      <c r="E617" s="2" t="str">
        <f>IF(ISNUMBER(VLOOKUP(A617, Feriados!A:B, 1, FALSE)), "Feriado", "Dia comum")</f>
        <v>Feriado</v>
      </c>
      <c r="F617" s="2" t="s">
        <v>11</v>
      </c>
      <c r="G617" s="2" t="str">
        <f t="shared" si="90"/>
        <v>Dia Útil</v>
      </c>
      <c r="H617" s="2">
        <v>233</v>
      </c>
      <c r="I617" s="3">
        <f t="shared" si="91"/>
        <v>0</v>
      </c>
      <c r="J617">
        <f t="shared" si="92"/>
        <v>0</v>
      </c>
      <c r="K617">
        <f t="shared" si="93"/>
        <v>0</v>
      </c>
      <c r="L617">
        <f t="shared" si="94"/>
        <v>1</v>
      </c>
      <c r="M617">
        <f t="shared" si="95"/>
        <v>0</v>
      </c>
      <c r="N617">
        <f t="shared" si="96"/>
        <v>0</v>
      </c>
      <c r="O617">
        <f t="shared" si="97"/>
        <v>0</v>
      </c>
      <c r="P617">
        <f t="shared" si="98"/>
        <v>1</v>
      </c>
      <c r="Q617">
        <f t="shared" si="99"/>
        <v>0</v>
      </c>
    </row>
    <row r="618" spans="1:17" x14ac:dyDescent="0.35">
      <c r="A618" s="1">
        <v>45177</v>
      </c>
      <c r="B618" s="2">
        <v>2023</v>
      </c>
      <c r="C618" s="2">
        <v>9</v>
      </c>
      <c r="D618" s="2">
        <v>8</v>
      </c>
      <c r="E618" s="2" t="str">
        <f>IF(ISNUMBER(VLOOKUP(A618, Feriados!A:B, 1, FALSE)), "Feriado", "Dia comum")</f>
        <v>Dia comum</v>
      </c>
      <c r="F618" s="2" t="s">
        <v>12</v>
      </c>
      <c r="G618" s="2" t="str">
        <f t="shared" si="90"/>
        <v>Dia Útil</v>
      </c>
      <c r="H618" s="2">
        <v>224</v>
      </c>
      <c r="I618" s="3">
        <f t="shared" si="91"/>
        <v>0</v>
      </c>
      <c r="J618">
        <f t="shared" si="92"/>
        <v>0</v>
      </c>
      <c r="K618">
        <f t="shared" si="93"/>
        <v>0</v>
      </c>
      <c r="L618">
        <f t="shared" si="94"/>
        <v>0</v>
      </c>
      <c r="M618">
        <f t="shared" si="95"/>
        <v>1</v>
      </c>
      <c r="N618">
        <f t="shared" si="96"/>
        <v>0</v>
      </c>
      <c r="O618">
        <f t="shared" si="97"/>
        <v>0</v>
      </c>
      <c r="P618">
        <f t="shared" si="98"/>
        <v>0</v>
      </c>
      <c r="Q618">
        <f t="shared" si="99"/>
        <v>0</v>
      </c>
    </row>
    <row r="619" spans="1:17" x14ac:dyDescent="0.35">
      <c r="A619" s="1">
        <v>45178</v>
      </c>
      <c r="B619" s="2">
        <v>2023</v>
      </c>
      <c r="C619" s="2">
        <v>9</v>
      </c>
      <c r="D619" s="2">
        <v>9</v>
      </c>
      <c r="E619" s="2" t="str">
        <f>IF(ISNUMBER(VLOOKUP(A619, Feriados!A:B, 1, FALSE)), "Feriado", "Dia comum")</f>
        <v>Dia comum</v>
      </c>
      <c r="F619" s="2" t="s">
        <v>6</v>
      </c>
      <c r="G619" s="2" t="str">
        <f t="shared" si="90"/>
        <v>Fim de Semana</v>
      </c>
      <c r="H619" s="2">
        <v>230</v>
      </c>
      <c r="I619" s="3">
        <f t="shared" si="91"/>
        <v>0</v>
      </c>
      <c r="J619">
        <f t="shared" si="92"/>
        <v>0</v>
      </c>
      <c r="K619">
        <f t="shared" si="93"/>
        <v>0</v>
      </c>
      <c r="L619">
        <f t="shared" si="94"/>
        <v>0</v>
      </c>
      <c r="M619">
        <f t="shared" si="95"/>
        <v>0</v>
      </c>
      <c r="N619">
        <f t="shared" si="96"/>
        <v>1</v>
      </c>
      <c r="O619">
        <f t="shared" si="97"/>
        <v>0</v>
      </c>
      <c r="P619">
        <f t="shared" si="98"/>
        <v>0</v>
      </c>
      <c r="Q619">
        <f t="shared" si="99"/>
        <v>1</v>
      </c>
    </row>
    <row r="620" spans="1:17" x14ac:dyDescent="0.35">
      <c r="A620" s="1">
        <v>45179</v>
      </c>
      <c r="B620" s="2">
        <v>2023</v>
      </c>
      <c r="C620" s="2">
        <v>9</v>
      </c>
      <c r="D620" s="2">
        <v>10</v>
      </c>
      <c r="E620" s="2" t="str">
        <f>IF(ISNUMBER(VLOOKUP(A620, Feriados!A:B, 1, FALSE)), "Feriado", "Dia comum")</f>
        <v>Dia comum</v>
      </c>
      <c r="F620" s="2" t="s">
        <v>7</v>
      </c>
      <c r="G620" s="2" t="str">
        <f t="shared" si="90"/>
        <v>Fim de Semana</v>
      </c>
      <c r="H620" s="2">
        <v>231</v>
      </c>
      <c r="I620" s="3">
        <f t="shared" si="91"/>
        <v>0</v>
      </c>
      <c r="J620">
        <f t="shared" si="92"/>
        <v>0</v>
      </c>
      <c r="K620">
        <f t="shared" si="93"/>
        <v>0</v>
      </c>
      <c r="L620">
        <f t="shared" si="94"/>
        <v>0</v>
      </c>
      <c r="M620">
        <f t="shared" si="95"/>
        <v>0</v>
      </c>
      <c r="N620">
        <f t="shared" si="96"/>
        <v>0</v>
      </c>
      <c r="O620">
        <f t="shared" si="97"/>
        <v>1</v>
      </c>
      <c r="P620">
        <f t="shared" si="98"/>
        <v>0</v>
      </c>
      <c r="Q620">
        <f t="shared" si="99"/>
        <v>1</v>
      </c>
    </row>
    <row r="621" spans="1:17" x14ac:dyDescent="0.35">
      <c r="A621" s="1">
        <v>45180</v>
      </c>
      <c r="B621" s="2">
        <v>2023</v>
      </c>
      <c r="C621" s="2">
        <v>9</v>
      </c>
      <c r="D621" s="2">
        <v>11</v>
      </c>
      <c r="E621" s="2" t="str">
        <f>IF(ISNUMBER(VLOOKUP(A621, Feriados!A:B, 1, FALSE)), "Feriado", "Dia comum")</f>
        <v>Dia comum</v>
      </c>
      <c r="F621" s="2" t="s">
        <v>8</v>
      </c>
      <c r="G621" s="2" t="str">
        <f t="shared" si="90"/>
        <v>Dia Útil</v>
      </c>
      <c r="H621" s="2">
        <v>200</v>
      </c>
      <c r="I621" s="3">
        <f t="shared" si="91"/>
        <v>1</v>
      </c>
      <c r="J621">
        <f t="shared" si="92"/>
        <v>0</v>
      </c>
      <c r="K621">
        <f t="shared" si="93"/>
        <v>0</v>
      </c>
      <c r="L621">
        <f t="shared" si="94"/>
        <v>0</v>
      </c>
      <c r="M621">
        <f t="shared" si="95"/>
        <v>0</v>
      </c>
      <c r="N621">
        <f t="shared" si="96"/>
        <v>0</v>
      </c>
      <c r="O621">
        <f t="shared" si="97"/>
        <v>0</v>
      </c>
      <c r="P621">
        <f t="shared" si="98"/>
        <v>0</v>
      </c>
      <c r="Q621">
        <f t="shared" si="99"/>
        <v>0</v>
      </c>
    </row>
    <row r="622" spans="1:17" x14ac:dyDescent="0.35">
      <c r="A622" s="1">
        <v>45181</v>
      </c>
      <c r="B622" s="2">
        <v>2023</v>
      </c>
      <c r="C622" s="2">
        <v>9</v>
      </c>
      <c r="D622" s="2">
        <v>12</v>
      </c>
      <c r="E622" s="2" t="str">
        <f>IF(ISNUMBER(VLOOKUP(A622, Feriados!A:B, 1, FALSE)), "Feriado", "Dia comum")</f>
        <v>Dia comum</v>
      </c>
      <c r="F622" s="2" t="s">
        <v>9</v>
      </c>
      <c r="G622" s="2" t="str">
        <f t="shared" si="90"/>
        <v>Dia Útil</v>
      </c>
      <c r="H622" s="2">
        <v>208</v>
      </c>
      <c r="I622" s="3">
        <f t="shared" si="91"/>
        <v>0</v>
      </c>
      <c r="J622">
        <f t="shared" si="92"/>
        <v>1</v>
      </c>
      <c r="K622">
        <f t="shared" si="93"/>
        <v>0</v>
      </c>
      <c r="L622">
        <f t="shared" si="94"/>
        <v>0</v>
      </c>
      <c r="M622">
        <f t="shared" si="95"/>
        <v>0</v>
      </c>
      <c r="N622">
        <f t="shared" si="96"/>
        <v>0</v>
      </c>
      <c r="O622">
        <f t="shared" si="97"/>
        <v>0</v>
      </c>
      <c r="P622">
        <f t="shared" si="98"/>
        <v>0</v>
      </c>
      <c r="Q622">
        <f t="shared" si="99"/>
        <v>0</v>
      </c>
    </row>
    <row r="623" spans="1:17" x14ac:dyDescent="0.35">
      <c r="A623" s="1">
        <v>45182</v>
      </c>
      <c r="B623" s="2">
        <v>2023</v>
      </c>
      <c r="C623" s="2">
        <v>9</v>
      </c>
      <c r="D623" s="2">
        <v>13</v>
      </c>
      <c r="E623" s="2" t="str">
        <f>IF(ISNUMBER(VLOOKUP(A623, Feriados!A:B, 1, FALSE)), "Feriado", "Dia comum")</f>
        <v>Dia comum</v>
      </c>
      <c r="F623" s="2" t="s">
        <v>10</v>
      </c>
      <c r="G623" s="2" t="str">
        <f t="shared" si="90"/>
        <v>Dia Útil</v>
      </c>
      <c r="H623" s="2">
        <v>205</v>
      </c>
      <c r="I623" s="3">
        <f t="shared" si="91"/>
        <v>0</v>
      </c>
      <c r="J623">
        <f t="shared" si="92"/>
        <v>0</v>
      </c>
      <c r="K623">
        <f t="shared" si="93"/>
        <v>1</v>
      </c>
      <c r="L623">
        <f t="shared" si="94"/>
        <v>0</v>
      </c>
      <c r="M623">
        <f t="shared" si="95"/>
        <v>0</v>
      </c>
      <c r="N623">
        <f t="shared" si="96"/>
        <v>0</v>
      </c>
      <c r="O623">
        <f t="shared" si="97"/>
        <v>0</v>
      </c>
      <c r="P623">
        <f t="shared" si="98"/>
        <v>0</v>
      </c>
      <c r="Q623">
        <f t="shared" si="99"/>
        <v>0</v>
      </c>
    </row>
    <row r="624" spans="1:17" x14ac:dyDescent="0.35">
      <c r="A624" s="1">
        <v>45183</v>
      </c>
      <c r="B624" s="2">
        <v>2023</v>
      </c>
      <c r="C624" s="2">
        <v>9</v>
      </c>
      <c r="D624" s="2">
        <v>14</v>
      </c>
      <c r="E624" s="2" t="str">
        <f>IF(ISNUMBER(VLOOKUP(A624, Feriados!A:B, 1, FALSE)), "Feriado", "Dia comum")</f>
        <v>Dia comum</v>
      </c>
      <c r="F624" s="2" t="s">
        <v>11</v>
      </c>
      <c r="G624" s="2" t="str">
        <f t="shared" si="90"/>
        <v>Dia Útil</v>
      </c>
      <c r="H624" s="2">
        <v>228</v>
      </c>
      <c r="I624" s="3">
        <f t="shared" si="91"/>
        <v>0</v>
      </c>
      <c r="J624">
        <f t="shared" si="92"/>
        <v>0</v>
      </c>
      <c r="K624">
        <f t="shared" si="93"/>
        <v>0</v>
      </c>
      <c r="L624">
        <f t="shared" si="94"/>
        <v>1</v>
      </c>
      <c r="M624">
        <f t="shared" si="95"/>
        <v>0</v>
      </c>
      <c r="N624">
        <f t="shared" si="96"/>
        <v>0</v>
      </c>
      <c r="O624">
        <f t="shared" si="97"/>
        <v>0</v>
      </c>
      <c r="P624">
        <f t="shared" si="98"/>
        <v>0</v>
      </c>
      <c r="Q624">
        <f t="shared" si="99"/>
        <v>0</v>
      </c>
    </row>
    <row r="625" spans="1:17" x14ac:dyDescent="0.35">
      <c r="A625" s="1">
        <v>45184</v>
      </c>
      <c r="B625" s="2">
        <v>2023</v>
      </c>
      <c r="C625" s="2">
        <v>9</v>
      </c>
      <c r="D625" s="2">
        <v>15</v>
      </c>
      <c r="E625" s="2" t="str">
        <f>IF(ISNUMBER(VLOOKUP(A625, Feriados!A:B, 1, FALSE)), "Feriado", "Dia comum")</f>
        <v>Dia comum</v>
      </c>
      <c r="F625" s="2" t="s">
        <v>12</v>
      </c>
      <c r="G625" s="2" t="str">
        <f t="shared" si="90"/>
        <v>Dia Útil</v>
      </c>
      <c r="H625" s="2">
        <v>212</v>
      </c>
      <c r="I625" s="3">
        <f t="shared" si="91"/>
        <v>0</v>
      </c>
      <c r="J625">
        <f t="shared" si="92"/>
        <v>0</v>
      </c>
      <c r="K625">
        <f t="shared" si="93"/>
        <v>0</v>
      </c>
      <c r="L625">
        <f t="shared" si="94"/>
        <v>0</v>
      </c>
      <c r="M625">
        <f t="shared" si="95"/>
        <v>1</v>
      </c>
      <c r="N625">
        <f t="shared" si="96"/>
        <v>0</v>
      </c>
      <c r="O625">
        <f t="shared" si="97"/>
        <v>0</v>
      </c>
      <c r="P625">
        <f t="shared" si="98"/>
        <v>0</v>
      </c>
      <c r="Q625">
        <f t="shared" si="99"/>
        <v>0</v>
      </c>
    </row>
    <row r="626" spans="1:17" x14ac:dyDescent="0.35">
      <c r="A626" s="1">
        <v>45185</v>
      </c>
      <c r="B626" s="2">
        <v>2023</v>
      </c>
      <c r="C626" s="2">
        <v>9</v>
      </c>
      <c r="D626" s="2">
        <v>16</v>
      </c>
      <c r="E626" s="2" t="str">
        <f>IF(ISNUMBER(VLOOKUP(A626, Feriados!A:B, 1, FALSE)), "Feriado", "Dia comum")</f>
        <v>Dia comum</v>
      </c>
      <c r="F626" s="2" t="s">
        <v>6</v>
      </c>
      <c r="G626" s="2" t="str">
        <f t="shared" si="90"/>
        <v>Fim de Semana</v>
      </c>
      <c r="H626" s="2">
        <v>235</v>
      </c>
      <c r="I626" s="3">
        <f t="shared" si="91"/>
        <v>0</v>
      </c>
      <c r="J626">
        <f t="shared" si="92"/>
        <v>0</v>
      </c>
      <c r="K626">
        <f t="shared" si="93"/>
        <v>0</v>
      </c>
      <c r="L626">
        <f t="shared" si="94"/>
        <v>0</v>
      </c>
      <c r="M626">
        <f t="shared" si="95"/>
        <v>0</v>
      </c>
      <c r="N626">
        <f t="shared" si="96"/>
        <v>1</v>
      </c>
      <c r="O626">
        <f t="shared" si="97"/>
        <v>0</v>
      </c>
      <c r="P626">
        <f t="shared" si="98"/>
        <v>0</v>
      </c>
      <c r="Q626">
        <f t="shared" si="99"/>
        <v>1</v>
      </c>
    </row>
    <row r="627" spans="1:17" x14ac:dyDescent="0.35">
      <c r="A627" s="1">
        <v>45186</v>
      </c>
      <c r="B627" s="2">
        <v>2023</v>
      </c>
      <c r="C627" s="2">
        <v>9</v>
      </c>
      <c r="D627" s="2">
        <v>17</v>
      </c>
      <c r="E627" s="2" t="str">
        <f>IF(ISNUMBER(VLOOKUP(A627, Feriados!A:B, 1, FALSE)), "Feriado", "Dia comum")</f>
        <v>Dia comum</v>
      </c>
      <c r="F627" s="2" t="s">
        <v>7</v>
      </c>
      <c r="G627" s="2" t="str">
        <f t="shared" si="90"/>
        <v>Fim de Semana</v>
      </c>
      <c r="H627" s="2">
        <v>211</v>
      </c>
      <c r="I627" s="3">
        <f t="shared" si="91"/>
        <v>0</v>
      </c>
      <c r="J627">
        <f t="shared" si="92"/>
        <v>0</v>
      </c>
      <c r="K627">
        <f t="shared" si="93"/>
        <v>0</v>
      </c>
      <c r="L627">
        <f t="shared" si="94"/>
        <v>0</v>
      </c>
      <c r="M627">
        <f t="shared" si="95"/>
        <v>0</v>
      </c>
      <c r="N627">
        <f t="shared" si="96"/>
        <v>0</v>
      </c>
      <c r="O627">
        <f t="shared" si="97"/>
        <v>1</v>
      </c>
      <c r="P627">
        <f t="shared" si="98"/>
        <v>0</v>
      </c>
      <c r="Q627">
        <f t="shared" si="99"/>
        <v>1</v>
      </c>
    </row>
    <row r="628" spans="1:17" x14ac:dyDescent="0.35">
      <c r="A628" s="1">
        <v>45187</v>
      </c>
      <c r="B628" s="2">
        <v>2023</v>
      </c>
      <c r="C628" s="2">
        <v>9</v>
      </c>
      <c r="D628" s="2">
        <v>18</v>
      </c>
      <c r="E628" s="2" t="str">
        <f>IF(ISNUMBER(VLOOKUP(A628, Feriados!A:B, 1, FALSE)), "Feriado", "Dia comum")</f>
        <v>Dia comum</v>
      </c>
      <c r="F628" s="2" t="s">
        <v>8</v>
      </c>
      <c r="G628" s="2" t="str">
        <f t="shared" si="90"/>
        <v>Dia Útil</v>
      </c>
      <c r="H628" s="2">
        <v>209</v>
      </c>
      <c r="I628" s="3">
        <f t="shared" si="91"/>
        <v>1</v>
      </c>
      <c r="J628">
        <f t="shared" si="92"/>
        <v>0</v>
      </c>
      <c r="K628">
        <f t="shared" si="93"/>
        <v>0</v>
      </c>
      <c r="L628">
        <f t="shared" si="94"/>
        <v>0</v>
      </c>
      <c r="M628">
        <f t="shared" si="95"/>
        <v>0</v>
      </c>
      <c r="N628">
        <f t="shared" si="96"/>
        <v>0</v>
      </c>
      <c r="O628">
        <f t="shared" si="97"/>
        <v>0</v>
      </c>
      <c r="P628">
        <f t="shared" si="98"/>
        <v>0</v>
      </c>
      <c r="Q628">
        <f t="shared" si="99"/>
        <v>0</v>
      </c>
    </row>
    <row r="629" spans="1:17" x14ac:dyDescent="0.35">
      <c r="A629" s="1">
        <v>45188</v>
      </c>
      <c r="B629" s="2">
        <v>2023</v>
      </c>
      <c r="C629" s="2">
        <v>9</v>
      </c>
      <c r="D629" s="2">
        <v>19</v>
      </c>
      <c r="E629" s="2" t="str">
        <f>IF(ISNUMBER(VLOOKUP(A629, Feriados!A:B, 1, FALSE)), "Feriado", "Dia comum")</f>
        <v>Dia comum</v>
      </c>
      <c r="F629" s="2" t="s">
        <v>9</v>
      </c>
      <c r="G629" s="2" t="str">
        <f t="shared" si="90"/>
        <v>Dia Útil</v>
      </c>
      <c r="H629" s="2">
        <v>226</v>
      </c>
      <c r="I629" s="3">
        <f t="shared" si="91"/>
        <v>0</v>
      </c>
      <c r="J629">
        <f t="shared" si="92"/>
        <v>1</v>
      </c>
      <c r="K629">
        <f t="shared" si="93"/>
        <v>0</v>
      </c>
      <c r="L629">
        <f t="shared" si="94"/>
        <v>0</v>
      </c>
      <c r="M629">
        <f t="shared" si="95"/>
        <v>0</v>
      </c>
      <c r="N629">
        <f t="shared" si="96"/>
        <v>0</v>
      </c>
      <c r="O629">
        <f t="shared" si="97"/>
        <v>0</v>
      </c>
      <c r="P629">
        <f t="shared" si="98"/>
        <v>0</v>
      </c>
      <c r="Q629">
        <f t="shared" si="99"/>
        <v>0</v>
      </c>
    </row>
    <row r="630" spans="1:17" x14ac:dyDescent="0.35">
      <c r="A630" s="1">
        <v>45189</v>
      </c>
      <c r="B630" s="2">
        <v>2023</v>
      </c>
      <c r="C630" s="2">
        <v>9</v>
      </c>
      <c r="D630" s="2">
        <v>20</v>
      </c>
      <c r="E630" s="2" t="str">
        <f>IF(ISNUMBER(VLOOKUP(A630, Feriados!A:B, 1, FALSE)), "Feriado", "Dia comum")</f>
        <v>Dia comum</v>
      </c>
      <c r="F630" s="2" t="s">
        <v>10</v>
      </c>
      <c r="G630" s="2" t="str">
        <f t="shared" si="90"/>
        <v>Dia Útil</v>
      </c>
      <c r="H630" s="2">
        <v>210</v>
      </c>
      <c r="I630" s="3">
        <f t="shared" si="91"/>
        <v>0</v>
      </c>
      <c r="J630">
        <f t="shared" si="92"/>
        <v>0</v>
      </c>
      <c r="K630">
        <f t="shared" si="93"/>
        <v>1</v>
      </c>
      <c r="L630">
        <f t="shared" si="94"/>
        <v>0</v>
      </c>
      <c r="M630">
        <f t="shared" si="95"/>
        <v>0</v>
      </c>
      <c r="N630">
        <f t="shared" si="96"/>
        <v>0</v>
      </c>
      <c r="O630">
        <f t="shared" si="97"/>
        <v>0</v>
      </c>
      <c r="P630">
        <f t="shared" si="98"/>
        <v>0</v>
      </c>
      <c r="Q630">
        <f t="shared" si="99"/>
        <v>0</v>
      </c>
    </row>
    <row r="631" spans="1:17" x14ac:dyDescent="0.35">
      <c r="A631" s="1">
        <v>45190</v>
      </c>
      <c r="B631" s="2">
        <v>2023</v>
      </c>
      <c r="C631" s="2">
        <v>9</v>
      </c>
      <c r="D631" s="2">
        <v>21</v>
      </c>
      <c r="E631" s="2" t="str">
        <f>IF(ISNUMBER(VLOOKUP(A631, Feriados!A:B, 1, FALSE)), "Feriado", "Dia comum")</f>
        <v>Dia comum</v>
      </c>
      <c r="F631" s="2" t="s">
        <v>11</v>
      </c>
      <c r="G631" s="2" t="str">
        <f t="shared" si="90"/>
        <v>Dia Útil</v>
      </c>
      <c r="H631" s="2">
        <v>224</v>
      </c>
      <c r="I631" s="3">
        <f t="shared" si="91"/>
        <v>0</v>
      </c>
      <c r="J631">
        <f t="shared" si="92"/>
        <v>0</v>
      </c>
      <c r="K631">
        <f t="shared" si="93"/>
        <v>0</v>
      </c>
      <c r="L631">
        <f t="shared" si="94"/>
        <v>1</v>
      </c>
      <c r="M631">
        <f t="shared" si="95"/>
        <v>0</v>
      </c>
      <c r="N631">
        <f t="shared" si="96"/>
        <v>0</v>
      </c>
      <c r="O631">
        <f t="shared" si="97"/>
        <v>0</v>
      </c>
      <c r="P631">
        <f t="shared" si="98"/>
        <v>0</v>
      </c>
      <c r="Q631">
        <f t="shared" si="99"/>
        <v>0</v>
      </c>
    </row>
    <row r="632" spans="1:17" x14ac:dyDescent="0.35">
      <c r="A632" s="1">
        <v>45191</v>
      </c>
      <c r="B632" s="2">
        <v>2023</v>
      </c>
      <c r="C632" s="2">
        <v>9</v>
      </c>
      <c r="D632" s="2">
        <v>22</v>
      </c>
      <c r="E632" s="2" t="str">
        <f>IF(ISNUMBER(VLOOKUP(A632, Feriados!A:B, 1, FALSE)), "Feriado", "Dia comum")</f>
        <v>Dia comum</v>
      </c>
      <c r="F632" s="2" t="s">
        <v>12</v>
      </c>
      <c r="G632" s="2" t="str">
        <f t="shared" si="90"/>
        <v>Dia Útil</v>
      </c>
      <c r="H632" s="2">
        <v>204</v>
      </c>
      <c r="I632" s="3">
        <f t="shared" si="91"/>
        <v>0</v>
      </c>
      <c r="J632">
        <f t="shared" si="92"/>
        <v>0</v>
      </c>
      <c r="K632">
        <f t="shared" si="93"/>
        <v>0</v>
      </c>
      <c r="L632">
        <f t="shared" si="94"/>
        <v>0</v>
      </c>
      <c r="M632">
        <f t="shared" si="95"/>
        <v>1</v>
      </c>
      <c r="N632">
        <f t="shared" si="96"/>
        <v>0</v>
      </c>
      <c r="O632">
        <f t="shared" si="97"/>
        <v>0</v>
      </c>
      <c r="P632">
        <f t="shared" si="98"/>
        <v>0</v>
      </c>
      <c r="Q632">
        <f t="shared" si="99"/>
        <v>0</v>
      </c>
    </row>
    <row r="633" spans="1:17" x14ac:dyDescent="0.35">
      <c r="A633" s="1">
        <v>45192</v>
      </c>
      <c r="B633" s="2">
        <v>2023</v>
      </c>
      <c r="C633" s="2">
        <v>9</v>
      </c>
      <c r="D633" s="2">
        <v>23</v>
      </c>
      <c r="E633" s="2" t="str">
        <f>IF(ISNUMBER(VLOOKUP(A633, Feriados!A:B, 1, FALSE)), "Feriado", "Dia comum")</f>
        <v>Dia comum</v>
      </c>
      <c r="F633" s="2" t="s">
        <v>6</v>
      </c>
      <c r="G633" s="2" t="str">
        <f t="shared" si="90"/>
        <v>Fim de Semana</v>
      </c>
      <c r="H633" s="2">
        <v>203</v>
      </c>
      <c r="I633" s="3">
        <f t="shared" si="91"/>
        <v>0</v>
      </c>
      <c r="J633">
        <f t="shared" si="92"/>
        <v>0</v>
      </c>
      <c r="K633">
        <f t="shared" si="93"/>
        <v>0</v>
      </c>
      <c r="L633">
        <f t="shared" si="94"/>
        <v>0</v>
      </c>
      <c r="M633">
        <f t="shared" si="95"/>
        <v>0</v>
      </c>
      <c r="N633">
        <f t="shared" si="96"/>
        <v>1</v>
      </c>
      <c r="O633">
        <f t="shared" si="97"/>
        <v>0</v>
      </c>
      <c r="P633">
        <f t="shared" si="98"/>
        <v>0</v>
      </c>
      <c r="Q633">
        <f t="shared" si="99"/>
        <v>1</v>
      </c>
    </row>
    <row r="634" spans="1:17" x14ac:dyDescent="0.35">
      <c r="A634" s="1">
        <v>45193</v>
      </c>
      <c r="B634" s="2">
        <v>2023</v>
      </c>
      <c r="C634" s="2">
        <v>9</v>
      </c>
      <c r="D634" s="2">
        <v>24</v>
      </c>
      <c r="E634" s="2" t="str">
        <f>IF(ISNUMBER(VLOOKUP(A634, Feriados!A:B, 1, FALSE)), "Feriado", "Dia comum")</f>
        <v>Dia comum</v>
      </c>
      <c r="F634" s="2" t="s">
        <v>7</v>
      </c>
      <c r="G634" s="2" t="str">
        <f t="shared" si="90"/>
        <v>Fim de Semana</v>
      </c>
      <c r="H634" s="2">
        <v>224</v>
      </c>
      <c r="I634" s="3">
        <f t="shared" si="91"/>
        <v>0</v>
      </c>
      <c r="J634">
        <f t="shared" si="92"/>
        <v>0</v>
      </c>
      <c r="K634">
        <f t="shared" si="93"/>
        <v>0</v>
      </c>
      <c r="L634">
        <f t="shared" si="94"/>
        <v>0</v>
      </c>
      <c r="M634">
        <f t="shared" si="95"/>
        <v>0</v>
      </c>
      <c r="N634">
        <f t="shared" si="96"/>
        <v>0</v>
      </c>
      <c r="O634">
        <f t="shared" si="97"/>
        <v>1</v>
      </c>
      <c r="P634">
        <f t="shared" si="98"/>
        <v>0</v>
      </c>
      <c r="Q634">
        <f t="shared" si="99"/>
        <v>1</v>
      </c>
    </row>
    <row r="635" spans="1:17" x14ac:dyDescent="0.35">
      <c r="A635" s="1">
        <v>45194</v>
      </c>
      <c r="B635" s="2">
        <v>2023</v>
      </c>
      <c r="C635" s="2">
        <v>9</v>
      </c>
      <c r="D635" s="2">
        <v>25</v>
      </c>
      <c r="E635" s="2" t="str">
        <f>IF(ISNUMBER(VLOOKUP(A635, Feriados!A:B, 1, FALSE)), "Feriado", "Dia comum")</f>
        <v>Dia comum</v>
      </c>
      <c r="F635" s="2" t="s">
        <v>8</v>
      </c>
      <c r="G635" s="2" t="str">
        <f t="shared" si="90"/>
        <v>Dia Útil</v>
      </c>
      <c r="H635" s="2">
        <v>221</v>
      </c>
      <c r="I635" s="3">
        <f t="shared" si="91"/>
        <v>1</v>
      </c>
      <c r="J635">
        <f t="shared" si="92"/>
        <v>0</v>
      </c>
      <c r="K635">
        <f t="shared" si="93"/>
        <v>0</v>
      </c>
      <c r="L635">
        <f t="shared" si="94"/>
        <v>0</v>
      </c>
      <c r="M635">
        <f t="shared" si="95"/>
        <v>0</v>
      </c>
      <c r="N635">
        <f t="shared" si="96"/>
        <v>0</v>
      </c>
      <c r="O635">
        <f t="shared" si="97"/>
        <v>0</v>
      </c>
      <c r="P635">
        <f t="shared" si="98"/>
        <v>0</v>
      </c>
      <c r="Q635">
        <f t="shared" si="99"/>
        <v>0</v>
      </c>
    </row>
    <row r="636" spans="1:17" x14ac:dyDescent="0.35">
      <c r="A636" s="1">
        <v>45195</v>
      </c>
      <c r="B636" s="2">
        <v>2023</v>
      </c>
      <c r="C636" s="2">
        <v>9</v>
      </c>
      <c r="D636" s="2">
        <v>26</v>
      </c>
      <c r="E636" s="2" t="str">
        <f>IF(ISNUMBER(VLOOKUP(A636, Feriados!A:B, 1, FALSE)), "Feriado", "Dia comum")</f>
        <v>Dia comum</v>
      </c>
      <c r="F636" s="2" t="s">
        <v>9</v>
      </c>
      <c r="G636" s="2" t="str">
        <f t="shared" si="90"/>
        <v>Dia Útil</v>
      </c>
      <c r="H636" s="2">
        <v>196</v>
      </c>
      <c r="I636" s="3">
        <f t="shared" si="91"/>
        <v>0</v>
      </c>
      <c r="J636">
        <f t="shared" si="92"/>
        <v>1</v>
      </c>
      <c r="K636">
        <f t="shared" si="93"/>
        <v>0</v>
      </c>
      <c r="L636">
        <f t="shared" si="94"/>
        <v>0</v>
      </c>
      <c r="M636">
        <f t="shared" si="95"/>
        <v>0</v>
      </c>
      <c r="N636">
        <f t="shared" si="96"/>
        <v>0</v>
      </c>
      <c r="O636">
        <f t="shared" si="97"/>
        <v>0</v>
      </c>
      <c r="P636">
        <f t="shared" si="98"/>
        <v>0</v>
      </c>
      <c r="Q636">
        <f t="shared" si="99"/>
        <v>0</v>
      </c>
    </row>
    <row r="637" spans="1:17" x14ac:dyDescent="0.35">
      <c r="A637" s="1">
        <v>45196</v>
      </c>
      <c r="B637" s="2">
        <v>2023</v>
      </c>
      <c r="C637" s="2">
        <v>9</v>
      </c>
      <c r="D637" s="2">
        <v>27</v>
      </c>
      <c r="E637" s="2" t="str">
        <f>IF(ISNUMBER(VLOOKUP(A637, Feriados!A:B, 1, FALSE)), "Feriado", "Dia comum")</f>
        <v>Dia comum</v>
      </c>
      <c r="F637" s="2" t="s">
        <v>10</v>
      </c>
      <c r="G637" s="2" t="str">
        <f t="shared" si="90"/>
        <v>Dia Útil</v>
      </c>
      <c r="H637" s="2">
        <v>221</v>
      </c>
      <c r="I637" s="3">
        <f t="shared" si="91"/>
        <v>0</v>
      </c>
      <c r="J637">
        <f t="shared" si="92"/>
        <v>0</v>
      </c>
      <c r="K637">
        <f t="shared" si="93"/>
        <v>1</v>
      </c>
      <c r="L637">
        <f t="shared" si="94"/>
        <v>0</v>
      </c>
      <c r="M637">
        <f t="shared" si="95"/>
        <v>0</v>
      </c>
      <c r="N637">
        <f t="shared" si="96"/>
        <v>0</v>
      </c>
      <c r="O637">
        <f t="shared" si="97"/>
        <v>0</v>
      </c>
      <c r="P637">
        <f t="shared" si="98"/>
        <v>0</v>
      </c>
      <c r="Q637">
        <f t="shared" si="99"/>
        <v>0</v>
      </c>
    </row>
    <row r="638" spans="1:17" x14ac:dyDescent="0.35">
      <c r="A638" s="1">
        <v>45197</v>
      </c>
      <c r="B638" s="2">
        <v>2023</v>
      </c>
      <c r="C638" s="2">
        <v>9</v>
      </c>
      <c r="D638" s="2">
        <v>28</v>
      </c>
      <c r="E638" s="2" t="str">
        <f>IF(ISNUMBER(VLOOKUP(A638, Feriados!A:B, 1, FALSE)), "Feriado", "Dia comum")</f>
        <v>Dia comum</v>
      </c>
      <c r="F638" s="2" t="s">
        <v>11</v>
      </c>
      <c r="G638" s="2" t="str">
        <f t="shared" si="90"/>
        <v>Dia Útil</v>
      </c>
      <c r="H638" s="2">
        <v>220</v>
      </c>
      <c r="I638" s="3">
        <f t="shared" si="91"/>
        <v>0</v>
      </c>
      <c r="J638">
        <f t="shared" si="92"/>
        <v>0</v>
      </c>
      <c r="K638">
        <f t="shared" si="93"/>
        <v>0</v>
      </c>
      <c r="L638">
        <f t="shared" si="94"/>
        <v>1</v>
      </c>
      <c r="M638">
        <f t="shared" si="95"/>
        <v>0</v>
      </c>
      <c r="N638">
        <f t="shared" si="96"/>
        <v>0</v>
      </c>
      <c r="O638">
        <f t="shared" si="97"/>
        <v>0</v>
      </c>
      <c r="P638">
        <f t="shared" si="98"/>
        <v>0</v>
      </c>
      <c r="Q638">
        <f t="shared" si="99"/>
        <v>0</v>
      </c>
    </row>
    <row r="639" spans="1:17" x14ac:dyDescent="0.35">
      <c r="A639" s="1">
        <v>45198</v>
      </c>
      <c r="B639" s="2">
        <v>2023</v>
      </c>
      <c r="C639" s="2">
        <v>9</v>
      </c>
      <c r="D639" s="2">
        <v>29</v>
      </c>
      <c r="E639" s="2" t="str">
        <f>IF(ISNUMBER(VLOOKUP(A639, Feriados!A:B, 1, FALSE)), "Feriado", "Dia comum")</f>
        <v>Dia comum</v>
      </c>
      <c r="F639" s="2" t="s">
        <v>12</v>
      </c>
      <c r="G639" s="2" t="str">
        <f t="shared" si="90"/>
        <v>Dia Útil</v>
      </c>
      <c r="H639" s="2">
        <v>232</v>
      </c>
      <c r="I639" s="3">
        <f t="shared" si="91"/>
        <v>0</v>
      </c>
      <c r="J639">
        <f t="shared" si="92"/>
        <v>0</v>
      </c>
      <c r="K639">
        <f t="shared" si="93"/>
        <v>0</v>
      </c>
      <c r="L639">
        <f t="shared" si="94"/>
        <v>0</v>
      </c>
      <c r="M639">
        <f t="shared" si="95"/>
        <v>1</v>
      </c>
      <c r="N639">
        <f t="shared" si="96"/>
        <v>0</v>
      </c>
      <c r="O639">
        <f t="shared" si="97"/>
        <v>0</v>
      </c>
      <c r="P639">
        <f t="shared" si="98"/>
        <v>0</v>
      </c>
      <c r="Q639">
        <f t="shared" si="99"/>
        <v>0</v>
      </c>
    </row>
    <row r="640" spans="1:17" x14ac:dyDescent="0.35">
      <c r="A640" s="1">
        <v>45199</v>
      </c>
      <c r="B640" s="2">
        <v>2023</v>
      </c>
      <c r="C640" s="2">
        <v>9</v>
      </c>
      <c r="D640" s="2">
        <v>30</v>
      </c>
      <c r="E640" s="2" t="str">
        <f>IF(ISNUMBER(VLOOKUP(A640, Feriados!A:B, 1, FALSE)), "Feriado", "Dia comum")</f>
        <v>Dia comum</v>
      </c>
      <c r="F640" s="2" t="s">
        <v>6</v>
      </c>
      <c r="G640" s="2" t="str">
        <f t="shared" si="90"/>
        <v>Fim de Semana</v>
      </c>
      <c r="H640" s="2">
        <v>237</v>
      </c>
      <c r="I640" s="3">
        <f t="shared" si="91"/>
        <v>0</v>
      </c>
      <c r="J640">
        <f t="shared" si="92"/>
        <v>0</v>
      </c>
      <c r="K640">
        <f t="shared" si="93"/>
        <v>0</v>
      </c>
      <c r="L640">
        <f t="shared" si="94"/>
        <v>0</v>
      </c>
      <c r="M640">
        <f t="shared" si="95"/>
        <v>0</v>
      </c>
      <c r="N640">
        <f t="shared" si="96"/>
        <v>1</v>
      </c>
      <c r="O640">
        <f t="shared" si="97"/>
        <v>0</v>
      </c>
      <c r="P640">
        <f t="shared" si="98"/>
        <v>0</v>
      </c>
      <c r="Q640">
        <f t="shared" si="99"/>
        <v>1</v>
      </c>
    </row>
    <row r="641" spans="1:17" x14ac:dyDescent="0.35">
      <c r="A641" s="1">
        <v>45200</v>
      </c>
      <c r="B641" s="2">
        <v>2023</v>
      </c>
      <c r="C641" s="2">
        <v>10</v>
      </c>
      <c r="D641" s="2">
        <v>1</v>
      </c>
      <c r="E641" s="2" t="str">
        <f>IF(ISNUMBER(VLOOKUP(A641, Feriados!A:B, 1, FALSE)), "Feriado", "Dia comum")</f>
        <v>Dia comum</v>
      </c>
      <c r="F641" s="2" t="s">
        <v>7</v>
      </c>
      <c r="G641" s="2" t="str">
        <f t="shared" si="90"/>
        <v>Fim de Semana</v>
      </c>
      <c r="H641" s="2">
        <v>236</v>
      </c>
      <c r="I641" s="3">
        <f t="shared" si="91"/>
        <v>0</v>
      </c>
      <c r="J641">
        <f t="shared" si="92"/>
        <v>0</v>
      </c>
      <c r="K641">
        <f t="shared" si="93"/>
        <v>0</v>
      </c>
      <c r="L641">
        <f t="shared" si="94"/>
        <v>0</v>
      </c>
      <c r="M641">
        <f t="shared" si="95"/>
        <v>0</v>
      </c>
      <c r="N641">
        <f t="shared" si="96"/>
        <v>0</v>
      </c>
      <c r="O641">
        <f t="shared" si="97"/>
        <v>1</v>
      </c>
      <c r="P641">
        <f t="shared" si="98"/>
        <v>0</v>
      </c>
      <c r="Q641">
        <f t="shared" si="99"/>
        <v>1</v>
      </c>
    </row>
    <row r="642" spans="1:17" x14ac:dyDescent="0.35">
      <c r="A642" s="1">
        <v>45201</v>
      </c>
      <c r="B642" s="2">
        <v>2023</v>
      </c>
      <c r="C642" s="2">
        <v>10</v>
      </c>
      <c r="D642" s="2">
        <v>2</v>
      </c>
      <c r="E642" s="2" t="str">
        <f>IF(ISNUMBER(VLOOKUP(A642, Feriados!A:B, 1, FALSE)), "Feriado", "Dia comum")</f>
        <v>Dia comum</v>
      </c>
      <c r="F642" s="2" t="s">
        <v>8</v>
      </c>
      <c r="G642" s="2" t="str">
        <f t="shared" si="90"/>
        <v>Dia Útil</v>
      </c>
      <c r="H642" s="2">
        <v>228</v>
      </c>
      <c r="I642" s="3">
        <f t="shared" si="91"/>
        <v>1</v>
      </c>
      <c r="J642">
        <f t="shared" si="92"/>
        <v>0</v>
      </c>
      <c r="K642">
        <f t="shared" si="93"/>
        <v>0</v>
      </c>
      <c r="L642">
        <f t="shared" si="94"/>
        <v>0</v>
      </c>
      <c r="M642">
        <f t="shared" si="95"/>
        <v>0</v>
      </c>
      <c r="N642">
        <f t="shared" si="96"/>
        <v>0</v>
      </c>
      <c r="O642">
        <f t="shared" si="97"/>
        <v>0</v>
      </c>
      <c r="P642">
        <f t="shared" si="98"/>
        <v>0</v>
      </c>
      <c r="Q642">
        <f t="shared" si="99"/>
        <v>0</v>
      </c>
    </row>
    <row r="643" spans="1:17" x14ac:dyDescent="0.35">
      <c r="A643" s="1">
        <v>45202</v>
      </c>
      <c r="B643" s="2">
        <v>2023</v>
      </c>
      <c r="C643" s="2">
        <v>10</v>
      </c>
      <c r="D643" s="2">
        <v>3</v>
      </c>
      <c r="E643" s="2" t="str">
        <f>IF(ISNUMBER(VLOOKUP(A643, Feriados!A:B, 1, FALSE)), "Feriado", "Dia comum")</f>
        <v>Dia comum</v>
      </c>
      <c r="F643" s="2" t="s">
        <v>9</v>
      </c>
      <c r="G643" s="2" t="str">
        <f t="shared" si="90"/>
        <v>Dia Útil</v>
      </c>
      <c r="H643" s="2">
        <v>205</v>
      </c>
      <c r="I643" s="3">
        <f t="shared" si="91"/>
        <v>0</v>
      </c>
      <c r="J643">
        <f t="shared" si="92"/>
        <v>1</v>
      </c>
      <c r="K643">
        <f t="shared" si="93"/>
        <v>0</v>
      </c>
      <c r="L643">
        <f t="shared" si="94"/>
        <v>0</v>
      </c>
      <c r="M643">
        <f t="shared" si="95"/>
        <v>0</v>
      </c>
      <c r="N643">
        <f t="shared" si="96"/>
        <v>0</v>
      </c>
      <c r="O643">
        <f t="shared" si="97"/>
        <v>0</v>
      </c>
      <c r="P643">
        <f t="shared" si="98"/>
        <v>0</v>
      </c>
      <c r="Q643">
        <f t="shared" si="99"/>
        <v>0</v>
      </c>
    </row>
    <row r="644" spans="1:17" x14ac:dyDescent="0.35">
      <c r="A644" s="1">
        <v>45203</v>
      </c>
      <c r="B644" s="2">
        <v>2023</v>
      </c>
      <c r="C644" s="2">
        <v>10</v>
      </c>
      <c r="D644" s="2">
        <v>4</v>
      </c>
      <c r="E644" s="2" t="str">
        <f>IF(ISNUMBER(VLOOKUP(A644, Feriados!A:B, 1, FALSE)), "Feriado", "Dia comum")</f>
        <v>Dia comum</v>
      </c>
      <c r="F644" s="2" t="s">
        <v>10</v>
      </c>
      <c r="G644" s="2" t="str">
        <f t="shared" ref="G644:G707" si="100">IF(OR(F644="Sábado", F644="Domingo"),"Fim de Semana","Dia Útil")</f>
        <v>Dia Útil</v>
      </c>
      <c r="H644" s="2">
        <v>225</v>
      </c>
      <c r="I644" s="3">
        <f t="shared" ref="I644:I707" si="101">IF(F644="Segunda-feira",1,0)</f>
        <v>0</v>
      </c>
      <c r="J644">
        <f t="shared" ref="J644:J707" si="102">IF(F644="Terça-feira",1,0)</f>
        <v>0</v>
      </c>
      <c r="K644">
        <f t="shared" ref="K644:K707" si="103">IF($F644="Quarta-feira",1,0)</f>
        <v>1</v>
      </c>
      <c r="L644">
        <f t="shared" ref="L644:L707" si="104">IF($F644="Quinta-feira",1,0)</f>
        <v>0</v>
      </c>
      <c r="M644">
        <f t="shared" ref="M644:M707" si="105">IF($F644="Sexta-feira",1,0)</f>
        <v>0</v>
      </c>
      <c r="N644">
        <f t="shared" ref="N644:N707" si="106">IF($F644="Sábado",1,0)</f>
        <v>0</v>
      </c>
      <c r="O644">
        <f t="shared" ref="O644:O707" si="107">IF($F644="Domingo",1,0)</f>
        <v>0</v>
      </c>
      <c r="P644">
        <f t="shared" ref="P644:P707" si="108">IF(E644="Feriado",1,0)</f>
        <v>0</v>
      </c>
      <c r="Q644">
        <f t="shared" ref="Q644:Q707" si="109">IF(G644="Fim de Semana",1,0)</f>
        <v>0</v>
      </c>
    </row>
    <row r="645" spans="1:17" x14ac:dyDescent="0.35">
      <c r="A645" s="1">
        <v>45204</v>
      </c>
      <c r="B645" s="2">
        <v>2023</v>
      </c>
      <c r="C645" s="2">
        <v>10</v>
      </c>
      <c r="D645" s="2">
        <v>5</v>
      </c>
      <c r="E645" s="2" t="str">
        <f>IF(ISNUMBER(VLOOKUP(A645, Feriados!A:B, 1, FALSE)), "Feriado", "Dia comum")</f>
        <v>Dia comum</v>
      </c>
      <c r="F645" s="2" t="s">
        <v>11</v>
      </c>
      <c r="G645" s="2" t="str">
        <f t="shared" si="100"/>
        <v>Dia Útil</v>
      </c>
      <c r="H645" s="2">
        <v>261</v>
      </c>
      <c r="I645" s="3">
        <f t="shared" si="101"/>
        <v>0</v>
      </c>
      <c r="J645">
        <f t="shared" si="102"/>
        <v>0</v>
      </c>
      <c r="K645">
        <f t="shared" si="103"/>
        <v>0</v>
      </c>
      <c r="L645">
        <f t="shared" si="104"/>
        <v>1</v>
      </c>
      <c r="M645">
        <f t="shared" si="105"/>
        <v>0</v>
      </c>
      <c r="N645">
        <f t="shared" si="106"/>
        <v>0</v>
      </c>
      <c r="O645">
        <f t="shared" si="107"/>
        <v>0</v>
      </c>
      <c r="P645">
        <f t="shared" si="108"/>
        <v>0</v>
      </c>
      <c r="Q645">
        <f t="shared" si="109"/>
        <v>0</v>
      </c>
    </row>
    <row r="646" spans="1:17" x14ac:dyDescent="0.35">
      <c r="A646" s="1">
        <v>45205</v>
      </c>
      <c r="B646" s="2">
        <v>2023</v>
      </c>
      <c r="C646" s="2">
        <v>10</v>
      </c>
      <c r="D646" s="2">
        <v>6</v>
      </c>
      <c r="E646" s="2" t="str">
        <f>IF(ISNUMBER(VLOOKUP(A646, Feriados!A:B, 1, FALSE)), "Feriado", "Dia comum")</f>
        <v>Dia comum</v>
      </c>
      <c r="F646" s="2" t="s">
        <v>12</v>
      </c>
      <c r="G646" s="2" t="str">
        <f t="shared" si="100"/>
        <v>Dia Útil</v>
      </c>
      <c r="H646" s="2">
        <v>257</v>
      </c>
      <c r="I646" s="3">
        <f t="shared" si="101"/>
        <v>0</v>
      </c>
      <c r="J646">
        <f t="shared" si="102"/>
        <v>0</v>
      </c>
      <c r="K646">
        <f t="shared" si="103"/>
        <v>0</v>
      </c>
      <c r="L646">
        <f t="shared" si="104"/>
        <v>0</v>
      </c>
      <c r="M646">
        <f t="shared" si="105"/>
        <v>1</v>
      </c>
      <c r="N646">
        <f t="shared" si="106"/>
        <v>0</v>
      </c>
      <c r="O646">
        <f t="shared" si="107"/>
        <v>0</v>
      </c>
      <c r="P646">
        <f t="shared" si="108"/>
        <v>0</v>
      </c>
      <c r="Q646">
        <f t="shared" si="109"/>
        <v>0</v>
      </c>
    </row>
    <row r="647" spans="1:17" x14ac:dyDescent="0.35">
      <c r="A647" s="1">
        <v>45206</v>
      </c>
      <c r="B647" s="2">
        <v>2023</v>
      </c>
      <c r="C647" s="2">
        <v>10</v>
      </c>
      <c r="D647" s="2">
        <v>7</v>
      </c>
      <c r="E647" s="2" t="str">
        <f>IF(ISNUMBER(VLOOKUP(A647, Feriados!A:B, 1, FALSE)), "Feriado", "Dia comum")</f>
        <v>Dia comum</v>
      </c>
      <c r="F647" s="2" t="s">
        <v>6</v>
      </c>
      <c r="G647" s="2" t="str">
        <f t="shared" si="100"/>
        <v>Fim de Semana</v>
      </c>
      <c r="H647" s="2">
        <v>252</v>
      </c>
      <c r="I647" s="3">
        <f t="shared" si="101"/>
        <v>0</v>
      </c>
      <c r="J647">
        <f t="shared" si="102"/>
        <v>0</v>
      </c>
      <c r="K647">
        <f t="shared" si="103"/>
        <v>0</v>
      </c>
      <c r="L647">
        <f t="shared" si="104"/>
        <v>0</v>
      </c>
      <c r="M647">
        <f t="shared" si="105"/>
        <v>0</v>
      </c>
      <c r="N647">
        <f t="shared" si="106"/>
        <v>1</v>
      </c>
      <c r="O647">
        <f t="shared" si="107"/>
        <v>0</v>
      </c>
      <c r="P647">
        <f t="shared" si="108"/>
        <v>0</v>
      </c>
      <c r="Q647">
        <f t="shared" si="109"/>
        <v>1</v>
      </c>
    </row>
    <row r="648" spans="1:17" x14ac:dyDescent="0.35">
      <c r="A648" s="1">
        <v>45207</v>
      </c>
      <c r="B648" s="2">
        <v>2023</v>
      </c>
      <c r="C648" s="2">
        <v>10</v>
      </c>
      <c r="D648" s="2">
        <v>8</v>
      </c>
      <c r="E648" s="2" t="str">
        <f>IF(ISNUMBER(VLOOKUP(A648, Feriados!A:B, 1, FALSE)), "Feriado", "Dia comum")</f>
        <v>Dia comum</v>
      </c>
      <c r="F648" s="2" t="s">
        <v>7</v>
      </c>
      <c r="G648" s="2" t="str">
        <f t="shared" si="100"/>
        <v>Fim de Semana</v>
      </c>
      <c r="H648" s="2">
        <v>261</v>
      </c>
      <c r="I648" s="3">
        <f t="shared" si="101"/>
        <v>0</v>
      </c>
      <c r="J648">
        <f t="shared" si="102"/>
        <v>0</v>
      </c>
      <c r="K648">
        <f t="shared" si="103"/>
        <v>0</v>
      </c>
      <c r="L648">
        <f t="shared" si="104"/>
        <v>0</v>
      </c>
      <c r="M648">
        <f t="shared" si="105"/>
        <v>0</v>
      </c>
      <c r="N648">
        <f t="shared" si="106"/>
        <v>0</v>
      </c>
      <c r="O648">
        <f t="shared" si="107"/>
        <v>1</v>
      </c>
      <c r="P648">
        <f t="shared" si="108"/>
        <v>0</v>
      </c>
      <c r="Q648">
        <f t="shared" si="109"/>
        <v>1</v>
      </c>
    </row>
    <row r="649" spans="1:17" x14ac:dyDescent="0.35">
      <c r="A649" s="1">
        <v>45208</v>
      </c>
      <c r="B649" s="2">
        <v>2023</v>
      </c>
      <c r="C649" s="2">
        <v>10</v>
      </c>
      <c r="D649" s="2">
        <v>9</v>
      </c>
      <c r="E649" s="2" t="str">
        <f>IF(ISNUMBER(VLOOKUP(A649, Feriados!A:B, 1, FALSE)), "Feriado", "Dia comum")</f>
        <v>Dia comum</v>
      </c>
      <c r="F649" s="2" t="s">
        <v>8</v>
      </c>
      <c r="G649" s="2" t="str">
        <f t="shared" si="100"/>
        <v>Dia Útil</v>
      </c>
      <c r="H649" s="2">
        <v>283</v>
      </c>
      <c r="I649" s="3">
        <f t="shared" si="101"/>
        <v>1</v>
      </c>
      <c r="J649">
        <f t="shared" si="102"/>
        <v>0</v>
      </c>
      <c r="K649">
        <f t="shared" si="103"/>
        <v>0</v>
      </c>
      <c r="L649">
        <f t="shared" si="104"/>
        <v>0</v>
      </c>
      <c r="M649">
        <f t="shared" si="105"/>
        <v>0</v>
      </c>
      <c r="N649">
        <f t="shared" si="106"/>
        <v>0</v>
      </c>
      <c r="O649">
        <f t="shared" si="107"/>
        <v>0</v>
      </c>
      <c r="P649">
        <f t="shared" si="108"/>
        <v>0</v>
      </c>
      <c r="Q649">
        <f t="shared" si="109"/>
        <v>0</v>
      </c>
    </row>
    <row r="650" spans="1:17" x14ac:dyDescent="0.35">
      <c r="A650" s="1">
        <v>45209</v>
      </c>
      <c r="B650" s="2">
        <v>2023</v>
      </c>
      <c r="C650" s="2">
        <v>10</v>
      </c>
      <c r="D650" s="2">
        <v>10</v>
      </c>
      <c r="E650" s="2" t="str">
        <f>IF(ISNUMBER(VLOOKUP(A650, Feriados!A:B, 1, FALSE)), "Feriado", "Dia comum")</f>
        <v>Dia comum</v>
      </c>
      <c r="F650" s="2" t="s">
        <v>9</v>
      </c>
      <c r="G650" s="2" t="str">
        <f t="shared" si="100"/>
        <v>Dia Útil</v>
      </c>
      <c r="H650" s="2">
        <v>287</v>
      </c>
      <c r="I650" s="3">
        <f t="shared" si="101"/>
        <v>0</v>
      </c>
      <c r="J650">
        <f t="shared" si="102"/>
        <v>1</v>
      </c>
      <c r="K650">
        <f t="shared" si="103"/>
        <v>0</v>
      </c>
      <c r="L650">
        <f t="shared" si="104"/>
        <v>0</v>
      </c>
      <c r="M650">
        <f t="shared" si="105"/>
        <v>0</v>
      </c>
      <c r="N650">
        <f t="shared" si="106"/>
        <v>0</v>
      </c>
      <c r="O650">
        <f t="shared" si="107"/>
        <v>0</v>
      </c>
      <c r="P650">
        <f t="shared" si="108"/>
        <v>0</v>
      </c>
      <c r="Q650">
        <f t="shared" si="109"/>
        <v>0</v>
      </c>
    </row>
    <row r="651" spans="1:17" x14ac:dyDescent="0.35">
      <c r="A651" s="1">
        <v>45210</v>
      </c>
      <c r="B651" s="2">
        <v>2023</v>
      </c>
      <c r="C651" s="2">
        <v>10</v>
      </c>
      <c r="D651" s="2">
        <v>11</v>
      </c>
      <c r="E651" s="2" t="str">
        <f>IF(ISNUMBER(VLOOKUP(A651, Feriados!A:B, 1, FALSE)), "Feriado", "Dia comum")</f>
        <v>Dia comum</v>
      </c>
      <c r="F651" s="2" t="s">
        <v>10</v>
      </c>
      <c r="G651" s="2" t="str">
        <f t="shared" si="100"/>
        <v>Dia Útil</v>
      </c>
      <c r="H651" s="2">
        <v>309</v>
      </c>
      <c r="I651" s="3">
        <f t="shared" si="101"/>
        <v>0</v>
      </c>
      <c r="J651">
        <f t="shared" si="102"/>
        <v>0</v>
      </c>
      <c r="K651">
        <f t="shared" si="103"/>
        <v>1</v>
      </c>
      <c r="L651">
        <f t="shared" si="104"/>
        <v>0</v>
      </c>
      <c r="M651">
        <f t="shared" si="105"/>
        <v>0</v>
      </c>
      <c r="N651">
        <f t="shared" si="106"/>
        <v>0</v>
      </c>
      <c r="O651">
        <f t="shared" si="107"/>
        <v>0</v>
      </c>
      <c r="P651">
        <f t="shared" si="108"/>
        <v>0</v>
      </c>
      <c r="Q651">
        <f t="shared" si="109"/>
        <v>0</v>
      </c>
    </row>
    <row r="652" spans="1:17" x14ac:dyDescent="0.35">
      <c r="A652" s="1">
        <v>45211</v>
      </c>
      <c r="B652" s="2">
        <v>2023</v>
      </c>
      <c r="C652" s="2">
        <v>10</v>
      </c>
      <c r="D652" s="2">
        <v>12</v>
      </c>
      <c r="E652" s="2" t="str">
        <f>IF(ISNUMBER(VLOOKUP(A652, Feriados!A:B, 1, FALSE)), "Feriado", "Dia comum")</f>
        <v>Feriado</v>
      </c>
      <c r="F652" s="2" t="s">
        <v>11</v>
      </c>
      <c r="G652" s="2" t="str">
        <f t="shared" si="100"/>
        <v>Dia Útil</v>
      </c>
      <c r="H652" s="2">
        <v>308</v>
      </c>
      <c r="I652" s="3">
        <f t="shared" si="101"/>
        <v>0</v>
      </c>
      <c r="J652">
        <f t="shared" si="102"/>
        <v>0</v>
      </c>
      <c r="K652">
        <f t="shared" si="103"/>
        <v>0</v>
      </c>
      <c r="L652">
        <f t="shared" si="104"/>
        <v>1</v>
      </c>
      <c r="M652">
        <f t="shared" si="105"/>
        <v>0</v>
      </c>
      <c r="N652">
        <f t="shared" si="106"/>
        <v>0</v>
      </c>
      <c r="O652">
        <f t="shared" si="107"/>
        <v>0</v>
      </c>
      <c r="P652">
        <f t="shared" si="108"/>
        <v>1</v>
      </c>
      <c r="Q652">
        <f t="shared" si="109"/>
        <v>0</v>
      </c>
    </row>
    <row r="653" spans="1:17" x14ac:dyDescent="0.35">
      <c r="A653" s="1">
        <v>45212</v>
      </c>
      <c r="B653" s="2">
        <v>2023</v>
      </c>
      <c r="C653" s="2">
        <v>10</v>
      </c>
      <c r="D653" s="2">
        <v>13</v>
      </c>
      <c r="E653" s="2" t="str">
        <f>IF(ISNUMBER(VLOOKUP(A653, Feriados!A:B, 1, FALSE)), "Feriado", "Dia comum")</f>
        <v>Dia comum</v>
      </c>
      <c r="F653" s="2" t="s">
        <v>12</v>
      </c>
      <c r="G653" s="2" t="str">
        <f t="shared" si="100"/>
        <v>Dia Útil</v>
      </c>
      <c r="H653" s="2">
        <v>232</v>
      </c>
      <c r="I653" s="3">
        <f t="shared" si="101"/>
        <v>0</v>
      </c>
      <c r="J653">
        <f t="shared" si="102"/>
        <v>0</v>
      </c>
      <c r="K653">
        <f t="shared" si="103"/>
        <v>0</v>
      </c>
      <c r="L653">
        <f t="shared" si="104"/>
        <v>0</v>
      </c>
      <c r="M653">
        <f t="shared" si="105"/>
        <v>1</v>
      </c>
      <c r="N653">
        <f t="shared" si="106"/>
        <v>0</v>
      </c>
      <c r="O653">
        <f t="shared" si="107"/>
        <v>0</v>
      </c>
      <c r="P653">
        <f t="shared" si="108"/>
        <v>0</v>
      </c>
      <c r="Q653">
        <f t="shared" si="109"/>
        <v>0</v>
      </c>
    </row>
    <row r="654" spans="1:17" x14ac:dyDescent="0.35">
      <c r="A654" s="1">
        <v>45213</v>
      </c>
      <c r="B654" s="2">
        <v>2023</v>
      </c>
      <c r="C654" s="2">
        <v>10</v>
      </c>
      <c r="D654" s="2">
        <v>14</v>
      </c>
      <c r="E654" s="2" t="str">
        <f>IF(ISNUMBER(VLOOKUP(A654, Feriados!A:B, 1, FALSE)), "Feriado", "Dia comum")</f>
        <v>Dia comum</v>
      </c>
      <c r="F654" s="2" t="s">
        <v>6</v>
      </c>
      <c r="G654" s="2" t="str">
        <f t="shared" si="100"/>
        <v>Fim de Semana</v>
      </c>
      <c r="H654" s="2">
        <v>245</v>
      </c>
      <c r="I654" s="3">
        <f t="shared" si="101"/>
        <v>0</v>
      </c>
      <c r="J654">
        <f t="shared" si="102"/>
        <v>0</v>
      </c>
      <c r="K654">
        <f t="shared" si="103"/>
        <v>0</v>
      </c>
      <c r="L654">
        <f t="shared" si="104"/>
        <v>0</v>
      </c>
      <c r="M654">
        <f t="shared" si="105"/>
        <v>0</v>
      </c>
      <c r="N654">
        <f t="shared" si="106"/>
        <v>1</v>
      </c>
      <c r="O654">
        <f t="shared" si="107"/>
        <v>0</v>
      </c>
      <c r="P654">
        <f t="shared" si="108"/>
        <v>0</v>
      </c>
      <c r="Q654">
        <f t="shared" si="109"/>
        <v>1</v>
      </c>
    </row>
    <row r="655" spans="1:17" x14ac:dyDescent="0.35">
      <c r="A655" s="1">
        <v>45214</v>
      </c>
      <c r="B655" s="2">
        <v>2023</v>
      </c>
      <c r="C655" s="2">
        <v>10</v>
      </c>
      <c r="D655" s="2">
        <v>15</v>
      </c>
      <c r="E655" s="2" t="str">
        <f>IF(ISNUMBER(VLOOKUP(A655, Feriados!A:B, 1, FALSE)), "Feriado", "Dia comum")</f>
        <v>Dia comum</v>
      </c>
      <c r="F655" s="2" t="s">
        <v>7</v>
      </c>
      <c r="G655" s="2" t="str">
        <f t="shared" si="100"/>
        <v>Fim de Semana</v>
      </c>
      <c r="H655" s="2">
        <v>249</v>
      </c>
      <c r="I655" s="3">
        <f t="shared" si="101"/>
        <v>0</v>
      </c>
      <c r="J655">
        <f t="shared" si="102"/>
        <v>0</v>
      </c>
      <c r="K655">
        <f t="shared" si="103"/>
        <v>0</v>
      </c>
      <c r="L655">
        <f t="shared" si="104"/>
        <v>0</v>
      </c>
      <c r="M655">
        <f t="shared" si="105"/>
        <v>0</v>
      </c>
      <c r="N655">
        <f t="shared" si="106"/>
        <v>0</v>
      </c>
      <c r="O655">
        <f t="shared" si="107"/>
        <v>1</v>
      </c>
      <c r="P655">
        <f t="shared" si="108"/>
        <v>0</v>
      </c>
      <c r="Q655">
        <f t="shared" si="109"/>
        <v>1</v>
      </c>
    </row>
    <row r="656" spans="1:17" x14ac:dyDescent="0.35">
      <c r="A656" s="1">
        <v>45215</v>
      </c>
      <c r="B656" s="2">
        <v>2023</v>
      </c>
      <c r="C656" s="2">
        <v>10</v>
      </c>
      <c r="D656" s="2">
        <v>16</v>
      </c>
      <c r="E656" s="2" t="str">
        <f>IF(ISNUMBER(VLOOKUP(A656, Feriados!A:B, 1, FALSE)), "Feriado", "Dia comum")</f>
        <v>Dia comum</v>
      </c>
      <c r="F656" s="2" t="s">
        <v>8</v>
      </c>
      <c r="G656" s="2" t="str">
        <f t="shared" si="100"/>
        <v>Dia Útil</v>
      </c>
      <c r="H656" s="2">
        <v>223</v>
      </c>
      <c r="I656" s="3">
        <f t="shared" si="101"/>
        <v>1</v>
      </c>
      <c r="J656">
        <f t="shared" si="102"/>
        <v>0</v>
      </c>
      <c r="K656">
        <f t="shared" si="103"/>
        <v>0</v>
      </c>
      <c r="L656">
        <f t="shared" si="104"/>
        <v>0</v>
      </c>
      <c r="M656">
        <f t="shared" si="105"/>
        <v>0</v>
      </c>
      <c r="N656">
        <f t="shared" si="106"/>
        <v>0</v>
      </c>
      <c r="O656">
        <f t="shared" si="107"/>
        <v>0</v>
      </c>
      <c r="P656">
        <f t="shared" si="108"/>
        <v>0</v>
      </c>
      <c r="Q656">
        <f t="shared" si="109"/>
        <v>0</v>
      </c>
    </row>
    <row r="657" spans="1:17" x14ac:dyDescent="0.35">
      <c r="A657" s="1">
        <v>45216</v>
      </c>
      <c r="B657" s="2">
        <v>2023</v>
      </c>
      <c r="C657" s="2">
        <v>10</v>
      </c>
      <c r="D657" s="2">
        <v>17</v>
      </c>
      <c r="E657" s="2" t="str">
        <f>IF(ISNUMBER(VLOOKUP(A657, Feriados!A:B, 1, FALSE)), "Feriado", "Dia comum")</f>
        <v>Dia comum</v>
      </c>
      <c r="F657" s="2" t="s">
        <v>9</v>
      </c>
      <c r="G657" s="2" t="str">
        <f t="shared" si="100"/>
        <v>Dia Útil</v>
      </c>
      <c r="H657" s="2">
        <v>239</v>
      </c>
      <c r="I657" s="3">
        <f t="shared" si="101"/>
        <v>0</v>
      </c>
      <c r="J657">
        <f t="shared" si="102"/>
        <v>1</v>
      </c>
      <c r="K657">
        <f t="shared" si="103"/>
        <v>0</v>
      </c>
      <c r="L657">
        <f t="shared" si="104"/>
        <v>0</v>
      </c>
      <c r="M657">
        <f t="shared" si="105"/>
        <v>0</v>
      </c>
      <c r="N657">
        <f t="shared" si="106"/>
        <v>0</v>
      </c>
      <c r="O657">
        <f t="shared" si="107"/>
        <v>0</v>
      </c>
      <c r="P657">
        <f t="shared" si="108"/>
        <v>0</v>
      </c>
      <c r="Q657">
        <f t="shared" si="109"/>
        <v>0</v>
      </c>
    </row>
    <row r="658" spans="1:17" x14ac:dyDescent="0.35">
      <c r="A658" s="1">
        <v>45217</v>
      </c>
      <c r="B658" s="2">
        <v>2023</v>
      </c>
      <c r="C658" s="2">
        <v>10</v>
      </c>
      <c r="D658" s="2">
        <v>18</v>
      </c>
      <c r="E658" s="2" t="str">
        <f>IF(ISNUMBER(VLOOKUP(A658, Feriados!A:B, 1, FALSE)), "Feriado", "Dia comum")</f>
        <v>Dia comum</v>
      </c>
      <c r="F658" s="2" t="s">
        <v>10</v>
      </c>
      <c r="G658" s="2" t="str">
        <f t="shared" si="100"/>
        <v>Dia Útil</v>
      </c>
      <c r="H658" s="2">
        <v>233</v>
      </c>
      <c r="I658" s="3">
        <f t="shared" si="101"/>
        <v>0</v>
      </c>
      <c r="J658">
        <f t="shared" si="102"/>
        <v>0</v>
      </c>
      <c r="K658">
        <f t="shared" si="103"/>
        <v>1</v>
      </c>
      <c r="L658">
        <f t="shared" si="104"/>
        <v>0</v>
      </c>
      <c r="M658">
        <f t="shared" si="105"/>
        <v>0</v>
      </c>
      <c r="N658">
        <f t="shared" si="106"/>
        <v>0</v>
      </c>
      <c r="O658">
        <f t="shared" si="107"/>
        <v>0</v>
      </c>
      <c r="P658">
        <f t="shared" si="108"/>
        <v>0</v>
      </c>
      <c r="Q658">
        <f t="shared" si="109"/>
        <v>0</v>
      </c>
    </row>
    <row r="659" spans="1:17" x14ac:dyDescent="0.35">
      <c r="A659" s="1">
        <v>45218</v>
      </c>
      <c r="B659" s="2">
        <v>2023</v>
      </c>
      <c r="C659" s="2">
        <v>10</v>
      </c>
      <c r="D659" s="2">
        <v>19</v>
      </c>
      <c r="E659" s="2" t="str">
        <f>IF(ISNUMBER(VLOOKUP(A659, Feriados!A:B, 1, FALSE)), "Feriado", "Dia comum")</f>
        <v>Dia comum</v>
      </c>
      <c r="F659" s="2" t="s">
        <v>11</v>
      </c>
      <c r="G659" s="2" t="str">
        <f t="shared" si="100"/>
        <v>Dia Útil</v>
      </c>
      <c r="H659" s="2">
        <v>213</v>
      </c>
      <c r="I659" s="3">
        <f t="shared" si="101"/>
        <v>0</v>
      </c>
      <c r="J659">
        <f t="shared" si="102"/>
        <v>0</v>
      </c>
      <c r="K659">
        <f t="shared" si="103"/>
        <v>0</v>
      </c>
      <c r="L659">
        <f t="shared" si="104"/>
        <v>1</v>
      </c>
      <c r="M659">
        <f t="shared" si="105"/>
        <v>0</v>
      </c>
      <c r="N659">
        <f t="shared" si="106"/>
        <v>0</v>
      </c>
      <c r="O659">
        <f t="shared" si="107"/>
        <v>0</v>
      </c>
      <c r="P659">
        <f t="shared" si="108"/>
        <v>0</v>
      </c>
      <c r="Q659">
        <f t="shared" si="109"/>
        <v>0</v>
      </c>
    </row>
    <row r="660" spans="1:17" x14ac:dyDescent="0.35">
      <c r="A660" s="1">
        <v>45219</v>
      </c>
      <c r="B660" s="2">
        <v>2023</v>
      </c>
      <c r="C660" s="2">
        <v>10</v>
      </c>
      <c r="D660" s="2">
        <v>20</v>
      </c>
      <c r="E660" s="2" t="str">
        <f>IF(ISNUMBER(VLOOKUP(A660, Feriados!A:B, 1, FALSE)), "Feriado", "Dia comum")</f>
        <v>Dia comum</v>
      </c>
      <c r="F660" s="2" t="s">
        <v>12</v>
      </c>
      <c r="G660" s="2" t="str">
        <f t="shared" si="100"/>
        <v>Dia Útil</v>
      </c>
      <c r="H660" s="2">
        <v>228</v>
      </c>
      <c r="I660" s="3">
        <f t="shared" si="101"/>
        <v>0</v>
      </c>
      <c r="J660">
        <f t="shared" si="102"/>
        <v>0</v>
      </c>
      <c r="K660">
        <f t="shared" si="103"/>
        <v>0</v>
      </c>
      <c r="L660">
        <f t="shared" si="104"/>
        <v>0</v>
      </c>
      <c r="M660">
        <f t="shared" si="105"/>
        <v>1</v>
      </c>
      <c r="N660">
        <f t="shared" si="106"/>
        <v>0</v>
      </c>
      <c r="O660">
        <f t="shared" si="107"/>
        <v>0</v>
      </c>
      <c r="P660">
        <f t="shared" si="108"/>
        <v>0</v>
      </c>
      <c r="Q660">
        <f t="shared" si="109"/>
        <v>0</v>
      </c>
    </row>
    <row r="661" spans="1:17" x14ac:dyDescent="0.35">
      <c r="A661" s="1">
        <v>45220</v>
      </c>
      <c r="B661" s="2">
        <v>2023</v>
      </c>
      <c r="C661" s="2">
        <v>10</v>
      </c>
      <c r="D661" s="2">
        <v>21</v>
      </c>
      <c r="E661" s="2" t="str">
        <f>IF(ISNUMBER(VLOOKUP(A661, Feriados!A:B, 1, FALSE)), "Feriado", "Dia comum")</f>
        <v>Dia comum</v>
      </c>
      <c r="F661" s="2" t="s">
        <v>6</v>
      </c>
      <c r="G661" s="2" t="str">
        <f t="shared" si="100"/>
        <v>Fim de Semana</v>
      </c>
      <c r="H661" s="2">
        <v>223</v>
      </c>
      <c r="I661" s="3">
        <f t="shared" si="101"/>
        <v>0</v>
      </c>
      <c r="J661">
        <f t="shared" si="102"/>
        <v>0</v>
      </c>
      <c r="K661">
        <f t="shared" si="103"/>
        <v>0</v>
      </c>
      <c r="L661">
        <f t="shared" si="104"/>
        <v>0</v>
      </c>
      <c r="M661">
        <f t="shared" si="105"/>
        <v>0</v>
      </c>
      <c r="N661">
        <f t="shared" si="106"/>
        <v>1</v>
      </c>
      <c r="O661">
        <f t="shared" si="107"/>
        <v>0</v>
      </c>
      <c r="P661">
        <f t="shared" si="108"/>
        <v>0</v>
      </c>
      <c r="Q661">
        <f t="shared" si="109"/>
        <v>1</v>
      </c>
    </row>
    <row r="662" spans="1:17" x14ac:dyDescent="0.35">
      <c r="A662" s="1">
        <v>45221</v>
      </c>
      <c r="B662" s="2">
        <v>2023</v>
      </c>
      <c r="C662" s="2">
        <v>10</v>
      </c>
      <c r="D662" s="2">
        <v>22</v>
      </c>
      <c r="E662" s="2" t="str">
        <f>IF(ISNUMBER(VLOOKUP(A662, Feriados!A:B, 1, FALSE)), "Feriado", "Dia comum")</f>
        <v>Dia comum</v>
      </c>
      <c r="F662" s="2" t="s">
        <v>7</v>
      </c>
      <c r="G662" s="2" t="str">
        <f t="shared" si="100"/>
        <v>Fim de Semana</v>
      </c>
      <c r="H662" s="2">
        <v>214</v>
      </c>
      <c r="I662" s="3">
        <f t="shared" si="101"/>
        <v>0</v>
      </c>
      <c r="J662">
        <f t="shared" si="102"/>
        <v>0</v>
      </c>
      <c r="K662">
        <f t="shared" si="103"/>
        <v>0</v>
      </c>
      <c r="L662">
        <f t="shared" si="104"/>
        <v>0</v>
      </c>
      <c r="M662">
        <f t="shared" si="105"/>
        <v>0</v>
      </c>
      <c r="N662">
        <f t="shared" si="106"/>
        <v>0</v>
      </c>
      <c r="O662">
        <f t="shared" si="107"/>
        <v>1</v>
      </c>
      <c r="P662">
        <f t="shared" si="108"/>
        <v>0</v>
      </c>
      <c r="Q662">
        <f t="shared" si="109"/>
        <v>1</v>
      </c>
    </row>
    <row r="663" spans="1:17" x14ac:dyDescent="0.35">
      <c r="A663" s="1">
        <v>45222</v>
      </c>
      <c r="B663" s="2">
        <v>2023</v>
      </c>
      <c r="C663" s="2">
        <v>10</v>
      </c>
      <c r="D663" s="2">
        <v>23</v>
      </c>
      <c r="E663" s="2" t="str">
        <f>IF(ISNUMBER(VLOOKUP(A663, Feriados!A:B, 1, FALSE)), "Feriado", "Dia comum")</f>
        <v>Dia comum</v>
      </c>
      <c r="F663" s="2" t="s">
        <v>8</v>
      </c>
      <c r="G663" s="2" t="str">
        <f t="shared" si="100"/>
        <v>Dia Útil</v>
      </c>
      <c r="H663" s="2">
        <v>205</v>
      </c>
      <c r="I663" s="3">
        <f t="shared" si="101"/>
        <v>1</v>
      </c>
      <c r="J663">
        <f t="shared" si="102"/>
        <v>0</v>
      </c>
      <c r="K663">
        <f t="shared" si="103"/>
        <v>0</v>
      </c>
      <c r="L663">
        <f t="shared" si="104"/>
        <v>0</v>
      </c>
      <c r="M663">
        <f t="shared" si="105"/>
        <v>0</v>
      </c>
      <c r="N663">
        <f t="shared" si="106"/>
        <v>0</v>
      </c>
      <c r="O663">
        <f t="shared" si="107"/>
        <v>0</v>
      </c>
      <c r="P663">
        <f t="shared" si="108"/>
        <v>0</v>
      </c>
      <c r="Q663">
        <f t="shared" si="109"/>
        <v>0</v>
      </c>
    </row>
    <row r="664" spans="1:17" x14ac:dyDescent="0.35">
      <c r="A664" s="1">
        <v>45223</v>
      </c>
      <c r="B664" s="2">
        <v>2023</v>
      </c>
      <c r="C664" s="2">
        <v>10</v>
      </c>
      <c r="D664" s="2">
        <v>24</v>
      </c>
      <c r="E664" s="2" t="str">
        <f>IF(ISNUMBER(VLOOKUP(A664, Feriados!A:B, 1, FALSE)), "Feriado", "Dia comum")</f>
        <v>Dia comum</v>
      </c>
      <c r="F664" s="2" t="s">
        <v>9</v>
      </c>
      <c r="G664" s="2" t="str">
        <f t="shared" si="100"/>
        <v>Dia Útil</v>
      </c>
      <c r="H664" s="2">
        <v>220</v>
      </c>
      <c r="I664" s="3">
        <f t="shared" si="101"/>
        <v>0</v>
      </c>
      <c r="J664">
        <f t="shared" si="102"/>
        <v>1</v>
      </c>
      <c r="K664">
        <f t="shared" si="103"/>
        <v>0</v>
      </c>
      <c r="L664">
        <f t="shared" si="104"/>
        <v>0</v>
      </c>
      <c r="M664">
        <f t="shared" si="105"/>
        <v>0</v>
      </c>
      <c r="N664">
        <f t="shared" si="106"/>
        <v>0</v>
      </c>
      <c r="O664">
        <f t="shared" si="107"/>
        <v>0</v>
      </c>
      <c r="P664">
        <f t="shared" si="108"/>
        <v>0</v>
      </c>
      <c r="Q664">
        <f t="shared" si="109"/>
        <v>0</v>
      </c>
    </row>
    <row r="665" spans="1:17" x14ac:dyDescent="0.35">
      <c r="A665" s="1">
        <v>45224</v>
      </c>
      <c r="B665" s="2">
        <v>2023</v>
      </c>
      <c r="C665" s="2">
        <v>10</v>
      </c>
      <c r="D665" s="2">
        <v>25</v>
      </c>
      <c r="E665" s="2" t="str">
        <f>IF(ISNUMBER(VLOOKUP(A665, Feriados!A:B, 1, FALSE)), "Feriado", "Dia comum")</f>
        <v>Dia comum</v>
      </c>
      <c r="F665" s="2" t="s">
        <v>10</v>
      </c>
      <c r="G665" s="2" t="str">
        <f t="shared" si="100"/>
        <v>Dia Útil</v>
      </c>
      <c r="H665" s="2">
        <v>208</v>
      </c>
      <c r="I665" s="3">
        <f t="shared" si="101"/>
        <v>0</v>
      </c>
      <c r="J665">
        <f t="shared" si="102"/>
        <v>0</v>
      </c>
      <c r="K665">
        <f t="shared" si="103"/>
        <v>1</v>
      </c>
      <c r="L665">
        <f t="shared" si="104"/>
        <v>0</v>
      </c>
      <c r="M665">
        <f t="shared" si="105"/>
        <v>0</v>
      </c>
      <c r="N665">
        <f t="shared" si="106"/>
        <v>0</v>
      </c>
      <c r="O665">
        <f t="shared" si="107"/>
        <v>0</v>
      </c>
      <c r="P665">
        <f t="shared" si="108"/>
        <v>0</v>
      </c>
      <c r="Q665">
        <f t="shared" si="109"/>
        <v>0</v>
      </c>
    </row>
    <row r="666" spans="1:17" x14ac:dyDescent="0.35">
      <c r="A666" s="1">
        <v>45225</v>
      </c>
      <c r="B666" s="2">
        <v>2023</v>
      </c>
      <c r="C666" s="2">
        <v>10</v>
      </c>
      <c r="D666" s="2">
        <v>26</v>
      </c>
      <c r="E666" s="2" t="str">
        <f>IF(ISNUMBER(VLOOKUP(A666, Feriados!A:B, 1, FALSE)), "Feriado", "Dia comum")</f>
        <v>Dia comum</v>
      </c>
      <c r="F666" s="2" t="s">
        <v>11</v>
      </c>
      <c r="G666" s="2" t="str">
        <f t="shared" si="100"/>
        <v>Dia Útil</v>
      </c>
      <c r="H666" s="2">
        <v>221</v>
      </c>
      <c r="I666" s="3">
        <f t="shared" si="101"/>
        <v>0</v>
      </c>
      <c r="J666">
        <f t="shared" si="102"/>
        <v>0</v>
      </c>
      <c r="K666">
        <f t="shared" si="103"/>
        <v>0</v>
      </c>
      <c r="L666">
        <f t="shared" si="104"/>
        <v>1</v>
      </c>
      <c r="M666">
        <f t="shared" si="105"/>
        <v>0</v>
      </c>
      <c r="N666">
        <f t="shared" si="106"/>
        <v>0</v>
      </c>
      <c r="O666">
        <f t="shared" si="107"/>
        <v>0</v>
      </c>
      <c r="P666">
        <f t="shared" si="108"/>
        <v>0</v>
      </c>
      <c r="Q666">
        <f t="shared" si="109"/>
        <v>0</v>
      </c>
    </row>
    <row r="667" spans="1:17" x14ac:dyDescent="0.35">
      <c r="A667" s="1">
        <v>45226</v>
      </c>
      <c r="B667" s="2">
        <v>2023</v>
      </c>
      <c r="C667" s="2">
        <v>10</v>
      </c>
      <c r="D667" s="2">
        <v>27</v>
      </c>
      <c r="E667" s="2" t="str">
        <f>IF(ISNUMBER(VLOOKUP(A667, Feriados!A:B, 1, FALSE)), "Feriado", "Dia comum")</f>
        <v>Dia comum</v>
      </c>
      <c r="F667" s="2" t="s">
        <v>12</v>
      </c>
      <c r="G667" s="2" t="str">
        <f t="shared" si="100"/>
        <v>Dia Útil</v>
      </c>
      <c r="H667" s="2">
        <v>228</v>
      </c>
      <c r="I667" s="3">
        <f t="shared" si="101"/>
        <v>0</v>
      </c>
      <c r="J667">
        <f t="shared" si="102"/>
        <v>0</v>
      </c>
      <c r="K667">
        <f t="shared" si="103"/>
        <v>0</v>
      </c>
      <c r="L667">
        <f t="shared" si="104"/>
        <v>0</v>
      </c>
      <c r="M667">
        <f t="shared" si="105"/>
        <v>1</v>
      </c>
      <c r="N667">
        <f t="shared" si="106"/>
        <v>0</v>
      </c>
      <c r="O667">
        <f t="shared" si="107"/>
        <v>0</v>
      </c>
      <c r="P667">
        <f t="shared" si="108"/>
        <v>0</v>
      </c>
      <c r="Q667">
        <f t="shared" si="109"/>
        <v>0</v>
      </c>
    </row>
    <row r="668" spans="1:17" x14ac:dyDescent="0.35">
      <c r="A668" s="1">
        <v>45227</v>
      </c>
      <c r="B668" s="2">
        <v>2023</v>
      </c>
      <c r="C668" s="2">
        <v>10</v>
      </c>
      <c r="D668" s="2">
        <v>28</v>
      </c>
      <c r="E668" s="2" t="str">
        <f>IF(ISNUMBER(VLOOKUP(A668, Feriados!A:B, 1, FALSE)), "Feriado", "Dia comum")</f>
        <v>Dia comum</v>
      </c>
      <c r="F668" s="2" t="s">
        <v>6</v>
      </c>
      <c r="G668" s="2" t="str">
        <f t="shared" si="100"/>
        <v>Fim de Semana</v>
      </c>
      <c r="H668" s="2">
        <v>207</v>
      </c>
      <c r="I668" s="3">
        <f t="shared" si="101"/>
        <v>0</v>
      </c>
      <c r="J668">
        <f t="shared" si="102"/>
        <v>0</v>
      </c>
      <c r="K668">
        <f t="shared" si="103"/>
        <v>0</v>
      </c>
      <c r="L668">
        <f t="shared" si="104"/>
        <v>0</v>
      </c>
      <c r="M668">
        <f t="shared" si="105"/>
        <v>0</v>
      </c>
      <c r="N668">
        <f t="shared" si="106"/>
        <v>1</v>
      </c>
      <c r="O668">
        <f t="shared" si="107"/>
        <v>0</v>
      </c>
      <c r="P668">
        <f t="shared" si="108"/>
        <v>0</v>
      </c>
      <c r="Q668">
        <f t="shared" si="109"/>
        <v>1</v>
      </c>
    </row>
    <row r="669" spans="1:17" x14ac:dyDescent="0.35">
      <c r="A669" s="1">
        <v>45228</v>
      </c>
      <c r="B669" s="2">
        <v>2023</v>
      </c>
      <c r="C669" s="2">
        <v>10</v>
      </c>
      <c r="D669" s="2">
        <v>29</v>
      </c>
      <c r="E669" s="2" t="str">
        <f>IF(ISNUMBER(VLOOKUP(A669, Feriados!A:B, 1, FALSE)), "Feriado", "Dia comum")</f>
        <v>Dia comum</v>
      </c>
      <c r="F669" s="2" t="s">
        <v>7</v>
      </c>
      <c r="G669" s="2" t="str">
        <f t="shared" si="100"/>
        <v>Fim de Semana</v>
      </c>
      <c r="H669" s="2">
        <v>224</v>
      </c>
      <c r="I669" s="3">
        <f t="shared" si="101"/>
        <v>0</v>
      </c>
      <c r="J669">
        <f t="shared" si="102"/>
        <v>0</v>
      </c>
      <c r="K669">
        <f t="shared" si="103"/>
        <v>0</v>
      </c>
      <c r="L669">
        <f t="shared" si="104"/>
        <v>0</v>
      </c>
      <c r="M669">
        <f t="shared" si="105"/>
        <v>0</v>
      </c>
      <c r="N669">
        <f t="shared" si="106"/>
        <v>0</v>
      </c>
      <c r="O669">
        <f t="shared" si="107"/>
        <v>1</v>
      </c>
      <c r="P669">
        <f t="shared" si="108"/>
        <v>0</v>
      </c>
      <c r="Q669">
        <f t="shared" si="109"/>
        <v>1</v>
      </c>
    </row>
    <row r="670" spans="1:17" x14ac:dyDescent="0.35">
      <c r="A670" s="1">
        <v>45229</v>
      </c>
      <c r="B670" s="2">
        <v>2023</v>
      </c>
      <c r="C670" s="2">
        <v>10</v>
      </c>
      <c r="D670" s="2">
        <v>30</v>
      </c>
      <c r="E670" s="2" t="str">
        <f>IF(ISNUMBER(VLOOKUP(A670, Feriados!A:B, 1, FALSE)), "Feriado", "Dia comum")</f>
        <v>Dia comum</v>
      </c>
      <c r="F670" s="2" t="s">
        <v>8</v>
      </c>
      <c r="G670" s="2" t="str">
        <f t="shared" si="100"/>
        <v>Dia Útil</v>
      </c>
      <c r="H670" s="2">
        <v>237</v>
      </c>
      <c r="I670" s="3">
        <f t="shared" si="101"/>
        <v>1</v>
      </c>
      <c r="J670">
        <f t="shared" si="102"/>
        <v>0</v>
      </c>
      <c r="K670">
        <f t="shared" si="103"/>
        <v>0</v>
      </c>
      <c r="L670">
        <f t="shared" si="104"/>
        <v>0</v>
      </c>
      <c r="M670">
        <f t="shared" si="105"/>
        <v>0</v>
      </c>
      <c r="N670">
        <f t="shared" si="106"/>
        <v>0</v>
      </c>
      <c r="O670">
        <f t="shared" si="107"/>
        <v>0</v>
      </c>
      <c r="P670">
        <f t="shared" si="108"/>
        <v>0</v>
      </c>
      <c r="Q670">
        <f t="shared" si="109"/>
        <v>0</v>
      </c>
    </row>
    <row r="671" spans="1:17" x14ac:dyDescent="0.35">
      <c r="A671" s="1">
        <v>45230</v>
      </c>
      <c r="B671" s="2">
        <v>2023</v>
      </c>
      <c r="C671" s="2">
        <v>10</v>
      </c>
      <c r="D671" s="2">
        <v>31</v>
      </c>
      <c r="E671" s="2" t="str">
        <f>IF(ISNUMBER(VLOOKUP(A671, Feriados!A:B, 1, FALSE)), "Feriado", "Dia comum")</f>
        <v>Dia comum</v>
      </c>
      <c r="F671" s="2" t="s">
        <v>9</v>
      </c>
      <c r="G671" s="2" t="str">
        <f t="shared" si="100"/>
        <v>Dia Útil</v>
      </c>
      <c r="H671" s="2">
        <v>215</v>
      </c>
      <c r="I671" s="3">
        <f t="shared" si="101"/>
        <v>0</v>
      </c>
      <c r="J671">
        <f t="shared" si="102"/>
        <v>1</v>
      </c>
      <c r="K671">
        <f t="shared" si="103"/>
        <v>0</v>
      </c>
      <c r="L671">
        <f t="shared" si="104"/>
        <v>0</v>
      </c>
      <c r="M671">
        <f t="shared" si="105"/>
        <v>0</v>
      </c>
      <c r="N671">
        <f t="shared" si="106"/>
        <v>0</v>
      </c>
      <c r="O671">
        <f t="shared" si="107"/>
        <v>0</v>
      </c>
      <c r="P671">
        <f t="shared" si="108"/>
        <v>0</v>
      </c>
      <c r="Q671">
        <f t="shared" si="109"/>
        <v>0</v>
      </c>
    </row>
    <row r="672" spans="1:17" x14ac:dyDescent="0.35">
      <c r="A672" s="1">
        <v>45231</v>
      </c>
      <c r="B672" s="2">
        <v>2023</v>
      </c>
      <c r="C672" s="2">
        <v>11</v>
      </c>
      <c r="D672" s="2">
        <v>1</v>
      </c>
      <c r="E672" s="2" t="str">
        <f>IF(ISNUMBER(VLOOKUP(A672, Feriados!A:B, 1, FALSE)), "Feriado", "Dia comum")</f>
        <v>Dia comum</v>
      </c>
      <c r="F672" s="2" t="s">
        <v>10</v>
      </c>
      <c r="G672" s="2" t="str">
        <f t="shared" si="100"/>
        <v>Dia Útil</v>
      </c>
      <c r="H672" s="2">
        <v>223</v>
      </c>
      <c r="I672" s="3">
        <f t="shared" si="101"/>
        <v>0</v>
      </c>
      <c r="J672">
        <f t="shared" si="102"/>
        <v>0</v>
      </c>
      <c r="K672">
        <f t="shared" si="103"/>
        <v>1</v>
      </c>
      <c r="L672">
        <f t="shared" si="104"/>
        <v>0</v>
      </c>
      <c r="M672">
        <f t="shared" si="105"/>
        <v>0</v>
      </c>
      <c r="N672">
        <f t="shared" si="106"/>
        <v>0</v>
      </c>
      <c r="O672">
        <f t="shared" si="107"/>
        <v>0</v>
      </c>
      <c r="P672">
        <f t="shared" si="108"/>
        <v>0</v>
      </c>
      <c r="Q672">
        <f t="shared" si="109"/>
        <v>0</v>
      </c>
    </row>
    <row r="673" spans="1:17" x14ac:dyDescent="0.35">
      <c r="A673" s="1">
        <v>45232</v>
      </c>
      <c r="B673" s="2">
        <v>2023</v>
      </c>
      <c r="C673" s="2">
        <v>11</v>
      </c>
      <c r="D673" s="2">
        <v>2</v>
      </c>
      <c r="E673" s="2" t="str">
        <f>IF(ISNUMBER(VLOOKUP(A673, Feriados!A:B, 1, FALSE)), "Feriado", "Dia comum")</f>
        <v>Feriado</v>
      </c>
      <c r="F673" s="2" t="s">
        <v>11</v>
      </c>
      <c r="G673" s="2" t="str">
        <f t="shared" si="100"/>
        <v>Dia Útil</v>
      </c>
      <c r="H673" s="2">
        <v>243</v>
      </c>
      <c r="I673" s="3">
        <f t="shared" si="101"/>
        <v>0</v>
      </c>
      <c r="J673">
        <f t="shared" si="102"/>
        <v>0</v>
      </c>
      <c r="K673">
        <f t="shared" si="103"/>
        <v>0</v>
      </c>
      <c r="L673">
        <f t="shared" si="104"/>
        <v>1</v>
      </c>
      <c r="M673">
        <f t="shared" si="105"/>
        <v>0</v>
      </c>
      <c r="N673">
        <f t="shared" si="106"/>
        <v>0</v>
      </c>
      <c r="O673">
        <f t="shared" si="107"/>
        <v>0</v>
      </c>
      <c r="P673">
        <f t="shared" si="108"/>
        <v>1</v>
      </c>
      <c r="Q673">
        <f t="shared" si="109"/>
        <v>0</v>
      </c>
    </row>
    <row r="674" spans="1:17" x14ac:dyDescent="0.35">
      <c r="A674" s="1">
        <v>45233</v>
      </c>
      <c r="B674" s="2">
        <v>2023</v>
      </c>
      <c r="C674" s="2">
        <v>11</v>
      </c>
      <c r="D674" s="2">
        <v>3</v>
      </c>
      <c r="E674" s="2" t="str">
        <f>IF(ISNUMBER(VLOOKUP(A674, Feriados!A:B, 1, FALSE)), "Feriado", "Dia comum")</f>
        <v>Dia comum</v>
      </c>
      <c r="F674" s="2" t="s">
        <v>12</v>
      </c>
      <c r="G674" s="2" t="str">
        <f t="shared" si="100"/>
        <v>Dia Útil</v>
      </c>
      <c r="H674" s="2">
        <v>233</v>
      </c>
      <c r="I674" s="3">
        <f t="shared" si="101"/>
        <v>0</v>
      </c>
      <c r="J674">
        <f t="shared" si="102"/>
        <v>0</v>
      </c>
      <c r="K674">
        <f t="shared" si="103"/>
        <v>0</v>
      </c>
      <c r="L674">
        <f t="shared" si="104"/>
        <v>0</v>
      </c>
      <c r="M674">
        <f t="shared" si="105"/>
        <v>1</v>
      </c>
      <c r="N674">
        <f t="shared" si="106"/>
        <v>0</v>
      </c>
      <c r="O674">
        <f t="shared" si="107"/>
        <v>0</v>
      </c>
      <c r="P674">
        <f t="shared" si="108"/>
        <v>0</v>
      </c>
      <c r="Q674">
        <f t="shared" si="109"/>
        <v>0</v>
      </c>
    </row>
    <row r="675" spans="1:17" x14ac:dyDescent="0.35">
      <c r="A675" s="1">
        <v>45234</v>
      </c>
      <c r="B675" s="2">
        <v>2023</v>
      </c>
      <c r="C675" s="2">
        <v>11</v>
      </c>
      <c r="D675" s="2">
        <v>4</v>
      </c>
      <c r="E675" s="2" t="str">
        <f>IF(ISNUMBER(VLOOKUP(A675, Feriados!A:B, 1, FALSE)), "Feriado", "Dia comum")</f>
        <v>Dia comum</v>
      </c>
      <c r="F675" s="2" t="s">
        <v>6</v>
      </c>
      <c r="G675" s="2" t="str">
        <f t="shared" si="100"/>
        <v>Fim de Semana</v>
      </c>
      <c r="H675" s="2">
        <v>228</v>
      </c>
      <c r="I675" s="3">
        <f t="shared" si="101"/>
        <v>0</v>
      </c>
      <c r="J675">
        <f t="shared" si="102"/>
        <v>0</v>
      </c>
      <c r="K675">
        <f t="shared" si="103"/>
        <v>0</v>
      </c>
      <c r="L675">
        <f t="shared" si="104"/>
        <v>0</v>
      </c>
      <c r="M675">
        <f t="shared" si="105"/>
        <v>0</v>
      </c>
      <c r="N675">
        <f t="shared" si="106"/>
        <v>1</v>
      </c>
      <c r="O675">
        <f t="shared" si="107"/>
        <v>0</v>
      </c>
      <c r="P675">
        <f t="shared" si="108"/>
        <v>0</v>
      </c>
      <c r="Q675">
        <f t="shared" si="109"/>
        <v>1</v>
      </c>
    </row>
    <row r="676" spans="1:17" x14ac:dyDescent="0.35">
      <c r="A676" s="1">
        <v>45235</v>
      </c>
      <c r="B676" s="2">
        <v>2023</v>
      </c>
      <c r="C676" s="2">
        <v>11</v>
      </c>
      <c r="D676" s="2">
        <v>5</v>
      </c>
      <c r="E676" s="2" t="str">
        <f>IF(ISNUMBER(VLOOKUP(A676, Feriados!A:B, 1, FALSE)), "Feriado", "Dia comum")</f>
        <v>Dia comum</v>
      </c>
      <c r="F676" s="2" t="s">
        <v>7</v>
      </c>
      <c r="G676" s="2" t="str">
        <f t="shared" si="100"/>
        <v>Fim de Semana</v>
      </c>
      <c r="H676" s="2">
        <v>254</v>
      </c>
      <c r="I676" s="3">
        <f t="shared" si="101"/>
        <v>0</v>
      </c>
      <c r="J676">
        <f t="shared" si="102"/>
        <v>0</v>
      </c>
      <c r="K676">
        <f t="shared" si="103"/>
        <v>0</v>
      </c>
      <c r="L676">
        <f t="shared" si="104"/>
        <v>0</v>
      </c>
      <c r="M676">
        <f t="shared" si="105"/>
        <v>0</v>
      </c>
      <c r="N676">
        <f t="shared" si="106"/>
        <v>0</v>
      </c>
      <c r="O676">
        <f t="shared" si="107"/>
        <v>1</v>
      </c>
      <c r="P676">
        <f t="shared" si="108"/>
        <v>0</v>
      </c>
      <c r="Q676">
        <f t="shared" si="109"/>
        <v>1</v>
      </c>
    </row>
    <row r="677" spans="1:17" x14ac:dyDescent="0.35">
      <c r="A677" s="1">
        <v>45236</v>
      </c>
      <c r="B677" s="2">
        <v>2023</v>
      </c>
      <c r="C677" s="2">
        <v>11</v>
      </c>
      <c r="D677" s="2">
        <v>6</v>
      </c>
      <c r="E677" s="2" t="str">
        <f>IF(ISNUMBER(VLOOKUP(A677, Feriados!A:B, 1, FALSE)), "Feriado", "Dia comum")</f>
        <v>Dia comum</v>
      </c>
      <c r="F677" s="2" t="s">
        <v>8</v>
      </c>
      <c r="G677" s="2" t="str">
        <f t="shared" si="100"/>
        <v>Dia Útil</v>
      </c>
      <c r="H677" s="2">
        <v>229</v>
      </c>
      <c r="I677" s="3">
        <f t="shared" si="101"/>
        <v>1</v>
      </c>
      <c r="J677">
        <f t="shared" si="102"/>
        <v>0</v>
      </c>
      <c r="K677">
        <f t="shared" si="103"/>
        <v>0</v>
      </c>
      <c r="L677">
        <f t="shared" si="104"/>
        <v>0</v>
      </c>
      <c r="M677">
        <f t="shared" si="105"/>
        <v>0</v>
      </c>
      <c r="N677">
        <f t="shared" si="106"/>
        <v>0</v>
      </c>
      <c r="O677">
        <f t="shared" si="107"/>
        <v>0</v>
      </c>
      <c r="P677">
        <f t="shared" si="108"/>
        <v>0</v>
      </c>
      <c r="Q677">
        <f t="shared" si="109"/>
        <v>0</v>
      </c>
    </row>
    <row r="678" spans="1:17" x14ac:dyDescent="0.35">
      <c r="A678" s="1">
        <v>45237</v>
      </c>
      <c r="B678" s="2">
        <v>2023</v>
      </c>
      <c r="C678" s="2">
        <v>11</v>
      </c>
      <c r="D678" s="2">
        <v>7</v>
      </c>
      <c r="E678" s="2" t="str">
        <f>IF(ISNUMBER(VLOOKUP(A678, Feriados!A:B, 1, FALSE)), "Feriado", "Dia comum")</f>
        <v>Dia comum</v>
      </c>
      <c r="F678" s="2" t="s">
        <v>9</v>
      </c>
      <c r="G678" s="2" t="str">
        <f t="shared" si="100"/>
        <v>Dia Útil</v>
      </c>
      <c r="H678" s="2">
        <v>237</v>
      </c>
      <c r="I678" s="3">
        <f t="shared" si="101"/>
        <v>0</v>
      </c>
      <c r="J678">
        <f t="shared" si="102"/>
        <v>1</v>
      </c>
      <c r="K678">
        <f t="shared" si="103"/>
        <v>0</v>
      </c>
      <c r="L678">
        <f t="shared" si="104"/>
        <v>0</v>
      </c>
      <c r="M678">
        <f t="shared" si="105"/>
        <v>0</v>
      </c>
      <c r="N678">
        <f t="shared" si="106"/>
        <v>0</v>
      </c>
      <c r="O678">
        <f t="shared" si="107"/>
        <v>0</v>
      </c>
      <c r="P678">
        <f t="shared" si="108"/>
        <v>0</v>
      </c>
      <c r="Q678">
        <f t="shared" si="109"/>
        <v>0</v>
      </c>
    </row>
    <row r="679" spans="1:17" x14ac:dyDescent="0.35">
      <c r="A679" s="1">
        <v>45238</v>
      </c>
      <c r="B679" s="2">
        <v>2023</v>
      </c>
      <c r="C679" s="2">
        <v>11</v>
      </c>
      <c r="D679" s="2">
        <v>8</v>
      </c>
      <c r="E679" s="2" t="str">
        <f>IF(ISNUMBER(VLOOKUP(A679, Feriados!A:B, 1, FALSE)), "Feriado", "Dia comum")</f>
        <v>Dia comum</v>
      </c>
      <c r="F679" s="2" t="s">
        <v>10</v>
      </c>
      <c r="G679" s="2" t="str">
        <f t="shared" si="100"/>
        <v>Dia Útil</v>
      </c>
      <c r="H679" s="2">
        <v>245</v>
      </c>
      <c r="I679" s="3">
        <f t="shared" si="101"/>
        <v>0</v>
      </c>
      <c r="J679">
        <f t="shared" si="102"/>
        <v>0</v>
      </c>
      <c r="K679">
        <f t="shared" si="103"/>
        <v>1</v>
      </c>
      <c r="L679">
        <f t="shared" si="104"/>
        <v>0</v>
      </c>
      <c r="M679">
        <f t="shared" si="105"/>
        <v>0</v>
      </c>
      <c r="N679">
        <f t="shared" si="106"/>
        <v>0</v>
      </c>
      <c r="O679">
        <f t="shared" si="107"/>
        <v>0</v>
      </c>
      <c r="P679">
        <f t="shared" si="108"/>
        <v>0</v>
      </c>
      <c r="Q679">
        <f t="shared" si="109"/>
        <v>0</v>
      </c>
    </row>
    <row r="680" spans="1:17" x14ac:dyDescent="0.35">
      <c r="A680" s="1">
        <v>45239</v>
      </c>
      <c r="B680" s="2">
        <v>2023</v>
      </c>
      <c r="C680" s="2">
        <v>11</v>
      </c>
      <c r="D680" s="2">
        <v>9</v>
      </c>
      <c r="E680" s="2" t="str">
        <f>IF(ISNUMBER(VLOOKUP(A680, Feriados!A:B, 1, FALSE)), "Feriado", "Dia comum")</f>
        <v>Dia comum</v>
      </c>
      <c r="F680" s="2" t="s">
        <v>11</v>
      </c>
      <c r="G680" s="2" t="str">
        <f t="shared" si="100"/>
        <v>Dia Útil</v>
      </c>
      <c r="H680" s="2">
        <v>230</v>
      </c>
      <c r="I680" s="3">
        <f t="shared" si="101"/>
        <v>0</v>
      </c>
      <c r="J680">
        <f t="shared" si="102"/>
        <v>0</v>
      </c>
      <c r="K680">
        <f t="shared" si="103"/>
        <v>0</v>
      </c>
      <c r="L680">
        <f t="shared" si="104"/>
        <v>1</v>
      </c>
      <c r="M680">
        <f t="shared" si="105"/>
        <v>0</v>
      </c>
      <c r="N680">
        <f t="shared" si="106"/>
        <v>0</v>
      </c>
      <c r="O680">
        <f t="shared" si="107"/>
        <v>0</v>
      </c>
      <c r="P680">
        <f t="shared" si="108"/>
        <v>0</v>
      </c>
      <c r="Q680">
        <f t="shared" si="109"/>
        <v>0</v>
      </c>
    </row>
    <row r="681" spans="1:17" x14ac:dyDescent="0.35">
      <c r="A681" s="1">
        <v>45240</v>
      </c>
      <c r="B681" s="2">
        <v>2023</v>
      </c>
      <c r="C681" s="2">
        <v>11</v>
      </c>
      <c r="D681" s="2">
        <v>10</v>
      </c>
      <c r="E681" s="2" t="str">
        <f>IF(ISNUMBER(VLOOKUP(A681, Feriados!A:B, 1, FALSE)), "Feriado", "Dia comum")</f>
        <v>Dia comum</v>
      </c>
      <c r="F681" s="2" t="s">
        <v>12</v>
      </c>
      <c r="G681" s="2" t="str">
        <f t="shared" si="100"/>
        <v>Dia Útil</v>
      </c>
      <c r="H681" s="2">
        <v>248</v>
      </c>
      <c r="I681" s="3">
        <f t="shared" si="101"/>
        <v>0</v>
      </c>
      <c r="J681">
        <f t="shared" si="102"/>
        <v>0</v>
      </c>
      <c r="K681">
        <f t="shared" si="103"/>
        <v>0</v>
      </c>
      <c r="L681">
        <f t="shared" si="104"/>
        <v>0</v>
      </c>
      <c r="M681">
        <f t="shared" si="105"/>
        <v>1</v>
      </c>
      <c r="N681">
        <f t="shared" si="106"/>
        <v>0</v>
      </c>
      <c r="O681">
        <f t="shared" si="107"/>
        <v>0</v>
      </c>
      <c r="P681">
        <f t="shared" si="108"/>
        <v>0</v>
      </c>
      <c r="Q681">
        <f t="shared" si="109"/>
        <v>0</v>
      </c>
    </row>
    <row r="682" spans="1:17" x14ac:dyDescent="0.35">
      <c r="A682" s="1">
        <v>45241</v>
      </c>
      <c r="B682" s="2">
        <v>2023</v>
      </c>
      <c r="C682" s="2">
        <v>11</v>
      </c>
      <c r="D682" s="2">
        <v>11</v>
      </c>
      <c r="E682" s="2" t="str">
        <f>IF(ISNUMBER(VLOOKUP(A682, Feriados!A:B, 1, FALSE)), "Feriado", "Dia comum")</f>
        <v>Dia comum</v>
      </c>
      <c r="F682" s="2" t="s">
        <v>6</v>
      </c>
      <c r="G682" s="2" t="str">
        <f t="shared" si="100"/>
        <v>Fim de Semana</v>
      </c>
      <c r="H682" s="2">
        <v>249</v>
      </c>
      <c r="I682" s="3">
        <f t="shared" si="101"/>
        <v>0</v>
      </c>
      <c r="J682">
        <f t="shared" si="102"/>
        <v>0</v>
      </c>
      <c r="K682">
        <f t="shared" si="103"/>
        <v>0</v>
      </c>
      <c r="L682">
        <f t="shared" si="104"/>
        <v>0</v>
      </c>
      <c r="M682">
        <f t="shared" si="105"/>
        <v>0</v>
      </c>
      <c r="N682">
        <f t="shared" si="106"/>
        <v>1</v>
      </c>
      <c r="O682">
        <f t="shared" si="107"/>
        <v>0</v>
      </c>
      <c r="P682">
        <f t="shared" si="108"/>
        <v>0</v>
      </c>
      <c r="Q682">
        <f t="shared" si="109"/>
        <v>1</v>
      </c>
    </row>
    <row r="683" spans="1:17" x14ac:dyDescent="0.35">
      <c r="A683" s="1">
        <v>45242</v>
      </c>
      <c r="B683" s="2">
        <v>2023</v>
      </c>
      <c r="C683" s="2">
        <v>11</v>
      </c>
      <c r="D683" s="2">
        <v>12</v>
      </c>
      <c r="E683" s="2" t="str">
        <f>IF(ISNUMBER(VLOOKUP(A683, Feriados!A:B, 1, FALSE)), "Feriado", "Dia comum")</f>
        <v>Dia comum</v>
      </c>
      <c r="F683" s="2" t="s">
        <v>7</v>
      </c>
      <c r="G683" s="2" t="str">
        <f t="shared" si="100"/>
        <v>Fim de Semana</v>
      </c>
      <c r="H683" s="2">
        <v>240</v>
      </c>
      <c r="I683" s="3">
        <f t="shared" si="101"/>
        <v>0</v>
      </c>
      <c r="J683">
        <f t="shared" si="102"/>
        <v>0</v>
      </c>
      <c r="K683">
        <f t="shared" si="103"/>
        <v>0</v>
      </c>
      <c r="L683">
        <f t="shared" si="104"/>
        <v>0</v>
      </c>
      <c r="M683">
        <f t="shared" si="105"/>
        <v>0</v>
      </c>
      <c r="N683">
        <f t="shared" si="106"/>
        <v>0</v>
      </c>
      <c r="O683">
        <f t="shared" si="107"/>
        <v>1</v>
      </c>
      <c r="P683">
        <f t="shared" si="108"/>
        <v>0</v>
      </c>
      <c r="Q683">
        <f t="shared" si="109"/>
        <v>1</v>
      </c>
    </row>
    <row r="684" spans="1:17" x14ac:dyDescent="0.35">
      <c r="A684" s="1">
        <v>45243</v>
      </c>
      <c r="B684" s="2">
        <v>2023</v>
      </c>
      <c r="C684" s="2">
        <v>11</v>
      </c>
      <c r="D684" s="2">
        <v>13</v>
      </c>
      <c r="E684" s="2" t="str">
        <f>IF(ISNUMBER(VLOOKUP(A684, Feriados!A:B, 1, FALSE)), "Feriado", "Dia comum")</f>
        <v>Dia comum</v>
      </c>
      <c r="F684" s="2" t="s">
        <v>8</v>
      </c>
      <c r="G684" s="2" t="str">
        <f t="shared" si="100"/>
        <v>Dia Útil</v>
      </c>
      <c r="H684" s="2">
        <v>221</v>
      </c>
      <c r="I684" s="3">
        <f t="shared" si="101"/>
        <v>1</v>
      </c>
      <c r="J684">
        <f t="shared" si="102"/>
        <v>0</v>
      </c>
      <c r="K684">
        <f t="shared" si="103"/>
        <v>0</v>
      </c>
      <c r="L684">
        <f t="shared" si="104"/>
        <v>0</v>
      </c>
      <c r="M684">
        <f t="shared" si="105"/>
        <v>0</v>
      </c>
      <c r="N684">
        <f t="shared" si="106"/>
        <v>0</v>
      </c>
      <c r="O684">
        <f t="shared" si="107"/>
        <v>0</v>
      </c>
      <c r="P684">
        <f t="shared" si="108"/>
        <v>0</v>
      </c>
      <c r="Q684">
        <f t="shared" si="109"/>
        <v>0</v>
      </c>
    </row>
    <row r="685" spans="1:17" x14ac:dyDescent="0.35">
      <c r="A685" s="1">
        <v>45244</v>
      </c>
      <c r="B685" s="2">
        <v>2023</v>
      </c>
      <c r="C685" s="2">
        <v>11</v>
      </c>
      <c r="D685" s="2">
        <v>14</v>
      </c>
      <c r="E685" s="2" t="str">
        <f>IF(ISNUMBER(VLOOKUP(A685, Feriados!A:B, 1, FALSE)), "Feriado", "Dia comum")</f>
        <v>Dia comum</v>
      </c>
      <c r="F685" s="2" t="s">
        <v>9</v>
      </c>
      <c r="G685" s="2" t="str">
        <f t="shared" si="100"/>
        <v>Dia Útil</v>
      </c>
      <c r="H685" s="2">
        <v>231</v>
      </c>
      <c r="I685" s="3">
        <f t="shared" si="101"/>
        <v>0</v>
      </c>
      <c r="J685">
        <f t="shared" si="102"/>
        <v>1</v>
      </c>
      <c r="K685">
        <f t="shared" si="103"/>
        <v>0</v>
      </c>
      <c r="L685">
        <f t="shared" si="104"/>
        <v>0</v>
      </c>
      <c r="M685">
        <f t="shared" si="105"/>
        <v>0</v>
      </c>
      <c r="N685">
        <f t="shared" si="106"/>
        <v>0</v>
      </c>
      <c r="O685">
        <f t="shared" si="107"/>
        <v>0</v>
      </c>
      <c r="P685">
        <f t="shared" si="108"/>
        <v>0</v>
      </c>
      <c r="Q685">
        <f t="shared" si="109"/>
        <v>0</v>
      </c>
    </row>
    <row r="686" spans="1:17" x14ac:dyDescent="0.35">
      <c r="A686" s="1">
        <v>45245</v>
      </c>
      <c r="B686" s="2">
        <v>2023</v>
      </c>
      <c r="C686" s="2">
        <v>11</v>
      </c>
      <c r="D686" s="2">
        <v>15</v>
      </c>
      <c r="E686" s="2" t="str">
        <f>IF(ISNUMBER(VLOOKUP(A686, Feriados!A:B, 1, FALSE)), "Feriado", "Dia comum")</f>
        <v>Feriado</v>
      </c>
      <c r="F686" s="2" t="s">
        <v>10</v>
      </c>
      <c r="G686" s="2" t="str">
        <f t="shared" si="100"/>
        <v>Dia Útil</v>
      </c>
      <c r="H686" s="2">
        <v>252</v>
      </c>
      <c r="I686" s="3">
        <f t="shared" si="101"/>
        <v>0</v>
      </c>
      <c r="J686">
        <f t="shared" si="102"/>
        <v>0</v>
      </c>
      <c r="K686">
        <f t="shared" si="103"/>
        <v>1</v>
      </c>
      <c r="L686">
        <f t="shared" si="104"/>
        <v>0</v>
      </c>
      <c r="M686">
        <f t="shared" si="105"/>
        <v>0</v>
      </c>
      <c r="N686">
        <f t="shared" si="106"/>
        <v>0</v>
      </c>
      <c r="O686">
        <f t="shared" si="107"/>
        <v>0</v>
      </c>
      <c r="P686">
        <f t="shared" si="108"/>
        <v>1</v>
      </c>
      <c r="Q686">
        <f t="shared" si="109"/>
        <v>0</v>
      </c>
    </row>
    <row r="687" spans="1:17" x14ac:dyDescent="0.35">
      <c r="A687" s="1">
        <v>45246</v>
      </c>
      <c r="B687" s="2">
        <v>2023</v>
      </c>
      <c r="C687" s="2">
        <v>11</v>
      </c>
      <c r="D687" s="2">
        <v>16</v>
      </c>
      <c r="E687" s="2" t="str">
        <f>IF(ISNUMBER(VLOOKUP(A687, Feriados!A:B, 1, FALSE)), "Feriado", "Dia comum")</f>
        <v>Dia comum</v>
      </c>
      <c r="F687" s="2" t="s">
        <v>11</v>
      </c>
      <c r="G687" s="2" t="str">
        <f t="shared" si="100"/>
        <v>Dia Útil</v>
      </c>
      <c r="H687" s="2">
        <v>242</v>
      </c>
      <c r="I687" s="3">
        <f t="shared" si="101"/>
        <v>0</v>
      </c>
      <c r="J687">
        <f t="shared" si="102"/>
        <v>0</v>
      </c>
      <c r="K687">
        <f t="shared" si="103"/>
        <v>0</v>
      </c>
      <c r="L687">
        <f t="shared" si="104"/>
        <v>1</v>
      </c>
      <c r="M687">
        <f t="shared" si="105"/>
        <v>0</v>
      </c>
      <c r="N687">
        <f t="shared" si="106"/>
        <v>0</v>
      </c>
      <c r="O687">
        <f t="shared" si="107"/>
        <v>0</v>
      </c>
      <c r="P687">
        <f t="shared" si="108"/>
        <v>0</v>
      </c>
      <c r="Q687">
        <f t="shared" si="109"/>
        <v>0</v>
      </c>
    </row>
    <row r="688" spans="1:17" x14ac:dyDescent="0.35">
      <c r="A688" s="1">
        <v>45247</v>
      </c>
      <c r="B688" s="2">
        <v>2023</v>
      </c>
      <c r="C688" s="2">
        <v>11</v>
      </c>
      <c r="D688" s="2">
        <v>17</v>
      </c>
      <c r="E688" s="2" t="str">
        <f>IF(ISNUMBER(VLOOKUP(A688, Feriados!A:B, 1, FALSE)), "Feriado", "Dia comum")</f>
        <v>Dia comum</v>
      </c>
      <c r="F688" s="2" t="s">
        <v>12</v>
      </c>
      <c r="G688" s="2" t="str">
        <f t="shared" si="100"/>
        <v>Dia Útil</v>
      </c>
      <c r="H688" s="2">
        <v>246</v>
      </c>
      <c r="I688" s="3">
        <f t="shared" si="101"/>
        <v>0</v>
      </c>
      <c r="J688">
        <f t="shared" si="102"/>
        <v>0</v>
      </c>
      <c r="K688">
        <f t="shared" si="103"/>
        <v>0</v>
      </c>
      <c r="L688">
        <f t="shared" si="104"/>
        <v>0</v>
      </c>
      <c r="M688">
        <f t="shared" si="105"/>
        <v>1</v>
      </c>
      <c r="N688">
        <f t="shared" si="106"/>
        <v>0</v>
      </c>
      <c r="O688">
        <f t="shared" si="107"/>
        <v>0</v>
      </c>
      <c r="P688">
        <f t="shared" si="108"/>
        <v>0</v>
      </c>
      <c r="Q688">
        <f t="shared" si="109"/>
        <v>0</v>
      </c>
    </row>
    <row r="689" spans="1:17" x14ac:dyDescent="0.35">
      <c r="A689" s="1">
        <v>45248</v>
      </c>
      <c r="B689" s="2">
        <v>2023</v>
      </c>
      <c r="C689" s="2">
        <v>11</v>
      </c>
      <c r="D689" s="2">
        <v>18</v>
      </c>
      <c r="E689" s="2" t="str">
        <f>IF(ISNUMBER(VLOOKUP(A689, Feriados!A:B, 1, FALSE)), "Feriado", "Dia comum")</f>
        <v>Dia comum</v>
      </c>
      <c r="F689" s="2" t="s">
        <v>6</v>
      </c>
      <c r="G689" s="2" t="str">
        <f t="shared" si="100"/>
        <v>Fim de Semana</v>
      </c>
      <c r="H689" s="2">
        <v>237</v>
      </c>
      <c r="I689" s="3">
        <f t="shared" si="101"/>
        <v>0</v>
      </c>
      <c r="J689">
        <f t="shared" si="102"/>
        <v>0</v>
      </c>
      <c r="K689">
        <f t="shared" si="103"/>
        <v>0</v>
      </c>
      <c r="L689">
        <f t="shared" si="104"/>
        <v>0</v>
      </c>
      <c r="M689">
        <f t="shared" si="105"/>
        <v>0</v>
      </c>
      <c r="N689">
        <f t="shared" si="106"/>
        <v>1</v>
      </c>
      <c r="O689">
        <f t="shared" si="107"/>
        <v>0</v>
      </c>
      <c r="P689">
        <f t="shared" si="108"/>
        <v>0</v>
      </c>
      <c r="Q689">
        <f t="shared" si="109"/>
        <v>1</v>
      </c>
    </row>
    <row r="690" spans="1:17" x14ac:dyDescent="0.35">
      <c r="A690" s="1">
        <v>45249</v>
      </c>
      <c r="B690" s="2">
        <v>2023</v>
      </c>
      <c r="C690" s="2">
        <v>11</v>
      </c>
      <c r="D690" s="2">
        <v>19</v>
      </c>
      <c r="E690" s="2" t="str">
        <f>IF(ISNUMBER(VLOOKUP(A690, Feriados!A:B, 1, FALSE)), "Feriado", "Dia comum")</f>
        <v>Dia comum</v>
      </c>
      <c r="F690" s="2" t="s">
        <v>7</v>
      </c>
      <c r="G690" s="2" t="str">
        <f t="shared" si="100"/>
        <v>Fim de Semana</v>
      </c>
      <c r="H690" s="2">
        <v>231</v>
      </c>
      <c r="I690" s="3">
        <f t="shared" si="101"/>
        <v>0</v>
      </c>
      <c r="J690">
        <f t="shared" si="102"/>
        <v>0</v>
      </c>
      <c r="K690">
        <f t="shared" si="103"/>
        <v>0</v>
      </c>
      <c r="L690">
        <f t="shared" si="104"/>
        <v>0</v>
      </c>
      <c r="M690">
        <f t="shared" si="105"/>
        <v>0</v>
      </c>
      <c r="N690">
        <f t="shared" si="106"/>
        <v>0</v>
      </c>
      <c r="O690">
        <f t="shared" si="107"/>
        <v>1</v>
      </c>
      <c r="P690">
        <f t="shared" si="108"/>
        <v>0</v>
      </c>
      <c r="Q690">
        <f t="shared" si="109"/>
        <v>1</v>
      </c>
    </row>
    <row r="691" spans="1:17" x14ac:dyDescent="0.35">
      <c r="A691" s="1">
        <v>45250</v>
      </c>
      <c r="B691" s="2">
        <v>2023</v>
      </c>
      <c r="C691" s="2">
        <v>11</v>
      </c>
      <c r="D691" s="2">
        <v>20</v>
      </c>
      <c r="E691" s="2" t="str">
        <f>IF(ISNUMBER(VLOOKUP(A691, Feriados!A:B, 1, FALSE)), "Feriado", "Dia comum")</f>
        <v>Dia comum</v>
      </c>
      <c r="F691" s="2" t="s">
        <v>8</v>
      </c>
      <c r="G691" s="2" t="str">
        <f t="shared" si="100"/>
        <v>Dia Útil</v>
      </c>
      <c r="H691" s="2">
        <v>230</v>
      </c>
      <c r="I691" s="3">
        <f t="shared" si="101"/>
        <v>1</v>
      </c>
      <c r="J691">
        <f t="shared" si="102"/>
        <v>0</v>
      </c>
      <c r="K691">
        <f t="shared" si="103"/>
        <v>0</v>
      </c>
      <c r="L691">
        <f t="shared" si="104"/>
        <v>0</v>
      </c>
      <c r="M691">
        <f t="shared" si="105"/>
        <v>0</v>
      </c>
      <c r="N691">
        <f t="shared" si="106"/>
        <v>0</v>
      </c>
      <c r="O691">
        <f t="shared" si="107"/>
        <v>0</v>
      </c>
      <c r="P691">
        <f t="shared" si="108"/>
        <v>0</v>
      </c>
      <c r="Q691">
        <f t="shared" si="109"/>
        <v>0</v>
      </c>
    </row>
    <row r="692" spans="1:17" x14ac:dyDescent="0.35">
      <c r="A692" s="1">
        <v>45251</v>
      </c>
      <c r="B692" s="2">
        <v>2023</v>
      </c>
      <c r="C692" s="2">
        <v>11</v>
      </c>
      <c r="D692" s="2">
        <v>21</v>
      </c>
      <c r="E692" s="2" t="str">
        <f>IF(ISNUMBER(VLOOKUP(A692, Feriados!A:B, 1, FALSE)), "Feriado", "Dia comum")</f>
        <v>Dia comum</v>
      </c>
      <c r="F692" s="2" t="s">
        <v>9</v>
      </c>
      <c r="G692" s="2" t="str">
        <f t="shared" si="100"/>
        <v>Dia Útil</v>
      </c>
      <c r="H692" s="2">
        <v>238</v>
      </c>
      <c r="I692" s="3">
        <f t="shared" si="101"/>
        <v>0</v>
      </c>
      <c r="J692">
        <f t="shared" si="102"/>
        <v>1</v>
      </c>
      <c r="K692">
        <f t="shared" si="103"/>
        <v>0</v>
      </c>
      <c r="L692">
        <f t="shared" si="104"/>
        <v>0</v>
      </c>
      <c r="M692">
        <f t="shared" si="105"/>
        <v>0</v>
      </c>
      <c r="N692">
        <f t="shared" si="106"/>
        <v>0</v>
      </c>
      <c r="O692">
        <f t="shared" si="107"/>
        <v>0</v>
      </c>
      <c r="P692">
        <f t="shared" si="108"/>
        <v>0</v>
      </c>
      <c r="Q692">
        <f t="shared" si="109"/>
        <v>0</v>
      </c>
    </row>
    <row r="693" spans="1:17" x14ac:dyDescent="0.35">
      <c r="A693" s="1">
        <v>45252</v>
      </c>
      <c r="B693" s="2">
        <v>2023</v>
      </c>
      <c r="C693" s="2">
        <v>11</v>
      </c>
      <c r="D693" s="2">
        <v>22</v>
      </c>
      <c r="E693" s="2" t="str">
        <f>IF(ISNUMBER(VLOOKUP(A693, Feriados!A:B, 1, FALSE)), "Feriado", "Dia comum")</f>
        <v>Dia comum</v>
      </c>
      <c r="F693" s="2" t="s">
        <v>10</v>
      </c>
      <c r="G693" s="2" t="str">
        <f t="shared" si="100"/>
        <v>Dia Útil</v>
      </c>
      <c r="H693" s="2">
        <v>253</v>
      </c>
      <c r="I693" s="3">
        <f t="shared" si="101"/>
        <v>0</v>
      </c>
      <c r="J693">
        <f t="shared" si="102"/>
        <v>0</v>
      </c>
      <c r="K693">
        <f t="shared" si="103"/>
        <v>1</v>
      </c>
      <c r="L693">
        <f t="shared" si="104"/>
        <v>0</v>
      </c>
      <c r="M693">
        <f t="shared" si="105"/>
        <v>0</v>
      </c>
      <c r="N693">
        <f t="shared" si="106"/>
        <v>0</v>
      </c>
      <c r="O693">
        <f t="shared" si="107"/>
        <v>0</v>
      </c>
      <c r="P693">
        <f t="shared" si="108"/>
        <v>0</v>
      </c>
      <c r="Q693">
        <f t="shared" si="109"/>
        <v>0</v>
      </c>
    </row>
    <row r="694" spans="1:17" x14ac:dyDescent="0.35">
      <c r="A694" s="1">
        <v>45253</v>
      </c>
      <c r="B694" s="2">
        <v>2023</v>
      </c>
      <c r="C694" s="2">
        <v>11</v>
      </c>
      <c r="D694" s="2">
        <v>23</v>
      </c>
      <c r="E694" s="2" t="str">
        <f>IF(ISNUMBER(VLOOKUP(A694, Feriados!A:B, 1, FALSE)), "Feriado", "Dia comum")</f>
        <v>Dia comum</v>
      </c>
      <c r="F694" s="2" t="s">
        <v>11</v>
      </c>
      <c r="G694" s="2" t="str">
        <f t="shared" si="100"/>
        <v>Dia Útil</v>
      </c>
      <c r="H694" s="2">
        <v>263</v>
      </c>
      <c r="I694" s="3">
        <f t="shared" si="101"/>
        <v>0</v>
      </c>
      <c r="J694">
        <f t="shared" si="102"/>
        <v>0</v>
      </c>
      <c r="K694">
        <f t="shared" si="103"/>
        <v>0</v>
      </c>
      <c r="L694">
        <f t="shared" si="104"/>
        <v>1</v>
      </c>
      <c r="M694">
        <f t="shared" si="105"/>
        <v>0</v>
      </c>
      <c r="N694">
        <f t="shared" si="106"/>
        <v>0</v>
      </c>
      <c r="O694">
        <f t="shared" si="107"/>
        <v>0</v>
      </c>
      <c r="P694">
        <f t="shared" si="108"/>
        <v>0</v>
      </c>
      <c r="Q694">
        <f t="shared" si="109"/>
        <v>0</v>
      </c>
    </row>
    <row r="695" spans="1:17" x14ac:dyDescent="0.35">
      <c r="A695" s="1">
        <v>45254</v>
      </c>
      <c r="B695" s="2">
        <v>2023</v>
      </c>
      <c r="C695" s="2">
        <v>11</v>
      </c>
      <c r="D695" s="2">
        <v>24</v>
      </c>
      <c r="E695" s="2" t="str">
        <f>IF(ISNUMBER(VLOOKUP(A695, Feriados!A:B, 1, FALSE)), "Feriado", "Dia comum")</f>
        <v>Dia comum</v>
      </c>
      <c r="F695" s="2" t="s">
        <v>12</v>
      </c>
      <c r="G695" s="2" t="str">
        <f t="shared" si="100"/>
        <v>Dia Útil</v>
      </c>
      <c r="H695" s="2">
        <v>291</v>
      </c>
      <c r="I695" s="3">
        <f t="shared" si="101"/>
        <v>0</v>
      </c>
      <c r="J695">
        <f t="shared" si="102"/>
        <v>0</v>
      </c>
      <c r="K695">
        <f t="shared" si="103"/>
        <v>0</v>
      </c>
      <c r="L695">
        <f t="shared" si="104"/>
        <v>0</v>
      </c>
      <c r="M695">
        <f t="shared" si="105"/>
        <v>1</v>
      </c>
      <c r="N695">
        <f t="shared" si="106"/>
        <v>0</v>
      </c>
      <c r="O695">
        <f t="shared" si="107"/>
        <v>0</v>
      </c>
      <c r="P695">
        <f t="shared" si="108"/>
        <v>0</v>
      </c>
      <c r="Q695">
        <f t="shared" si="109"/>
        <v>0</v>
      </c>
    </row>
    <row r="696" spans="1:17" x14ac:dyDescent="0.35">
      <c r="A696" s="1">
        <v>45255</v>
      </c>
      <c r="B696" s="2">
        <v>2023</v>
      </c>
      <c r="C696" s="2">
        <v>11</v>
      </c>
      <c r="D696" s="2">
        <v>25</v>
      </c>
      <c r="E696" s="2" t="str">
        <f>IF(ISNUMBER(VLOOKUP(A696, Feriados!A:B, 1, FALSE)), "Feriado", "Dia comum")</f>
        <v>Dia comum</v>
      </c>
      <c r="F696" s="2" t="s">
        <v>6</v>
      </c>
      <c r="G696" s="2" t="str">
        <f t="shared" si="100"/>
        <v>Fim de Semana</v>
      </c>
      <c r="H696" s="2">
        <v>277</v>
      </c>
      <c r="I696" s="3">
        <f t="shared" si="101"/>
        <v>0</v>
      </c>
      <c r="J696">
        <f t="shared" si="102"/>
        <v>0</v>
      </c>
      <c r="K696">
        <f t="shared" si="103"/>
        <v>0</v>
      </c>
      <c r="L696">
        <f t="shared" si="104"/>
        <v>0</v>
      </c>
      <c r="M696">
        <f t="shared" si="105"/>
        <v>0</v>
      </c>
      <c r="N696">
        <f t="shared" si="106"/>
        <v>1</v>
      </c>
      <c r="O696">
        <f t="shared" si="107"/>
        <v>0</v>
      </c>
      <c r="P696">
        <f t="shared" si="108"/>
        <v>0</v>
      </c>
      <c r="Q696">
        <f t="shared" si="109"/>
        <v>1</v>
      </c>
    </row>
    <row r="697" spans="1:17" x14ac:dyDescent="0.35">
      <c r="A697" s="1">
        <v>45256</v>
      </c>
      <c r="B697" s="2">
        <v>2023</v>
      </c>
      <c r="C697" s="2">
        <v>11</v>
      </c>
      <c r="D697" s="2">
        <v>26</v>
      </c>
      <c r="E697" s="2" t="str">
        <f>IF(ISNUMBER(VLOOKUP(A697, Feriados!A:B, 1, FALSE)), "Feriado", "Dia comum")</f>
        <v>Dia comum</v>
      </c>
      <c r="F697" s="2" t="s">
        <v>7</v>
      </c>
      <c r="G697" s="2" t="str">
        <f t="shared" si="100"/>
        <v>Fim de Semana</v>
      </c>
      <c r="H697" s="2">
        <v>233</v>
      </c>
      <c r="I697" s="3">
        <f t="shared" si="101"/>
        <v>0</v>
      </c>
      <c r="J697">
        <f t="shared" si="102"/>
        <v>0</v>
      </c>
      <c r="K697">
        <f t="shared" si="103"/>
        <v>0</v>
      </c>
      <c r="L697">
        <f t="shared" si="104"/>
        <v>0</v>
      </c>
      <c r="M697">
        <f t="shared" si="105"/>
        <v>0</v>
      </c>
      <c r="N697">
        <f t="shared" si="106"/>
        <v>0</v>
      </c>
      <c r="O697">
        <f t="shared" si="107"/>
        <v>1</v>
      </c>
      <c r="P697">
        <f t="shared" si="108"/>
        <v>0</v>
      </c>
      <c r="Q697">
        <f t="shared" si="109"/>
        <v>1</v>
      </c>
    </row>
    <row r="698" spans="1:17" x14ac:dyDescent="0.35">
      <c r="A698" s="1">
        <v>45257</v>
      </c>
      <c r="B698" s="2">
        <v>2023</v>
      </c>
      <c r="C698" s="2">
        <v>11</v>
      </c>
      <c r="D698" s="2">
        <v>27</v>
      </c>
      <c r="E698" s="2" t="str">
        <f>IF(ISNUMBER(VLOOKUP(A698, Feriados!A:B, 1, FALSE)), "Feriado", "Dia comum")</f>
        <v>Dia comum</v>
      </c>
      <c r="F698" s="2" t="s">
        <v>8</v>
      </c>
      <c r="G698" s="2" t="str">
        <f t="shared" si="100"/>
        <v>Dia Útil</v>
      </c>
      <c r="H698" s="2">
        <v>241</v>
      </c>
      <c r="I698" s="3">
        <f t="shared" si="101"/>
        <v>1</v>
      </c>
      <c r="J698">
        <f t="shared" si="102"/>
        <v>0</v>
      </c>
      <c r="K698">
        <f t="shared" si="103"/>
        <v>0</v>
      </c>
      <c r="L698">
        <f t="shared" si="104"/>
        <v>0</v>
      </c>
      <c r="M698">
        <f t="shared" si="105"/>
        <v>0</v>
      </c>
      <c r="N698">
        <f t="shared" si="106"/>
        <v>0</v>
      </c>
      <c r="O698">
        <f t="shared" si="107"/>
        <v>0</v>
      </c>
      <c r="P698">
        <f t="shared" si="108"/>
        <v>0</v>
      </c>
      <c r="Q698">
        <f t="shared" si="109"/>
        <v>0</v>
      </c>
    </row>
    <row r="699" spans="1:17" x14ac:dyDescent="0.35">
      <c r="A699" s="1">
        <v>45258</v>
      </c>
      <c r="B699" s="2">
        <v>2023</v>
      </c>
      <c r="C699" s="2">
        <v>11</v>
      </c>
      <c r="D699" s="2">
        <v>28</v>
      </c>
      <c r="E699" s="2" t="str">
        <f>IF(ISNUMBER(VLOOKUP(A699, Feriados!A:B, 1, FALSE)), "Feriado", "Dia comum")</f>
        <v>Dia comum</v>
      </c>
      <c r="F699" s="2" t="s">
        <v>9</v>
      </c>
      <c r="G699" s="2" t="str">
        <f t="shared" si="100"/>
        <v>Dia Útil</v>
      </c>
      <c r="H699" s="2">
        <v>233</v>
      </c>
      <c r="I699" s="3">
        <f t="shared" si="101"/>
        <v>0</v>
      </c>
      <c r="J699">
        <f t="shared" si="102"/>
        <v>1</v>
      </c>
      <c r="K699">
        <f t="shared" si="103"/>
        <v>0</v>
      </c>
      <c r="L699">
        <f t="shared" si="104"/>
        <v>0</v>
      </c>
      <c r="M699">
        <f t="shared" si="105"/>
        <v>0</v>
      </c>
      <c r="N699">
        <f t="shared" si="106"/>
        <v>0</v>
      </c>
      <c r="O699">
        <f t="shared" si="107"/>
        <v>0</v>
      </c>
      <c r="P699">
        <f t="shared" si="108"/>
        <v>0</v>
      </c>
      <c r="Q699">
        <f t="shared" si="109"/>
        <v>0</v>
      </c>
    </row>
    <row r="700" spans="1:17" x14ac:dyDescent="0.35">
      <c r="A700" s="1">
        <v>45259</v>
      </c>
      <c r="B700" s="2">
        <v>2023</v>
      </c>
      <c r="C700" s="2">
        <v>11</v>
      </c>
      <c r="D700" s="2">
        <v>29</v>
      </c>
      <c r="E700" s="2" t="str">
        <f>IF(ISNUMBER(VLOOKUP(A700, Feriados!A:B, 1, FALSE)), "Feriado", "Dia comum")</f>
        <v>Dia comum</v>
      </c>
      <c r="F700" s="2" t="s">
        <v>10</v>
      </c>
      <c r="G700" s="2" t="str">
        <f t="shared" si="100"/>
        <v>Dia Útil</v>
      </c>
      <c r="H700" s="2">
        <v>231</v>
      </c>
      <c r="I700" s="3">
        <f t="shared" si="101"/>
        <v>0</v>
      </c>
      <c r="J700">
        <f t="shared" si="102"/>
        <v>0</v>
      </c>
      <c r="K700">
        <f t="shared" si="103"/>
        <v>1</v>
      </c>
      <c r="L700">
        <f t="shared" si="104"/>
        <v>0</v>
      </c>
      <c r="M700">
        <f t="shared" si="105"/>
        <v>0</v>
      </c>
      <c r="N700">
        <f t="shared" si="106"/>
        <v>0</v>
      </c>
      <c r="O700">
        <f t="shared" si="107"/>
        <v>0</v>
      </c>
      <c r="P700">
        <f t="shared" si="108"/>
        <v>0</v>
      </c>
      <c r="Q700">
        <f t="shared" si="109"/>
        <v>0</v>
      </c>
    </row>
    <row r="701" spans="1:17" x14ac:dyDescent="0.35">
      <c r="A701" s="1">
        <v>45260</v>
      </c>
      <c r="B701" s="2">
        <v>2023</v>
      </c>
      <c r="C701" s="2">
        <v>11</v>
      </c>
      <c r="D701" s="2">
        <v>30</v>
      </c>
      <c r="E701" s="2" t="str">
        <f>IF(ISNUMBER(VLOOKUP(A701, Feriados!A:B, 1, FALSE)), "Feriado", "Dia comum")</f>
        <v>Dia comum</v>
      </c>
      <c r="F701" s="2" t="s">
        <v>11</v>
      </c>
      <c r="G701" s="2" t="str">
        <f t="shared" si="100"/>
        <v>Dia Útil</v>
      </c>
      <c r="H701" s="2">
        <v>248</v>
      </c>
      <c r="I701" s="3">
        <f t="shared" si="101"/>
        <v>0</v>
      </c>
      <c r="J701">
        <f t="shared" si="102"/>
        <v>0</v>
      </c>
      <c r="K701">
        <f t="shared" si="103"/>
        <v>0</v>
      </c>
      <c r="L701">
        <f t="shared" si="104"/>
        <v>1</v>
      </c>
      <c r="M701">
        <f t="shared" si="105"/>
        <v>0</v>
      </c>
      <c r="N701">
        <f t="shared" si="106"/>
        <v>0</v>
      </c>
      <c r="O701">
        <f t="shared" si="107"/>
        <v>0</v>
      </c>
      <c r="P701">
        <f t="shared" si="108"/>
        <v>0</v>
      </c>
      <c r="Q701">
        <f t="shared" si="109"/>
        <v>0</v>
      </c>
    </row>
    <row r="702" spans="1:17" x14ac:dyDescent="0.35">
      <c r="A702" s="1">
        <v>45261</v>
      </c>
      <c r="B702" s="2">
        <v>2023</v>
      </c>
      <c r="C702" s="2">
        <v>12</v>
      </c>
      <c r="D702" s="2">
        <v>1</v>
      </c>
      <c r="E702" s="2" t="str">
        <f>IF(ISNUMBER(VLOOKUP(A702, Feriados!A:B, 1, FALSE)), "Feriado", "Dia comum")</f>
        <v>Dia comum</v>
      </c>
      <c r="F702" s="2" t="s">
        <v>12</v>
      </c>
      <c r="G702" s="2" t="str">
        <f t="shared" si="100"/>
        <v>Dia Útil</v>
      </c>
      <c r="H702" s="2">
        <v>258</v>
      </c>
      <c r="I702" s="3">
        <f t="shared" si="101"/>
        <v>0</v>
      </c>
      <c r="J702">
        <f t="shared" si="102"/>
        <v>0</v>
      </c>
      <c r="K702">
        <f t="shared" si="103"/>
        <v>0</v>
      </c>
      <c r="L702">
        <f t="shared" si="104"/>
        <v>0</v>
      </c>
      <c r="M702">
        <f t="shared" si="105"/>
        <v>1</v>
      </c>
      <c r="N702">
        <f t="shared" si="106"/>
        <v>0</v>
      </c>
      <c r="O702">
        <f t="shared" si="107"/>
        <v>0</v>
      </c>
      <c r="P702">
        <f t="shared" si="108"/>
        <v>0</v>
      </c>
      <c r="Q702">
        <f t="shared" si="109"/>
        <v>0</v>
      </c>
    </row>
    <row r="703" spans="1:17" x14ac:dyDescent="0.35">
      <c r="A703" s="1">
        <v>45262</v>
      </c>
      <c r="B703" s="2">
        <v>2023</v>
      </c>
      <c r="C703" s="2">
        <v>12</v>
      </c>
      <c r="D703" s="2">
        <v>2</v>
      </c>
      <c r="E703" s="2" t="str">
        <f>IF(ISNUMBER(VLOOKUP(A703, Feriados!A:B, 1, FALSE)), "Feriado", "Dia comum")</f>
        <v>Dia comum</v>
      </c>
      <c r="F703" s="2" t="s">
        <v>6</v>
      </c>
      <c r="G703" s="2" t="str">
        <f t="shared" si="100"/>
        <v>Fim de Semana</v>
      </c>
      <c r="H703" s="2">
        <v>235</v>
      </c>
      <c r="I703" s="3">
        <f t="shared" si="101"/>
        <v>0</v>
      </c>
      <c r="J703">
        <f t="shared" si="102"/>
        <v>0</v>
      </c>
      <c r="K703">
        <f t="shared" si="103"/>
        <v>0</v>
      </c>
      <c r="L703">
        <f t="shared" si="104"/>
        <v>0</v>
      </c>
      <c r="M703">
        <f t="shared" si="105"/>
        <v>0</v>
      </c>
      <c r="N703">
        <f t="shared" si="106"/>
        <v>1</v>
      </c>
      <c r="O703">
        <f t="shared" si="107"/>
        <v>0</v>
      </c>
      <c r="P703">
        <f t="shared" si="108"/>
        <v>0</v>
      </c>
      <c r="Q703">
        <f t="shared" si="109"/>
        <v>1</v>
      </c>
    </row>
    <row r="704" spans="1:17" x14ac:dyDescent="0.35">
      <c r="A704" s="1">
        <v>45263</v>
      </c>
      <c r="B704" s="2">
        <v>2023</v>
      </c>
      <c r="C704" s="2">
        <v>12</v>
      </c>
      <c r="D704" s="2">
        <v>3</v>
      </c>
      <c r="E704" s="2" t="str">
        <f>IF(ISNUMBER(VLOOKUP(A704, Feriados!A:B, 1, FALSE)), "Feriado", "Dia comum")</f>
        <v>Dia comum</v>
      </c>
      <c r="F704" s="2" t="s">
        <v>7</v>
      </c>
      <c r="G704" s="2" t="str">
        <f t="shared" si="100"/>
        <v>Fim de Semana</v>
      </c>
      <c r="H704" s="2">
        <v>229</v>
      </c>
      <c r="I704" s="3">
        <f t="shared" si="101"/>
        <v>0</v>
      </c>
      <c r="J704">
        <f t="shared" si="102"/>
        <v>0</v>
      </c>
      <c r="K704">
        <f t="shared" si="103"/>
        <v>0</v>
      </c>
      <c r="L704">
        <f t="shared" si="104"/>
        <v>0</v>
      </c>
      <c r="M704">
        <f t="shared" si="105"/>
        <v>0</v>
      </c>
      <c r="N704">
        <f t="shared" si="106"/>
        <v>0</v>
      </c>
      <c r="O704">
        <f t="shared" si="107"/>
        <v>1</v>
      </c>
      <c r="P704">
        <f t="shared" si="108"/>
        <v>0</v>
      </c>
      <c r="Q704">
        <f t="shared" si="109"/>
        <v>1</v>
      </c>
    </row>
    <row r="705" spans="1:17" x14ac:dyDescent="0.35">
      <c r="A705" s="1">
        <v>45264</v>
      </c>
      <c r="B705" s="2">
        <v>2023</v>
      </c>
      <c r="C705" s="2">
        <v>12</v>
      </c>
      <c r="D705" s="2">
        <v>4</v>
      </c>
      <c r="E705" s="2" t="str">
        <f>IF(ISNUMBER(VLOOKUP(A705, Feriados!A:B, 1, FALSE)), "Feriado", "Dia comum")</f>
        <v>Dia comum</v>
      </c>
      <c r="F705" s="2" t="s">
        <v>8</v>
      </c>
      <c r="G705" s="2" t="str">
        <f t="shared" si="100"/>
        <v>Dia Útil</v>
      </c>
      <c r="H705" s="2">
        <v>245</v>
      </c>
      <c r="I705" s="3">
        <f t="shared" si="101"/>
        <v>1</v>
      </c>
      <c r="J705">
        <f t="shared" si="102"/>
        <v>0</v>
      </c>
      <c r="K705">
        <f t="shared" si="103"/>
        <v>0</v>
      </c>
      <c r="L705">
        <f t="shared" si="104"/>
        <v>0</v>
      </c>
      <c r="M705">
        <f t="shared" si="105"/>
        <v>0</v>
      </c>
      <c r="N705">
        <f t="shared" si="106"/>
        <v>0</v>
      </c>
      <c r="O705">
        <f t="shared" si="107"/>
        <v>0</v>
      </c>
      <c r="P705">
        <f t="shared" si="108"/>
        <v>0</v>
      </c>
      <c r="Q705">
        <f t="shared" si="109"/>
        <v>0</v>
      </c>
    </row>
    <row r="706" spans="1:17" x14ac:dyDescent="0.35">
      <c r="A706" s="1">
        <v>45265</v>
      </c>
      <c r="B706" s="2">
        <v>2023</v>
      </c>
      <c r="C706" s="2">
        <v>12</v>
      </c>
      <c r="D706" s="2">
        <v>5</v>
      </c>
      <c r="E706" s="2" t="str">
        <f>IF(ISNUMBER(VLOOKUP(A706, Feriados!A:B, 1, FALSE)), "Feriado", "Dia comum")</f>
        <v>Dia comum</v>
      </c>
      <c r="F706" s="2" t="s">
        <v>9</v>
      </c>
      <c r="G706" s="2" t="str">
        <f t="shared" si="100"/>
        <v>Dia Útil</v>
      </c>
      <c r="H706" s="2">
        <v>274</v>
      </c>
      <c r="I706" s="3">
        <f t="shared" si="101"/>
        <v>0</v>
      </c>
      <c r="J706">
        <f t="shared" si="102"/>
        <v>1</v>
      </c>
      <c r="K706">
        <f t="shared" si="103"/>
        <v>0</v>
      </c>
      <c r="L706">
        <f t="shared" si="104"/>
        <v>0</v>
      </c>
      <c r="M706">
        <f t="shared" si="105"/>
        <v>0</v>
      </c>
      <c r="N706">
        <f t="shared" si="106"/>
        <v>0</v>
      </c>
      <c r="O706">
        <f t="shared" si="107"/>
        <v>0</v>
      </c>
      <c r="P706">
        <f t="shared" si="108"/>
        <v>0</v>
      </c>
      <c r="Q706">
        <f t="shared" si="109"/>
        <v>0</v>
      </c>
    </row>
    <row r="707" spans="1:17" x14ac:dyDescent="0.35">
      <c r="A707" s="1">
        <v>45266</v>
      </c>
      <c r="B707" s="2">
        <v>2023</v>
      </c>
      <c r="C707" s="2">
        <v>12</v>
      </c>
      <c r="D707" s="2">
        <v>6</v>
      </c>
      <c r="E707" s="2" t="str">
        <f>IF(ISNUMBER(VLOOKUP(A707, Feriados!A:B, 1, FALSE)), "Feriado", "Dia comum")</f>
        <v>Dia comum</v>
      </c>
      <c r="F707" s="2" t="s">
        <v>10</v>
      </c>
      <c r="G707" s="2" t="str">
        <f t="shared" si="100"/>
        <v>Dia Útil</v>
      </c>
      <c r="H707" s="2">
        <v>267</v>
      </c>
      <c r="I707" s="3">
        <f t="shared" si="101"/>
        <v>0</v>
      </c>
      <c r="J707">
        <f t="shared" si="102"/>
        <v>0</v>
      </c>
      <c r="K707">
        <f t="shared" si="103"/>
        <v>1</v>
      </c>
      <c r="L707">
        <f t="shared" si="104"/>
        <v>0</v>
      </c>
      <c r="M707">
        <f t="shared" si="105"/>
        <v>0</v>
      </c>
      <c r="N707">
        <f t="shared" si="106"/>
        <v>0</v>
      </c>
      <c r="O707">
        <f t="shared" si="107"/>
        <v>0</v>
      </c>
      <c r="P707">
        <f t="shared" si="108"/>
        <v>0</v>
      </c>
      <c r="Q707">
        <f t="shared" si="109"/>
        <v>0</v>
      </c>
    </row>
    <row r="708" spans="1:17" x14ac:dyDescent="0.35">
      <c r="A708" s="1">
        <v>45267</v>
      </c>
      <c r="B708" s="2">
        <v>2023</v>
      </c>
      <c r="C708" s="2">
        <v>12</v>
      </c>
      <c r="D708" s="2">
        <v>7</v>
      </c>
      <c r="E708" s="2" t="str">
        <f>IF(ISNUMBER(VLOOKUP(A708, Feriados!A:B, 1, FALSE)), "Feriado", "Dia comum")</f>
        <v>Dia comum</v>
      </c>
      <c r="F708" s="2" t="s">
        <v>11</v>
      </c>
      <c r="G708" s="2" t="str">
        <f t="shared" ref="G708:G771" si="110">IF(OR(F708="Sábado", F708="Domingo"),"Fim de Semana","Dia Útil")</f>
        <v>Dia Útil</v>
      </c>
      <c r="H708" s="2">
        <v>269</v>
      </c>
      <c r="I708" s="3">
        <f t="shared" ref="I708:I771" si="111">IF(F708="Segunda-feira",1,0)</f>
        <v>0</v>
      </c>
      <c r="J708">
        <f t="shared" ref="J708:J771" si="112">IF(F708="Terça-feira",1,0)</f>
        <v>0</v>
      </c>
      <c r="K708">
        <f t="shared" ref="K708:K771" si="113">IF($F708="Quarta-feira",1,0)</f>
        <v>0</v>
      </c>
      <c r="L708">
        <f t="shared" ref="L708:L771" si="114">IF($F708="Quinta-feira",1,0)</f>
        <v>1</v>
      </c>
      <c r="M708">
        <f t="shared" ref="M708:M771" si="115">IF($F708="Sexta-feira",1,0)</f>
        <v>0</v>
      </c>
      <c r="N708">
        <f t="shared" ref="N708:N771" si="116">IF($F708="Sábado",1,0)</f>
        <v>0</v>
      </c>
      <c r="O708">
        <f t="shared" ref="O708:O771" si="117">IF($F708="Domingo",1,0)</f>
        <v>0</v>
      </c>
      <c r="P708">
        <f t="shared" ref="P708:P771" si="118">IF(E708="Feriado",1,0)</f>
        <v>0</v>
      </c>
      <c r="Q708">
        <f t="shared" ref="Q708:Q771" si="119">IF(G708="Fim de Semana",1,0)</f>
        <v>0</v>
      </c>
    </row>
    <row r="709" spans="1:17" x14ac:dyDescent="0.35">
      <c r="A709" s="1">
        <v>45268</v>
      </c>
      <c r="B709" s="2">
        <v>2023</v>
      </c>
      <c r="C709" s="2">
        <v>12</v>
      </c>
      <c r="D709" s="2">
        <v>8</v>
      </c>
      <c r="E709" s="2" t="str">
        <f>IF(ISNUMBER(VLOOKUP(A709, Feriados!A:B, 1, FALSE)), "Feriado", "Dia comum")</f>
        <v>Feriado</v>
      </c>
      <c r="F709" s="2" t="s">
        <v>12</v>
      </c>
      <c r="G709" s="2" t="str">
        <f t="shared" si="110"/>
        <v>Dia Útil</v>
      </c>
      <c r="H709" s="2">
        <v>278</v>
      </c>
      <c r="I709" s="3">
        <f t="shared" si="111"/>
        <v>0</v>
      </c>
      <c r="J709">
        <f t="shared" si="112"/>
        <v>0</v>
      </c>
      <c r="K709">
        <f t="shared" si="113"/>
        <v>0</v>
      </c>
      <c r="L709">
        <f t="shared" si="114"/>
        <v>0</v>
      </c>
      <c r="M709">
        <f t="shared" si="115"/>
        <v>1</v>
      </c>
      <c r="N709">
        <f t="shared" si="116"/>
        <v>0</v>
      </c>
      <c r="O709">
        <f t="shared" si="117"/>
        <v>0</v>
      </c>
      <c r="P709">
        <f t="shared" si="118"/>
        <v>1</v>
      </c>
      <c r="Q709">
        <f t="shared" si="119"/>
        <v>0</v>
      </c>
    </row>
    <row r="710" spans="1:17" x14ac:dyDescent="0.35">
      <c r="A710" s="1">
        <v>45269</v>
      </c>
      <c r="B710" s="2">
        <v>2023</v>
      </c>
      <c r="C710" s="2">
        <v>12</v>
      </c>
      <c r="D710" s="2">
        <v>9</v>
      </c>
      <c r="E710" s="2" t="str">
        <f>IF(ISNUMBER(VLOOKUP(A710, Feriados!A:B, 1, FALSE)), "Feriado", "Dia comum")</f>
        <v>Dia comum</v>
      </c>
      <c r="F710" s="2" t="s">
        <v>6</v>
      </c>
      <c r="G710" s="2" t="str">
        <f t="shared" si="110"/>
        <v>Fim de Semana</v>
      </c>
      <c r="H710" s="2">
        <v>260</v>
      </c>
      <c r="I710" s="3">
        <f t="shared" si="111"/>
        <v>0</v>
      </c>
      <c r="J710">
        <f t="shared" si="112"/>
        <v>0</v>
      </c>
      <c r="K710">
        <f t="shared" si="113"/>
        <v>0</v>
      </c>
      <c r="L710">
        <f t="shared" si="114"/>
        <v>0</v>
      </c>
      <c r="M710">
        <f t="shared" si="115"/>
        <v>0</v>
      </c>
      <c r="N710">
        <f t="shared" si="116"/>
        <v>1</v>
      </c>
      <c r="O710">
        <f t="shared" si="117"/>
        <v>0</v>
      </c>
      <c r="P710">
        <f t="shared" si="118"/>
        <v>0</v>
      </c>
      <c r="Q710">
        <f t="shared" si="119"/>
        <v>1</v>
      </c>
    </row>
    <row r="711" spans="1:17" x14ac:dyDescent="0.35">
      <c r="A711" s="1">
        <v>45270</v>
      </c>
      <c r="B711" s="2">
        <v>2023</v>
      </c>
      <c r="C711" s="2">
        <v>12</v>
      </c>
      <c r="D711" s="2">
        <v>10</v>
      </c>
      <c r="E711" s="2" t="str">
        <f>IF(ISNUMBER(VLOOKUP(A711, Feriados!A:B, 1, FALSE)), "Feriado", "Dia comum")</f>
        <v>Dia comum</v>
      </c>
      <c r="F711" s="2" t="s">
        <v>7</v>
      </c>
      <c r="G711" s="2" t="str">
        <f t="shared" si="110"/>
        <v>Fim de Semana</v>
      </c>
      <c r="H711" s="2">
        <v>245</v>
      </c>
      <c r="I711" s="3">
        <f t="shared" si="111"/>
        <v>0</v>
      </c>
      <c r="J711">
        <f t="shared" si="112"/>
        <v>0</v>
      </c>
      <c r="K711">
        <f t="shared" si="113"/>
        <v>0</v>
      </c>
      <c r="L711">
        <f t="shared" si="114"/>
        <v>0</v>
      </c>
      <c r="M711">
        <f t="shared" si="115"/>
        <v>0</v>
      </c>
      <c r="N711">
        <f t="shared" si="116"/>
        <v>0</v>
      </c>
      <c r="O711">
        <f t="shared" si="117"/>
        <v>1</v>
      </c>
      <c r="P711">
        <f t="shared" si="118"/>
        <v>0</v>
      </c>
      <c r="Q711">
        <f t="shared" si="119"/>
        <v>1</v>
      </c>
    </row>
    <row r="712" spans="1:17" x14ac:dyDescent="0.35">
      <c r="A712" s="1">
        <v>45271</v>
      </c>
      <c r="B712" s="2">
        <v>2023</v>
      </c>
      <c r="C712" s="2">
        <v>12</v>
      </c>
      <c r="D712" s="2">
        <v>11</v>
      </c>
      <c r="E712" s="2" t="str">
        <f>IF(ISNUMBER(VLOOKUP(A712, Feriados!A:B, 1, FALSE)), "Feriado", "Dia comum")</f>
        <v>Dia comum</v>
      </c>
      <c r="F712" s="2" t="s">
        <v>8</v>
      </c>
      <c r="G712" s="2" t="str">
        <f t="shared" si="110"/>
        <v>Dia Útil</v>
      </c>
      <c r="H712" s="2">
        <v>233</v>
      </c>
      <c r="I712" s="3">
        <f t="shared" si="111"/>
        <v>1</v>
      </c>
      <c r="J712">
        <f t="shared" si="112"/>
        <v>0</v>
      </c>
      <c r="K712">
        <f t="shared" si="113"/>
        <v>0</v>
      </c>
      <c r="L712">
        <f t="shared" si="114"/>
        <v>0</v>
      </c>
      <c r="M712">
        <f t="shared" si="115"/>
        <v>0</v>
      </c>
      <c r="N712">
        <f t="shared" si="116"/>
        <v>0</v>
      </c>
      <c r="O712">
        <f t="shared" si="117"/>
        <v>0</v>
      </c>
      <c r="P712">
        <f t="shared" si="118"/>
        <v>0</v>
      </c>
      <c r="Q712">
        <f t="shared" si="119"/>
        <v>0</v>
      </c>
    </row>
    <row r="713" spans="1:17" x14ac:dyDescent="0.35">
      <c r="A713" s="1">
        <v>45272</v>
      </c>
      <c r="B713" s="2">
        <v>2023</v>
      </c>
      <c r="C713" s="2">
        <v>12</v>
      </c>
      <c r="D713" s="2">
        <v>12</v>
      </c>
      <c r="E713" s="2" t="str">
        <f>IF(ISNUMBER(VLOOKUP(A713, Feriados!A:B, 1, FALSE)), "Feriado", "Dia comum")</f>
        <v>Dia comum</v>
      </c>
      <c r="F713" s="2" t="s">
        <v>9</v>
      </c>
      <c r="G713" s="2" t="str">
        <f t="shared" si="110"/>
        <v>Dia Útil</v>
      </c>
      <c r="H713" s="2">
        <v>242</v>
      </c>
      <c r="I713" s="3">
        <f t="shared" si="111"/>
        <v>0</v>
      </c>
      <c r="J713">
        <f t="shared" si="112"/>
        <v>1</v>
      </c>
      <c r="K713">
        <f t="shared" si="113"/>
        <v>0</v>
      </c>
      <c r="L713">
        <f t="shared" si="114"/>
        <v>0</v>
      </c>
      <c r="M713">
        <f t="shared" si="115"/>
        <v>0</v>
      </c>
      <c r="N713">
        <f t="shared" si="116"/>
        <v>0</v>
      </c>
      <c r="O713">
        <f t="shared" si="117"/>
        <v>0</v>
      </c>
      <c r="P713">
        <f t="shared" si="118"/>
        <v>0</v>
      </c>
      <c r="Q713">
        <f t="shared" si="119"/>
        <v>0</v>
      </c>
    </row>
    <row r="714" spans="1:17" x14ac:dyDescent="0.35">
      <c r="A714" s="1">
        <v>45273</v>
      </c>
      <c r="B714" s="2">
        <v>2023</v>
      </c>
      <c r="C714" s="2">
        <v>12</v>
      </c>
      <c r="D714" s="2">
        <v>13</v>
      </c>
      <c r="E714" s="2" t="str">
        <f>IF(ISNUMBER(VLOOKUP(A714, Feriados!A:B, 1, FALSE)), "Feriado", "Dia comum")</f>
        <v>Dia comum</v>
      </c>
      <c r="F714" s="2" t="s">
        <v>10</v>
      </c>
      <c r="G714" s="2" t="str">
        <f t="shared" si="110"/>
        <v>Dia Útil</v>
      </c>
      <c r="H714" s="2">
        <v>247</v>
      </c>
      <c r="I714" s="3">
        <f t="shared" si="111"/>
        <v>0</v>
      </c>
      <c r="J714">
        <f t="shared" si="112"/>
        <v>0</v>
      </c>
      <c r="K714">
        <f t="shared" si="113"/>
        <v>1</v>
      </c>
      <c r="L714">
        <f t="shared" si="114"/>
        <v>0</v>
      </c>
      <c r="M714">
        <f t="shared" si="115"/>
        <v>0</v>
      </c>
      <c r="N714">
        <f t="shared" si="116"/>
        <v>0</v>
      </c>
      <c r="O714">
        <f t="shared" si="117"/>
        <v>0</v>
      </c>
      <c r="P714">
        <f t="shared" si="118"/>
        <v>0</v>
      </c>
      <c r="Q714">
        <f t="shared" si="119"/>
        <v>0</v>
      </c>
    </row>
    <row r="715" spans="1:17" x14ac:dyDescent="0.35">
      <c r="A715" s="1">
        <v>45274</v>
      </c>
      <c r="B715" s="2">
        <v>2023</v>
      </c>
      <c r="C715" s="2">
        <v>12</v>
      </c>
      <c r="D715" s="2">
        <v>14</v>
      </c>
      <c r="E715" s="2" t="str">
        <f>IF(ISNUMBER(VLOOKUP(A715, Feriados!A:B, 1, FALSE)), "Feriado", "Dia comum")</f>
        <v>Dia comum</v>
      </c>
      <c r="F715" s="2" t="s">
        <v>11</v>
      </c>
      <c r="G715" s="2" t="str">
        <f t="shared" si="110"/>
        <v>Dia Útil</v>
      </c>
      <c r="H715" s="2">
        <v>245</v>
      </c>
      <c r="I715" s="3">
        <f t="shared" si="111"/>
        <v>0</v>
      </c>
      <c r="J715">
        <f t="shared" si="112"/>
        <v>0</v>
      </c>
      <c r="K715">
        <f t="shared" si="113"/>
        <v>0</v>
      </c>
      <c r="L715">
        <f t="shared" si="114"/>
        <v>1</v>
      </c>
      <c r="M715">
        <f t="shared" si="115"/>
        <v>0</v>
      </c>
      <c r="N715">
        <f t="shared" si="116"/>
        <v>0</v>
      </c>
      <c r="O715">
        <f t="shared" si="117"/>
        <v>0</v>
      </c>
      <c r="P715">
        <f t="shared" si="118"/>
        <v>0</v>
      </c>
      <c r="Q715">
        <f t="shared" si="119"/>
        <v>0</v>
      </c>
    </row>
    <row r="716" spans="1:17" x14ac:dyDescent="0.35">
      <c r="A716" s="1">
        <v>45275</v>
      </c>
      <c r="B716" s="2">
        <v>2023</v>
      </c>
      <c r="C716" s="2">
        <v>12</v>
      </c>
      <c r="D716" s="2">
        <v>15</v>
      </c>
      <c r="E716" s="2" t="str">
        <f>IF(ISNUMBER(VLOOKUP(A716, Feriados!A:B, 1, FALSE)), "Feriado", "Dia comum")</f>
        <v>Dia comum</v>
      </c>
      <c r="F716" s="2" t="s">
        <v>12</v>
      </c>
      <c r="G716" s="2" t="str">
        <f t="shared" si="110"/>
        <v>Dia Útil</v>
      </c>
      <c r="H716" s="2">
        <v>252</v>
      </c>
      <c r="I716" s="3">
        <f t="shared" si="111"/>
        <v>0</v>
      </c>
      <c r="J716">
        <f t="shared" si="112"/>
        <v>0</v>
      </c>
      <c r="K716">
        <f t="shared" si="113"/>
        <v>0</v>
      </c>
      <c r="L716">
        <f t="shared" si="114"/>
        <v>0</v>
      </c>
      <c r="M716">
        <f t="shared" si="115"/>
        <v>1</v>
      </c>
      <c r="N716">
        <f t="shared" si="116"/>
        <v>0</v>
      </c>
      <c r="O716">
        <f t="shared" si="117"/>
        <v>0</v>
      </c>
      <c r="P716">
        <f t="shared" si="118"/>
        <v>0</v>
      </c>
      <c r="Q716">
        <f t="shared" si="119"/>
        <v>0</v>
      </c>
    </row>
    <row r="717" spans="1:17" x14ac:dyDescent="0.35">
      <c r="A717" s="1">
        <v>45276</v>
      </c>
      <c r="B717" s="2">
        <v>2023</v>
      </c>
      <c r="C717" s="2">
        <v>12</v>
      </c>
      <c r="D717" s="2">
        <v>16</v>
      </c>
      <c r="E717" s="2" t="str">
        <f>IF(ISNUMBER(VLOOKUP(A717, Feriados!A:B, 1, FALSE)), "Feriado", "Dia comum")</f>
        <v>Dia comum</v>
      </c>
      <c r="F717" s="2" t="s">
        <v>6</v>
      </c>
      <c r="G717" s="2" t="str">
        <f t="shared" si="110"/>
        <v>Fim de Semana</v>
      </c>
      <c r="H717" s="2">
        <v>263</v>
      </c>
      <c r="I717" s="3">
        <f t="shared" si="111"/>
        <v>0</v>
      </c>
      <c r="J717">
        <f t="shared" si="112"/>
        <v>0</v>
      </c>
      <c r="K717">
        <f t="shared" si="113"/>
        <v>0</v>
      </c>
      <c r="L717">
        <f t="shared" si="114"/>
        <v>0</v>
      </c>
      <c r="M717">
        <f t="shared" si="115"/>
        <v>0</v>
      </c>
      <c r="N717">
        <f t="shared" si="116"/>
        <v>1</v>
      </c>
      <c r="O717">
        <f t="shared" si="117"/>
        <v>0</v>
      </c>
      <c r="P717">
        <f t="shared" si="118"/>
        <v>0</v>
      </c>
      <c r="Q717">
        <f t="shared" si="119"/>
        <v>1</v>
      </c>
    </row>
    <row r="718" spans="1:17" x14ac:dyDescent="0.35">
      <c r="A718" s="1">
        <v>45277</v>
      </c>
      <c r="B718" s="2">
        <v>2023</v>
      </c>
      <c r="C718" s="2">
        <v>12</v>
      </c>
      <c r="D718" s="2">
        <v>17</v>
      </c>
      <c r="E718" s="2" t="str">
        <f>IF(ISNUMBER(VLOOKUP(A718, Feriados!A:B, 1, FALSE)), "Feriado", "Dia comum")</f>
        <v>Dia comum</v>
      </c>
      <c r="F718" s="2" t="s">
        <v>7</v>
      </c>
      <c r="G718" s="2" t="str">
        <f t="shared" si="110"/>
        <v>Fim de Semana</v>
      </c>
      <c r="H718" s="2">
        <v>274</v>
      </c>
      <c r="I718" s="3">
        <f t="shared" si="111"/>
        <v>0</v>
      </c>
      <c r="J718">
        <f t="shared" si="112"/>
        <v>0</v>
      </c>
      <c r="K718">
        <f t="shared" si="113"/>
        <v>0</v>
      </c>
      <c r="L718">
        <f t="shared" si="114"/>
        <v>0</v>
      </c>
      <c r="M718">
        <f t="shared" si="115"/>
        <v>0</v>
      </c>
      <c r="N718">
        <f t="shared" si="116"/>
        <v>0</v>
      </c>
      <c r="O718">
        <f t="shared" si="117"/>
        <v>1</v>
      </c>
      <c r="P718">
        <f t="shared" si="118"/>
        <v>0</v>
      </c>
      <c r="Q718">
        <f t="shared" si="119"/>
        <v>1</v>
      </c>
    </row>
    <row r="719" spans="1:17" x14ac:dyDescent="0.35">
      <c r="A719" s="1">
        <v>45278</v>
      </c>
      <c r="B719" s="2">
        <v>2023</v>
      </c>
      <c r="C719" s="2">
        <v>12</v>
      </c>
      <c r="D719" s="2">
        <v>18</v>
      </c>
      <c r="E719" s="2" t="str">
        <f>IF(ISNUMBER(VLOOKUP(A719, Feriados!A:B, 1, FALSE)), "Feriado", "Dia comum")</f>
        <v>Dia comum</v>
      </c>
      <c r="F719" s="2" t="s">
        <v>8</v>
      </c>
      <c r="G719" s="2" t="str">
        <f t="shared" si="110"/>
        <v>Dia Útil</v>
      </c>
      <c r="H719" s="2">
        <v>298</v>
      </c>
      <c r="I719" s="3">
        <f t="shared" si="111"/>
        <v>1</v>
      </c>
      <c r="J719">
        <f t="shared" si="112"/>
        <v>0</v>
      </c>
      <c r="K719">
        <f t="shared" si="113"/>
        <v>0</v>
      </c>
      <c r="L719">
        <f t="shared" si="114"/>
        <v>0</v>
      </c>
      <c r="M719">
        <f t="shared" si="115"/>
        <v>0</v>
      </c>
      <c r="N719">
        <f t="shared" si="116"/>
        <v>0</v>
      </c>
      <c r="O719">
        <f t="shared" si="117"/>
        <v>0</v>
      </c>
      <c r="P719">
        <f t="shared" si="118"/>
        <v>0</v>
      </c>
      <c r="Q719">
        <f t="shared" si="119"/>
        <v>0</v>
      </c>
    </row>
    <row r="720" spans="1:17" x14ac:dyDescent="0.35">
      <c r="A720" s="1">
        <v>45279</v>
      </c>
      <c r="B720" s="2">
        <v>2023</v>
      </c>
      <c r="C720" s="2">
        <v>12</v>
      </c>
      <c r="D720" s="2">
        <v>19</v>
      </c>
      <c r="E720" s="2" t="str">
        <f>IF(ISNUMBER(VLOOKUP(A720, Feriados!A:B, 1, FALSE)), "Feriado", "Dia comum")</f>
        <v>Dia comum</v>
      </c>
      <c r="F720" s="2" t="s">
        <v>9</v>
      </c>
      <c r="G720" s="2" t="str">
        <f t="shared" si="110"/>
        <v>Dia Útil</v>
      </c>
      <c r="H720" s="2">
        <v>300</v>
      </c>
      <c r="I720" s="3">
        <f t="shared" si="111"/>
        <v>0</v>
      </c>
      <c r="J720">
        <f t="shared" si="112"/>
        <v>1</v>
      </c>
      <c r="K720">
        <f t="shared" si="113"/>
        <v>0</v>
      </c>
      <c r="L720">
        <f t="shared" si="114"/>
        <v>0</v>
      </c>
      <c r="M720">
        <f t="shared" si="115"/>
        <v>0</v>
      </c>
      <c r="N720">
        <f t="shared" si="116"/>
        <v>0</v>
      </c>
      <c r="O720">
        <f t="shared" si="117"/>
        <v>0</v>
      </c>
      <c r="P720">
        <f t="shared" si="118"/>
        <v>0</v>
      </c>
      <c r="Q720">
        <f t="shared" si="119"/>
        <v>0</v>
      </c>
    </row>
    <row r="721" spans="1:17" x14ac:dyDescent="0.35">
      <c r="A721" s="1">
        <v>45280</v>
      </c>
      <c r="B721" s="2">
        <v>2023</v>
      </c>
      <c r="C721" s="2">
        <v>12</v>
      </c>
      <c r="D721" s="2">
        <v>20</v>
      </c>
      <c r="E721" s="2" t="str">
        <f>IF(ISNUMBER(VLOOKUP(A721, Feriados!A:B, 1, FALSE)), "Feriado", "Dia comum")</f>
        <v>Dia comum</v>
      </c>
      <c r="F721" s="2" t="s">
        <v>10</v>
      </c>
      <c r="G721" s="2" t="str">
        <f t="shared" si="110"/>
        <v>Dia Útil</v>
      </c>
      <c r="H721" s="2">
        <v>345</v>
      </c>
      <c r="I721" s="3">
        <f t="shared" si="111"/>
        <v>0</v>
      </c>
      <c r="J721">
        <f t="shared" si="112"/>
        <v>0</v>
      </c>
      <c r="K721">
        <f t="shared" si="113"/>
        <v>1</v>
      </c>
      <c r="L721">
        <f t="shared" si="114"/>
        <v>0</v>
      </c>
      <c r="M721">
        <f t="shared" si="115"/>
        <v>0</v>
      </c>
      <c r="N721">
        <f t="shared" si="116"/>
        <v>0</v>
      </c>
      <c r="O721">
        <f t="shared" si="117"/>
        <v>0</v>
      </c>
      <c r="P721">
        <f t="shared" si="118"/>
        <v>0</v>
      </c>
      <c r="Q721">
        <f t="shared" si="119"/>
        <v>0</v>
      </c>
    </row>
    <row r="722" spans="1:17" x14ac:dyDescent="0.35">
      <c r="A722" s="1">
        <v>45281</v>
      </c>
      <c r="B722" s="2">
        <v>2023</v>
      </c>
      <c r="C722" s="2">
        <v>12</v>
      </c>
      <c r="D722" s="2">
        <v>21</v>
      </c>
      <c r="E722" s="2" t="str">
        <f>IF(ISNUMBER(VLOOKUP(A722, Feriados!A:B, 1, FALSE)), "Feriado", "Dia comum")</f>
        <v>Dia comum</v>
      </c>
      <c r="F722" s="2" t="s">
        <v>11</v>
      </c>
      <c r="G722" s="2" t="str">
        <f t="shared" si="110"/>
        <v>Dia Útil</v>
      </c>
      <c r="H722" s="2">
        <v>364</v>
      </c>
      <c r="I722" s="3">
        <f t="shared" si="111"/>
        <v>0</v>
      </c>
      <c r="J722">
        <f t="shared" si="112"/>
        <v>0</v>
      </c>
      <c r="K722">
        <f t="shared" si="113"/>
        <v>0</v>
      </c>
      <c r="L722">
        <f t="shared" si="114"/>
        <v>1</v>
      </c>
      <c r="M722">
        <f t="shared" si="115"/>
        <v>0</v>
      </c>
      <c r="N722">
        <f t="shared" si="116"/>
        <v>0</v>
      </c>
      <c r="O722">
        <f t="shared" si="117"/>
        <v>0</v>
      </c>
      <c r="P722">
        <f t="shared" si="118"/>
        <v>0</v>
      </c>
      <c r="Q722">
        <f t="shared" si="119"/>
        <v>0</v>
      </c>
    </row>
    <row r="723" spans="1:17" x14ac:dyDescent="0.35">
      <c r="A723" s="1">
        <v>45282</v>
      </c>
      <c r="B723" s="2">
        <v>2023</v>
      </c>
      <c r="C723" s="2">
        <v>12</v>
      </c>
      <c r="D723" s="2">
        <v>22</v>
      </c>
      <c r="E723" s="2" t="str">
        <f>IF(ISNUMBER(VLOOKUP(A723, Feriados!A:B, 1, FALSE)), "Feriado", "Dia comum")</f>
        <v>Dia comum</v>
      </c>
      <c r="F723" s="2" t="s">
        <v>12</v>
      </c>
      <c r="G723" s="2" t="str">
        <f t="shared" si="110"/>
        <v>Dia Útil</v>
      </c>
      <c r="H723" s="2">
        <v>414</v>
      </c>
      <c r="I723" s="3">
        <f t="shared" si="111"/>
        <v>0</v>
      </c>
      <c r="J723">
        <f t="shared" si="112"/>
        <v>0</v>
      </c>
      <c r="K723">
        <f t="shared" si="113"/>
        <v>0</v>
      </c>
      <c r="L723">
        <f t="shared" si="114"/>
        <v>0</v>
      </c>
      <c r="M723">
        <f t="shared" si="115"/>
        <v>1</v>
      </c>
      <c r="N723">
        <f t="shared" si="116"/>
        <v>0</v>
      </c>
      <c r="O723">
        <f t="shared" si="117"/>
        <v>0</v>
      </c>
      <c r="P723">
        <f t="shared" si="118"/>
        <v>0</v>
      </c>
      <c r="Q723">
        <f t="shared" si="119"/>
        <v>0</v>
      </c>
    </row>
    <row r="724" spans="1:17" x14ac:dyDescent="0.35">
      <c r="A724" s="1">
        <v>45283</v>
      </c>
      <c r="B724" s="2">
        <v>2023</v>
      </c>
      <c r="C724" s="2">
        <v>12</v>
      </c>
      <c r="D724" s="2">
        <v>23</v>
      </c>
      <c r="E724" s="2" t="str">
        <f>IF(ISNUMBER(VLOOKUP(A724, Feriados!A:B, 1, FALSE)), "Feriado", "Dia comum")</f>
        <v>Dia comum</v>
      </c>
      <c r="F724" s="2" t="s">
        <v>6</v>
      </c>
      <c r="G724" s="2" t="str">
        <f t="shared" si="110"/>
        <v>Fim de Semana</v>
      </c>
      <c r="H724" s="2">
        <v>394</v>
      </c>
      <c r="I724" s="3">
        <f t="shared" si="111"/>
        <v>0</v>
      </c>
      <c r="J724">
        <f t="shared" si="112"/>
        <v>0</v>
      </c>
      <c r="K724">
        <f t="shared" si="113"/>
        <v>0</v>
      </c>
      <c r="L724">
        <f t="shared" si="114"/>
        <v>0</v>
      </c>
      <c r="M724">
        <f t="shared" si="115"/>
        <v>0</v>
      </c>
      <c r="N724">
        <f t="shared" si="116"/>
        <v>1</v>
      </c>
      <c r="O724">
        <f t="shared" si="117"/>
        <v>0</v>
      </c>
      <c r="P724">
        <f t="shared" si="118"/>
        <v>0</v>
      </c>
      <c r="Q724">
        <f t="shared" si="119"/>
        <v>1</v>
      </c>
    </row>
    <row r="725" spans="1:17" x14ac:dyDescent="0.35">
      <c r="A725" s="1">
        <v>45284</v>
      </c>
      <c r="B725" s="2">
        <v>2023</v>
      </c>
      <c r="C725" s="2">
        <v>12</v>
      </c>
      <c r="D725" s="2">
        <v>24</v>
      </c>
      <c r="E725" s="2" t="str">
        <f>IF(ISNUMBER(VLOOKUP(A725, Feriados!A:B, 1, FALSE)), "Feriado", "Dia comum")</f>
        <v>Dia comum</v>
      </c>
      <c r="F725" s="2" t="s">
        <v>7</v>
      </c>
      <c r="G725" s="2" t="str">
        <f t="shared" si="110"/>
        <v>Fim de Semana</v>
      </c>
      <c r="H725" s="2">
        <v>523</v>
      </c>
      <c r="I725" s="3">
        <f t="shared" si="111"/>
        <v>0</v>
      </c>
      <c r="J725">
        <f t="shared" si="112"/>
        <v>0</v>
      </c>
      <c r="K725">
        <f t="shared" si="113"/>
        <v>0</v>
      </c>
      <c r="L725">
        <f t="shared" si="114"/>
        <v>0</v>
      </c>
      <c r="M725">
        <f t="shared" si="115"/>
        <v>0</v>
      </c>
      <c r="N725">
        <f t="shared" si="116"/>
        <v>0</v>
      </c>
      <c r="O725">
        <f t="shared" si="117"/>
        <v>1</v>
      </c>
      <c r="P725">
        <f t="shared" si="118"/>
        <v>0</v>
      </c>
      <c r="Q725">
        <f t="shared" si="119"/>
        <v>1</v>
      </c>
    </row>
    <row r="726" spans="1:17" x14ac:dyDescent="0.35">
      <c r="A726" s="1">
        <v>45285</v>
      </c>
      <c r="B726" s="2">
        <v>2023</v>
      </c>
      <c r="C726" s="2">
        <v>12</v>
      </c>
      <c r="D726" s="2">
        <v>25</v>
      </c>
      <c r="E726" s="2" t="str">
        <f>IF(ISNUMBER(VLOOKUP(A726, Feriados!A:B, 1, FALSE)), "Feriado", "Dia comum")</f>
        <v>Feriado</v>
      </c>
      <c r="F726" s="2" t="s">
        <v>8</v>
      </c>
      <c r="G726" s="2" t="str">
        <f t="shared" si="110"/>
        <v>Dia Útil</v>
      </c>
      <c r="H726" s="2">
        <v>247</v>
      </c>
      <c r="I726" s="3">
        <f t="shared" si="111"/>
        <v>1</v>
      </c>
      <c r="J726">
        <f t="shared" si="112"/>
        <v>0</v>
      </c>
      <c r="K726">
        <f t="shared" si="113"/>
        <v>0</v>
      </c>
      <c r="L726">
        <f t="shared" si="114"/>
        <v>0</v>
      </c>
      <c r="M726">
        <f t="shared" si="115"/>
        <v>0</v>
      </c>
      <c r="N726">
        <f t="shared" si="116"/>
        <v>0</v>
      </c>
      <c r="O726">
        <f t="shared" si="117"/>
        <v>0</v>
      </c>
      <c r="P726">
        <f t="shared" si="118"/>
        <v>1</v>
      </c>
      <c r="Q726">
        <f t="shared" si="119"/>
        <v>0</v>
      </c>
    </row>
    <row r="727" spans="1:17" x14ac:dyDescent="0.35">
      <c r="A727" s="1">
        <v>45286</v>
      </c>
      <c r="B727" s="2">
        <v>2023</v>
      </c>
      <c r="C727" s="2">
        <v>12</v>
      </c>
      <c r="D727" s="2">
        <v>26</v>
      </c>
      <c r="E727" s="2" t="str">
        <f>IF(ISNUMBER(VLOOKUP(A727, Feriados!A:B, 1, FALSE)), "Feriado", "Dia comum")</f>
        <v>Dia comum</v>
      </c>
      <c r="F727" s="2" t="s">
        <v>9</v>
      </c>
      <c r="G727" s="2" t="str">
        <f t="shared" si="110"/>
        <v>Dia Útil</v>
      </c>
      <c r="H727" s="2">
        <v>292</v>
      </c>
      <c r="I727" s="3">
        <f t="shared" si="111"/>
        <v>0</v>
      </c>
      <c r="J727">
        <f t="shared" si="112"/>
        <v>1</v>
      </c>
      <c r="K727">
        <f t="shared" si="113"/>
        <v>0</v>
      </c>
      <c r="L727">
        <f t="shared" si="114"/>
        <v>0</v>
      </c>
      <c r="M727">
        <f t="shared" si="115"/>
        <v>0</v>
      </c>
      <c r="N727">
        <f t="shared" si="116"/>
        <v>0</v>
      </c>
      <c r="O727">
        <f t="shared" si="117"/>
        <v>0</v>
      </c>
      <c r="P727">
        <f t="shared" si="118"/>
        <v>0</v>
      </c>
      <c r="Q727">
        <f t="shared" si="119"/>
        <v>0</v>
      </c>
    </row>
    <row r="728" spans="1:17" x14ac:dyDescent="0.35">
      <c r="A728" s="1">
        <v>45287</v>
      </c>
      <c r="B728" s="2">
        <v>2023</v>
      </c>
      <c r="C728" s="2">
        <v>12</v>
      </c>
      <c r="D728" s="2">
        <v>27</v>
      </c>
      <c r="E728" s="2" t="str">
        <f>IF(ISNUMBER(VLOOKUP(A728, Feriados!A:B, 1, FALSE)), "Feriado", "Dia comum")</f>
        <v>Dia comum</v>
      </c>
      <c r="F728" s="2" t="s">
        <v>10</v>
      </c>
      <c r="G728" s="2" t="str">
        <f t="shared" si="110"/>
        <v>Dia Útil</v>
      </c>
      <c r="H728" s="2">
        <v>275</v>
      </c>
      <c r="I728" s="3">
        <f t="shared" si="111"/>
        <v>0</v>
      </c>
      <c r="J728">
        <f t="shared" si="112"/>
        <v>0</v>
      </c>
      <c r="K728">
        <f t="shared" si="113"/>
        <v>1</v>
      </c>
      <c r="L728">
        <f t="shared" si="114"/>
        <v>0</v>
      </c>
      <c r="M728">
        <f t="shared" si="115"/>
        <v>0</v>
      </c>
      <c r="N728">
        <f t="shared" si="116"/>
        <v>0</v>
      </c>
      <c r="O728">
        <f t="shared" si="117"/>
        <v>0</v>
      </c>
      <c r="P728">
        <f t="shared" si="118"/>
        <v>0</v>
      </c>
      <c r="Q728">
        <f t="shared" si="119"/>
        <v>0</v>
      </c>
    </row>
    <row r="729" spans="1:17" x14ac:dyDescent="0.35">
      <c r="A729" s="1">
        <v>45288</v>
      </c>
      <c r="B729" s="2">
        <v>2023</v>
      </c>
      <c r="C729" s="2">
        <v>12</v>
      </c>
      <c r="D729" s="2">
        <v>28</v>
      </c>
      <c r="E729" s="2" t="str">
        <f>IF(ISNUMBER(VLOOKUP(A729, Feriados!A:B, 1, FALSE)), "Feriado", "Dia comum")</f>
        <v>Dia comum</v>
      </c>
      <c r="F729" s="2" t="s">
        <v>11</v>
      </c>
      <c r="G729" s="2" t="str">
        <f t="shared" si="110"/>
        <v>Dia Útil</v>
      </c>
      <c r="H729" s="2">
        <v>237</v>
      </c>
      <c r="I729" s="3">
        <f t="shared" si="111"/>
        <v>0</v>
      </c>
      <c r="J729">
        <f t="shared" si="112"/>
        <v>0</v>
      </c>
      <c r="K729">
        <f t="shared" si="113"/>
        <v>0</v>
      </c>
      <c r="L729">
        <f t="shared" si="114"/>
        <v>1</v>
      </c>
      <c r="M729">
        <f t="shared" si="115"/>
        <v>0</v>
      </c>
      <c r="N729">
        <f t="shared" si="116"/>
        <v>0</v>
      </c>
      <c r="O729">
        <f t="shared" si="117"/>
        <v>0</v>
      </c>
      <c r="P729">
        <f t="shared" si="118"/>
        <v>0</v>
      </c>
      <c r="Q729">
        <f t="shared" si="119"/>
        <v>0</v>
      </c>
    </row>
    <row r="730" spans="1:17" x14ac:dyDescent="0.35">
      <c r="A730" s="1">
        <v>45289</v>
      </c>
      <c r="B730" s="2">
        <v>2023</v>
      </c>
      <c r="C730" s="2">
        <v>12</v>
      </c>
      <c r="D730" s="2">
        <v>29</v>
      </c>
      <c r="E730" s="2" t="str">
        <f>IF(ISNUMBER(VLOOKUP(A730, Feriados!A:B, 1, FALSE)), "Feriado", "Dia comum")</f>
        <v>Dia comum</v>
      </c>
      <c r="F730" s="2" t="s">
        <v>12</v>
      </c>
      <c r="G730" s="2" t="str">
        <f t="shared" si="110"/>
        <v>Dia Útil</v>
      </c>
      <c r="H730" s="2">
        <v>250</v>
      </c>
      <c r="I730" s="3">
        <f t="shared" si="111"/>
        <v>0</v>
      </c>
      <c r="J730">
        <f t="shared" si="112"/>
        <v>0</v>
      </c>
      <c r="K730">
        <f t="shared" si="113"/>
        <v>0</v>
      </c>
      <c r="L730">
        <f t="shared" si="114"/>
        <v>0</v>
      </c>
      <c r="M730">
        <f t="shared" si="115"/>
        <v>1</v>
      </c>
      <c r="N730">
        <f t="shared" si="116"/>
        <v>0</v>
      </c>
      <c r="O730">
        <f t="shared" si="117"/>
        <v>0</v>
      </c>
      <c r="P730">
        <f t="shared" si="118"/>
        <v>0</v>
      </c>
      <c r="Q730">
        <f t="shared" si="119"/>
        <v>0</v>
      </c>
    </row>
    <row r="731" spans="1:17" x14ac:dyDescent="0.35">
      <c r="A731" s="1">
        <v>45290</v>
      </c>
      <c r="B731" s="2">
        <v>2023</v>
      </c>
      <c r="C731" s="2">
        <v>12</v>
      </c>
      <c r="D731" s="2">
        <v>30</v>
      </c>
      <c r="E731" s="2" t="str">
        <f>IF(ISNUMBER(VLOOKUP(A731, Feriados!A:B, 1, FALSE)), "Feriado", "Dia comum")</f>
        <v>Dia comum</v>
      </c>
      <c r="F731" s="2" t="s">
        <v>6</v>
      </c>
      <c r="G731" s="2" t="str">
        <f t="shared" si="110"/>
        <v>Fim de Semana</v>
      </c>
      <c r="H731" s="2">
        <v>266</v>
      </c>
      <c r="I731" s="3">
        <f t="shared" si="111"/>
        <v>0</v>
      </c>
      <c r="J731">
        <f t="shared" si="112"/>
        <v>0</v>
      </c>
      <c r="K731">
        <f t="shared" si="113"/>
        <v>0</v>
      </c>
      <c r="L731">
        <f t="shared" si="114"/>
        <v>0</v>
      </c>
      <c r="M731">
        <f t="shared" si="115"/>
        <v>0</v>
      </c>
      <c r="N731">
        <f t="shared" si="116"/>
        <v>1</v>
      </c>
      <c r="O731">
        <f t="shared" si="117"/>
        <v>0</v>
      </c>
      <c r="P731">
        <f t="shared" si="118"/>
        <v>0</v>
      </c>
      <c r="Q731">
        <f t="shared" si="119"/>
        <v>1</v>
      </c>
    </row>
    <row r="732" spans="1:17" x14ac:dyDescent="0.35">
      <c r="A732" s="1">
        <v>45291</v>
      </c>
      <c r="B732" s="2">
        <v>2023</v>
      </c>
      <c r="C732" s="2">
        <v>12</v>
      </c>
      <c r="D732" s="2">
        <v>31</v>
      </c>
      <c r="E732" s="2" t="str">
        <f>IF(ISNUMBER(VLOOKUP(A732, Feriados!A:B, 1, FALSE)), "Feriado", "Dia comum")</f>
        <v>Dia comum</v>
      </c>
      <c r="F732" s="2" t="s">
        <v>7</v>
      </c>
      <c r="G732" s="2" t="str">
        <f t="shared" si="110"/>
        <v>Fim de Semana</v>
      </c>
      <c r="H732" s="2">
        <v>268</v>
      </c>
      <c r="I732" s="3">
        <f t="shared" si="111"/>
        <v>0</v>
      </c>
      <c r="J732">
        <f t="shared" si="112"/>
        <v>0</v>
      </c>
      <c r="K732">
        <f t="shared" si="113"/>
        <v>0</v>
      </c>
      <c r="L732">
        <f t="shared" si="114"/>
        <v>0</v>
      </c>
      <c r="M732">
        <f t="shared" si="115"/>
        <v>0</v>
      </c>
      <c r="N732">
        <f t="shared" si="116"/>
        <v>0</v>
      </c>
      <c r="O732">
        <f t="shared" si="117"/>
        <v>1</v>
      </c>
      <c r="P732">
        <f t="shared" si="118"/>
        <v>0</v>
      </c>
      <c r="Q732">
        <f t="shared" si="119"/>
        <v>1</v>
      </c>
    </row>
    <row r="733" spans="1:17" x14ac:dyDescent="0.35">
      <c r="A733" s="1">
        <v>45292</v>
      </c>
      <c r="B733" s="2">
        <v>2024</v>
      </c>
      <c r="C733" s="2">
        <v>1</v>
      </c>
      <c r="D733" s="2">
        <v>1</v>
      </c>
      <c r="E733" s="2" t="str">
        <f>IF(ISNUMBER(VLOOKUP(A733, Feriados!A:B, 1, FALSE)), "Feriado", "Dia comum")</f>
        <v>Feriado</v>
      </c>
      <c r="F733" s="2" t="s">
        <v>8</v>
      </c>
      <c r="G733" s="2" t="str">
        <f t="shared" si="110"/>
        <v>Dia Útil</v>
      </c>
      <c r="H733" s="2">
        <v>242</v>
      </c>
      <c r="I733" s="3">
        <f t="shared" si="111"/>
        <v>1</v>
      </c>
      <c r="J733">
        <f t="shared" si="112"/>
        <v>0</v>
      </c>
      <c r="K733">
        <f t="shared" si="113"/>
        <v>0</v>
      </c>
      <c r="L733">
        <f t="shared" si="114"/>
        <v>0</v>
      </c>
      <c r="M733">
        <f t="shared" si="115"/>
        <v>0</v>
      </c>
      <c r="N733">
        <f t="shared" si="116"/>
        <v>0</v>
      </c>
      <c r="O733">
        <f t="shared" si="117"/>
        <v>0</v>
      </c>
      <c r="P733">
        <f t="shared" si="118"/>
        <v>1</v>
      </c>
      <c r="Q733">
        <f t="shared" si="119"/>
        <v>0</v>
      </c>
    </row>
    <row r="734" spans="1:17" x14ac:dyDescent="0.35">
      <c r="A734" s="1">
        <v>45293</v>
      </c>
      <c r="B734" s="2">
        <v>2024</v>
      </c>
      <c r="C734" s="2">
        <v>1</v>
      </c>
      <c r="D734" s="2">
        <v>2</v>
      </c>
      <c r="E734" s="2" t="str">
        <f>IF(ISNUMBER(VLOOKUP(A734, Feriados!A:B, 1, FALSE)), "Feriado", "Dia comum")</f>
        <v>Dia comum</v>
      </c>
      <c r="F734" s="2" t="s">
        <v>9</v>
      </c>
      <c r="G734" s="2" t="str">
        <f t="shared" si="110"/>
        <v>Dia Útil</v>
      </c>
      <c r="H734" s="2">
        <v>242</v>
      </c>
      <c r="I734" s="3">
        <f t="shared" si="111"/>
        <v>0</v>
      </c>
      <c r="J734">
        <f t="shared" si="112"/>
        <v>1</v>
      </c>
      <c r="K734">
        <f t="shared" si="113"/>
        <v>0</v>
      </c>
      <c r="L734">
        <f t="shared" si="114"/>
        <v>0</v>
      </c>
      <c r="M734">
        <f t="shared" si="115"/>
        <v>0</v>
      </c>
      <c r="N734">
        <f t="shared" si="116"/>
        <v>0</v>
      </c>
      <c r="O734">
        <f t="shared" si="117"/>
        <v>0</v>
      </c>
      <c r="P734">
        <f t="shared" si="118"/>
        <v>0</v>
      </c>
      <c r="Q734">
        <f t="shared" si="119"/>
        <v>0</v>
      </c>
    </row>
    <row r="735" spans="1:17" x14ac:dyDescent="0.35">
      <c r="A735" s="1">
        <v>45294</v>
      </c>
      <c r="B735" s="2">
        <v>2024</v>
      </c>
      <c r="C735" s="2">
        <v>1</v>
      </c>
      <c r="D735" s="2">
        <v>3</v>
      </c>
      <c r="E735" s="2" t="str">
        <f>IF(ISNUMBER(VLOOKUP(A735, Feriados!A:B, 1, FALSE)), "Feriado", "Dia comum")</f>
        <v>Dia comum</v>
      </c>
      <c r="F735" s="2" t="s">
        <v>10</v>
      </c>
      <c r="G735" s="2" t="str">
        <f t="shared" si="110"/>
        <v>Dia Útil</v>
      </c>
      <c r="H735" s="2">
        <v>247</v>
      </c>
      <c r="I735" s="3">
        <f t="shared" si="111"/>
        <v>0</v>
      </c>
      <c r="J735">
        <f t="shared" si="112"/>
        <v>0</v>
      </c>
      <c r="K735">
        <f t="shared" si="113"/>
        <v>1</v>
      </c>
      <c r="L735">
        <f t="shared" si="114"/>
        <v>0</v>
      </c>
      <c r="M735">
        <f t="shared" si="115"/>
        <v>0</v>
      </c>
      <c r="N735">
        <f t="shared" si="116"/>
        <v>0</v>
      </c>
      <c r="O735">
        <f t="shared" si="117"/>
        <v>0</v>
      </c>
      <c r="P735">
        <f t="shared" si="118"/>
        <v>0</v>
      </c>
      <c r="Q735">
        <f t="shared" si="119"/>
        <v>0</v>
      </c>
    </row>
    <row r="736" spans="1:17" x14ac:dyDescent="0.35">
      <c r="A736" s="1">
        <v>45295</v>
      </c>
      <c r="B736" s="2">
        <v>2024</v>
      </c>
      <c r="C736" s="2">
        <v>1</v>
      </c>
      <c r="D736" s="2">
        <v>4</v>
      </c>
      <c r="E736" s="2" t="str">
        <f>IF(ISNUMBER(VLOOKUP(A736, Feriados!A:B, 1, FALSE)), "Feriado", "Dia comum")</f>
        <v>Dia comum</v>
      </c>
      <c r="F736" s="2" t="s">
        <v>11</v>
      </c>
      <c r="G736" s="2" t="str">
        <f t="shared" si="110"/>
        <v>Dia Útil</v>
      </c>
      <c r="H736" s="2">
        <v>237</v>
      </c>
      <c r="I736" s="3">
        <f t="shared" si="111"/>
        <v>0</v>
      </c>
      <c r="J736">
        <f t="shared" si="112"/>
        <v>0</v>
      </c>
      <c r="K736">
        <f t="shared" si="113"/>
        <v>0</v>
      </c>
      <c r="L736">
        <f t="shared" si="114"/>
        <v>1</v>
      </c>
      <c r="M736">
        <f t="shared" si="115"/>
        <v>0</v>
      </c>
      <c r="N736">
        <f t="shared" si="116"/>
        <v>0</v>
      </c>
      <c r="O736">
        <f t="shared" si="117"/>
        <v>0</v>
      </c>
      <c r="P736">
        <f t="shared" si="118"/>
        <v>0</v>
      </c>
      <c r="Q736">
        <f t="shared" si="119"/>
        <v>0</v>
      </c>
    </row>
    <row r="737" spans="1:17" x14ac:dyDescent="0.35">
      <c r="A737" s="1">
        <v>45296</v>
      </c>
      <c r="B737" s="2">
        <v>2024</v>
      </c>
      <c r="C737" s="2">
        <v>1</v>
      </c>
      <c r="D737" s="2">
        <v>5</v>
      </c>
      <c r="E737" s="2" t="str">
        <f>IF(ISNUMBER(VLOOKUP(A737, Feriados!A:B, 1, FALSE)), "Feriado", "Dia comum")</f>
        <v>Dia comum</v>
      </c>
      <c r="F737" s="2" t="s">
        <v>12</v>
      </c>
      <c r="G737" s="2" t="str">
        <f t="shared" si="110"/>
        <v>Dia Útil</v>
      </c>
      <c r="H737" s="2">
        <v>275</v>
      </c>
      <c r="I737" s="3">
        <f t="shared" si="111"/>
        <v>0</v>
      </c>
      <c r="J737">
        <f t="shared" si="112"/>
        <v>0</v>
      </c>
      <c r="K737">
        <f t="shared" si="113"/>
        <v>0</v>
      </c>
      <c r="L737">
        <f t="shared" si="114"/>
        <v>0</v>
      </c>
      <c r="M737">
        <f t="shared" si="115"/>
        <v>1</v>
      </c>
      <c r="N737">
        <f t="shared" si="116"/>
        <v>0</v>
      </c>
      <c r="O737">
        <f t="shared" si="117"/>
        <v>0</v>
      </c>
      <c r="P737">
        <f t="shared" si="118"/>
        <v>0</v>
      </c>
      <c r="Q737">
        <f t="shared" si="119"/>
        <v>0</v>
      </c>
    </row>
    <row r="738" spans="1:17" x14ac:dyDescent="0.35">
      <c r="A738" s="1">
        <v>45297</v>
      </c>
      <c r="B738" s="2">
        <v>2024</v>
      </c>
      <c r="C738" s="2">
        <v>1</v>
      </c>
      <c r="D738" s="2">
        <v>6</v>
      </c>
      <c r="E738" s="2" t="str">
        <f>IF(ISNUMBER(VLOOKUP(A738, Feriados!A:B, 1, FALSE)), "Feriado", "Dia comum")</f>
        <v>Dia comum</v>
      </c>
      <c r="F738" s="2" t="s">
        <v>6</v>
      </c>
      <c r="G738" s="2" t="str">
        <f t="shared" si="110"/>
        <v>Fim de Semana</v>
      </c>
      <c r="H738" s="2">
        <v>298</v>
      </c>
      <c r="I738" s="3">
        <f t="shared" si="111"/>
        <v>0</v>
      </c>
      <c r="J738">
        <f t="shared" si="112"/>
        <v>0</v>
      </c>
      <c r="K738">
        <f t="shared" si="113"/>
        <v>0</v>
      </c>
      <c r="L738">
        <f t="shared" si="114"/>
        <v>0</v>
      </c>
      <c r="M738">
        <f t="shared" si="115"/>
        <v>0</v>
      </c>
      <c r="N738">
        <f t="shared" si="116"/>
        <v>1</v>
      </c>
      <c r="O738">
        <f t="shared" si="117"/>
        <v>0</v>
      </c>
      <c r="P738">
        <f t="shared" si="118"/>
        <v>0</v>
      </c>
      <c r="Q738">
        <f t="shared" si="119"/>
        <v>1</v>
      </c>
    </row>
    <row r="739" spans="1:17" x14ac:dyDescent="0.35">
      <c r="A739" s="1">
        <v>45298</v>
      </c>
      <c r="B739" s="2">
        <v>2024</v>
      </c>
      <c r="C739" s="2">
        <v>1</v>
      </c>
      <c r="D739" s="2">
        <v>7</v>
      </c>
      <c r="E739" s="2" t="str">
        <f>IF(ISNUMBER(VLOOKUP(A739, Feriados!A:B, 1, FALSE)), "Feriado", "Dia comum")</f>
        <v>Dia comum</v>
      </c>
      <c r="F739" s="2" t="s">
        <v>7</v>
      </c>
      <c r="G739" s="2" t="str">
        <f t="shared" si="110"/>
        <v>Fim de Semana</v>
      </c>
      <c r="H739" s="2">
        <v>284</v>
      </c>
      <c r="I739" s="3">
        <f t="shared" si="111"/>
        <v>0</v>
      </c>
      <c r="J739">
        <f t="shared" si="112"/>
        <v>0</v>
      </c>
      <c r="K739">
        <f t="shared" si="113"/>
        <v>0</v>
      </c>
      <c r="L739">
        <f t="shared" si="114"/>
        <v>0</v>
      </c>
      <c r="M739">
        <f t="shared" si="115"/>
        <v>0</v>
      </c>
      <c r="N739">
        <f t="shared" si="116"/>
        <v>0</v>
      </c>
      <c r="O739">
        <f t="shared" si="117"/>
        <v>1</v>
      </c>
      <c r="P739">
        <f t="shared" si="118"/>
        <v>0</v>
      </c>
      <c r="Q739">
        <f t="shared" si="119"/>
        <v>1</v>
      </c>
    </row>
    <row r="740" spans="1:17" x14ac:dyDescent="0.35">
      <c r="A740" s="1">
        <v>45299</v>
      </c>
      <c r="B740" s="2">
        <v>2024</v>
      </c>
      <c r="C740" s="2">
        <v>1</v>
      </c>
      <c r="D740" s="2">
        <v>8</v>
      </c>
      <c r="E740" s="2" t="str">
        <f>IF(ISNUMBER(VLOOKUP(A740, Feriados!A:B, 1, FALSE)), "Feriado", "Dia comum")</f>
        <v>Dia comum</v>
      </c>
      <c r="F740" s="2" t="s">
        <v>8</v>
      </c>
      <c r="G740" s="2" t="str">
        <f t="shared" si="110"/>
        <v>Dia Útil</v>
      </c>
      <c r="H740" s="2">
        <v>255</v>
      </c>
      <c r="I740" s="3">
        <f t="shared" si="111"/>
        <v>1</v>
      </c>
      <c r="J740">
        <f t="shared" si="112"/>
        <v>0</v>
      </c>
      <c r="K740">
        <f t="shared" si="113"/>
        <v>0</v>
      </c>
      <c r="L740">
        <f t="shared" si="114"/>
        <v>0</v>
      </c>
      <c r="M740">
        <f t="shared" si="115"/>
        <v>0</v>
      </c>
      <c r="N740">
        <f t="shared" si="116"/>
        <v>0</v>
      </c>
      <c r="O740">
        <f t="shared" si="117"/>
        <v>0</v>
      </c>
      <c r="P740">
        <f t="shared" si="118"/>
        <v>0</v>
      </c>
      <c r="Q740">
        <f t="shared" si="119"/>
        <v>0</v>
      </c>
    </row>
    <row r="741" spans="1:17" x14ac:dyDescent="0.35">
      <c r="A741" s="1">
        <v>45300</v>
      </c>
      <c r="B741" s="2">
        <v>2024</v>
      </c>
      <c r="C741" s="2">
        <v>1</v>
      </c>
      <c r="D741" s="2">
        <v>9</v>
      </c>
      <c r="E741" s="2" t="str">
        <f>IF(ISNUMBER(VLOOKUP(A741, Feriados!A:B, 1, FALSE)), "Feriado", "Dia comum")</f>
        <v>Dia comum</v>
      </c>
      <c r="F741" s="2" t="s">
        <v>9</v>
      </c>
      <c r="G741" s="2" t="str">
        <f t="shared" si="110"/>
        <v>Dia Útil</v>
      </c>
      <c r="H741" s="2">
        <v>254</v>
      </c>
      <c r="I741" s="3">
        <f t="shared" si="111"/>
        <v>0</v>
      </c>
      <c r="J741">
        <f t="shared" si="112"/>
        <v>1</v>
      </c>
      <c r="K741">
        <f t="shared" si="113"/>
        <v>0</v>
      </c>
      <c r="L741">
        <f t="shared" si="114"/>
        <v>0</v>
      </c>
      <c r="M741">
        <f t="shared" si="115"/>
        <v>0</v>
      </c>
      <c r="N741">
        <f t="shared" si="116"/>
        <v>0</v>
      </c>
      <c r="O741">
        <f t="shared" si="117"/>
        <v>0</v>
      </c>
      <c r="P741">
        <f t="shared" si="118"/>
        <v>0</v>
      </c>
      <c r="Q741">
        <f t="shared" si="119"/>
        <v>0</v>
      </c>
    </row>
    <row r="742" spans="1:17" x14ac:dyDescent="0.35">
      <c r="A742" s="1">
        <v>45301</v>
      </c>
      <c r="B742" s="2">
        <v>2024</v>
      </c>
      <c r="C742" s="2">
        <v>1</v>
      </c>
      <c r="D742" s="2">
        <v>10</v>
      </c>
      <c r="E742" s="2" t="str">
        <f>IF(ISNUMBER(VLOOKUP(A742, Feriados!A:B, 1, FALSE)), "Feriado", "Dia comum")</f>
        <v>Dia comum</v>
      </c>
      <c r="F742" s="2" t="s">
        <v>10</v>
      </c>
      <c r="G742" s="2" t="str">
        <f t="shared" si="110"/>
        <v>Dia Útil</v>
      </c>
      <c r="H742" s="2">
        <v>266</v>
      </c>
      <c r="I742" s="3">
        <f t="shared" si="111"/>
        <v>0</v>
      </c>
      <c r="J742">
        <f t="shared" si="112"/>
        <v>0</v>
      </c>
      <c r="K742">
        <f t="shared" si="113"/>
        <v>1</v>
      </c>
      <c r="L742">
        <f t="shared" si="114"/>
        <v>0</v>
      </c>
      <c r="M742">
        <f t="shared" si="115"/>
        <v>0</v>
      </c>
      <c r="N742">
        <f t="shared" si="116"/>
        <v>0</v>
      </c>
      <c r="O742">
        <f t="shared" si="117"/>
        <v>0</v>
      </c>
      <c r="P742">
        <f t="shared" si="118"/>
        <v>0</v>
      </c>
      <c r="Q742">
        <f t="shared" si="119"/>
        <v>0</v>
      </c>
    </row>
    <row r="743" spans="1:17" x14ac:dyDescent="0.35">
      <c r="A743" s="1">
        <v>45302</v>
      </c>
      <c r="B743" s="2">
        <v>2024</v>
      </c>
      <c r="C743" s="2">
        <v>1</v>
      </c>
      <c r="D743" s="2">
        <v>11</v>
      </c>
      <c r="E743" s="2" t="str">
        <f>IF(ISNUMBER(VLOOKUP(A743, Feriados!A:B, 1, FALSE)), "Feriado", "Dia comum")</f>
        <v>Dia comum</v>
      </c>
      <c r="F743" s="2" t="s">
        <v>11</v>
      </c>
      <c r="G743" s="2" t="str">
        <f t="shared" si="110"/>
        <v>Dia Útil</v>
      </c>
      <c r="H743" s="2">
        <v>257</v>
      </c>
      <c r="I743" s="3">
        <f t="shared" si="111"/>
        <v>0</v>
      </c>
      <c r="J743">
        <f t="shared" si="112"/>
        <v>0</v>
      </c>
      <c r="K743">
        <f t="shared" si="113"/>
        <v>0</v>
      </c>
      <c r="L743">
        <f t="shared" si="114"/>
        <v>1</v>
      </c>
      <c r="M743">
        <f t="shared" si="115"/>
        <v>0</v>
      </c>
      <c r="N743">
        <f t="shared" si="116"/>
        <v>0</v>
      </c>
      <c r="O743">
        <f t="shared" si="117"/>
        <v>0</v>
      </c>
      <c r="P743">
        <f t="shared" si="118"/>
        <v>0</v>
      </c>
      <c r="Q743">
        <f t="shared" si="119"/>
        <v>0</v>
      </c>
    </row>
    <row r="744" spans="1:17" x14ac:dyDescent="0.35">
      <c r="A744" s="1">
        <v>45303</v>
      </c>
      <c r="B744" s="2">
        <v>2024</v>
      </c>
      <c r="C744" s="2">
        <v>1</v>
      </c>
      <c r="D744" s="2">
        <v>12</v>
      </c>
      <c r="E744" s="2" t="str">
        <f>IF(ISNUMBER(VLOOKUP(A744, Feriados!A:B, 1, FALSE)), "Feriado", "Dia comum")</f>
        <v>Dia comum</v>
      </c>
      <c r="F744" s="2" t="s">
        <v>12</v>
      </c>
      <c r="G744" s="2" t="str">
        <f t="shared" si="110"/>
        <v>Dia Útil</v>
      </c>
      <c r="H744" s="2">
        <v>258</v>
      </c>
      <c r="I744" s="3">
        <f t="shared" si="111"/>
        <v>0</v>
      </c>
      <c r="J744">
        <f t="shared" si="112"/>
        <v>0</v>
      </c>
      <c r="K744">
        <f t="shared" si="113"/>
        <v>0</v>
      </c>
      <c r="L744">
        <f t="shared" si="114"/>
        <v>0</v>
      </c>
      <c r="M744">
        <f t="shared" si="115"/>
        <v>1</v>
      </c>
      <c r="N744">
        <f t="shared" si="116"/>
        <v>0</v>
      </c>
      <c r="O744">
        <f t="shared" si="117"/>
        <v>0</v>
      </c>
      <c r="P744">
        <f t="shared" si="118"/>
        <v>0</v>
      </c>
      <c r="Q744">
        <f t="shared" si="119"/>
        <v>0</v>
      </c>
    </row>
    <row r="745" spans="1:17" x14ac:dyDescent="0.35">
      <c r="A745" s="1">
        <v>45304</v>
      </c>
      <c r="B745" s="2">
        <v>2024</v>
      </c>
      <c r="C745" s="2">
        <v>1</v>
      </c>
      <c r="D745" s="2">
        <v>13</v>
      </c>
      <c r="E745" s="2" t="str">
        <f>IF(ISNUMBER(VLOOKUP(A745, Feriados!A:B, 1, FALSE)), "Feriado", "Dia comum")</f>
        <v>Dia comum</v>
      </c>
      <c r="F745" s="2" t="s">
        <v>6</v>
      </c>
      <c r="G745" s="2" t="str">
        <f t="shared" si="110"/>
        <v>Fim de Semana</v>
      </c>
      <c r="H745" s="2">
        <v>242</v>
      </c>
      <c r="I745" s="3">
        <f t="shared" si="111"/>
        <v>0</v>
      </c>
      <c r="J745">
        <f t="shared" si="112"/>
        <v>0</v>
      </c>
      <c r="K745">
        <f t="shared" si="113"/>
        <v>0</v>
      </c>
      <c r="L745">
        <f t="shared" si="114"/>
        <v>0</v>
      </c>
      <c r="M745">
        <f t="shared" si="115"/>
        <v>0</v>
      </c>
      <c r="N745">
        <f t="shared" si="116"/>
        <v>1</v>
      </c>
      <c r="O745">
        <f t="shared" si="117"/>
        <v>0</v>
      </c>
      <c r="P745">
        <f t="shared" si="118"/>
        <v>0</v>
      </c>
      <c r="Q745">
        <f t="shared" si="119"/>
        <v>1</v>
      </c>
    </row>
    <row r="746" spans="1:17" x14ac:dyDescent="0.35">
      <c r="A746" s="1">
        <v>45305</v>
      </c>
      <c r="B746" s="2">
        <v>2024</v>
      </c>
      <c r="C746" s="2">
        <v>1</v>
      </c>
      <c r="D746" s="2">
        <v>14</v>
      </c>
      <c r="E746" s="2" t="str">
        <f>IF(ISNUMBER(VLOOKUP(A746, Feriados!A:B, 1, FALSE)), "Feriado", "Dia comum")</f>
        <v>Dia comum</v>
      </c>
      <c r="F746" s="2" t="s">
        <v>7</v>
      </c>
      <c r="G746" s="2" t="str">
        <f t="shared" si="110"/>
        <v>Fim de Semana</v>
      </c>
      <c r="H746" s="2">
        <v>266</v>
      </c>
      <c r="I746" s="3">
        <f t="shared" si="111"/>
        <v>0</v>
      </c>
      <c r="J746">
        <f t="shared" si="112"/>
        <v>0</v>
      </c>
      <c r="K746">
        <f t="shared" si="113"/>
        <v>0</v>
      </c>
      <c r="L746">
        <f t="shared" si="114"/>
        <v>0</v>
      </c>
      <c r="M746">
        <f t="shared" si="115"/>
        <v>0</v>
      </c>
      <c r="N746">
        <f t="shared" si="116"/>
        <v>0</v>
      </c>
      <c r="O746">
        <f t="shared" si="117"/>
        <v>1</v>
      </c>
      <c r="P746">
        <f t="shared" si="118"/>
        <v>0</v>
      </c>
      <c r="Q746">
        <f t="shared" si="119"/>
        <v>1</v>
      </c>
    </row>
    <row r="747" spans="1:17" x14ac:dyDescent="0.35">
      <c r="A747" s="1">
        <v>45306</v>
      </c>
      <c r="B747" s="2">
        <v>2024</v>
      </c>
      <c r="C747" s="2">
        <v>1</v>
      </c>
      <c r="D747" s="2">
        <v>15</v>
      </c>
      <c r="E747" s="2" t="str">
        <f>IF(ISNUMBER(VLOOKUP(A747, Feriados!A:B, 1, FALSE)), "Feriado", "Dia comum")</f>
        <v>Dia comum</v>
      </c>
      <c r="F747" s="2" t="s">
        <v>8</v>
      </c>
      <c r="G747" s="2" t="str">
        <f t="shared" si="110"/>
        <v>Dia Útil</v>
      </c>
      <c r="H747" s="2">
        <v>243</v>
      </c>
      <c r="I747" s="3">
        <f t="shared" si="111"/>
        <v>1</v>
      </c>
      <c r="J747">
        <f t="shared" si="112"/>
        <v>0</v>
      </c>
      <c r="K747">
        <f t="shared" si="113"/>
        <v>0</v>
      </c>
      <c r="L747">
        <f t="shared" si="114"/>
        <v>0</v>
      </c>
      <c r="M747">
        <f t="shared" si="115"/>
        <v>0</v>
      </c>
      <c r="N747">
        <f t="shared" si="116"/>
        <v>0</v>
      </c>
      <c r="O747">
        <f t="shared" si="117"/>
        <v>0</v>
      </c>
      <c r="P747">
        <f t="shared" si="118"/>
        <v>0</v>
      </c>
      <c r="Q747">
        <f t="shared" si="119"/>
        <v>0</v>
      </c>
    </row>
    <row r="748" spans="1:17" x14ac:dyDescent="0.35">
      <c r="A748" s="1">
        <v>45307</v>
      </c>
      <c r="B748" s="2">
        <v>2024</v>
      </c>
      <c r="C748" s="2">
        <v>1</v>
      </c>
      <c r="D748" s="2">
        <v>16</v>
      </c>
      <c r="E748" s="2" t="str">
        <f>IF(ISNUMBER(VLOOKUP(A748, Feriados!A:B, 1, FALSE)), "Feriado", "Dia comum")</f>
        <v>Dia comum</v>
      </c>
      <c r="F748" s="2" t="s">
        <v>9</v>
      </c>
      <c r="G748" s="2" t="str">
        <f t="shared" si="110"/>
        <v>Dia Útil</v>
      </c>
      <c r="H748" s="2">
        <v>244</v>
      </c>
      <c r="I748" s="3">
        <f t="shared" si="111"/>
        <v>0</v>
      </c>
      <c r="J748">
        <f t="shared" si="112"/>
        <v>1</v>
      </c>
      <c r="K748">
        <f t="shared" si="113"/>
        <v>0</v>
      </c>
      <c r="L748">
        <f t="shared" si="114"/>
        <v>0</v>
      </c>
      <c r="M748">
        <f t="shared" si="115"/>
        <v>0</v>
      </c>
      <c r="N748">
        <f t="shared" si="116"/>
        <v>0</v>
      </c>
      <c r="O748">
        <f t="shared" si="117"/>
        <v>0</v>
      </c>
      <c r="P748">
        <f t="shared" si="118"/>
        <v>0</v>
      </c>
      <c r="Q748">
        <f t="shared" si="119"/>
        <v>0</v>
      </c>
    </row>
    <row r="749" spans="1:17" x14ac:dyDescent="0.35">
      <c r="A749" s="1">
        <v>45308</v>
      </c>
      <c r="B749" s="2">
        <v>2024</v>
      </c>
      <c r="C749" s="2">
        <v>1</v>
      </c>
      <c r="D749" s="2">
        <v>17</v>
      </c>
      <c r="E749" s="2" t="str">
        <f>IF(ISNUMBER(VLOOKUP(A749, Feriados!A:B, 1, FALSE)), "Feriado", "Dia comum")</f>
        <v>Dia comum</v>
      </c>
      <c r="F749" s="2" t="s">
        <v>10</v>
      </c>
      <c r="G749" s="2" t="str">
        <f t="shared" si="110"/>
        <v>Dia Útil</v>
      </c>
      <c r="H749" s="2">
        <v>266</v>
      </c>
      <c r="I749" s="3">
        <f t="shared" si="111"/>
        <v>0</v>
      </c>
      <c r="J749">
        <f t="shared" si="112"/>
        <v>0</v>
      </c>
      <c r="K749">
        <f t="shared" si="113"/>
        <v>1</v>
      </c>
      <c r="L749">
        <f t="shared" si="114"/>
        <v>0</v>
      </c>
      <c r="M749">
        <f t="shared" si="115"/>
        <v>0</v>
      </c>
      <c r="N749">
        <f t="shared" si="116"/>
        <v>0</v>
      </c>
      <c r="O749">
        <f t="shared" si="117"/>
        <v>0</v>
      </c>
      <c r="P749">
        <f t="shared" si="118"/>
        <v>0</v>
      </c>
      <c r="Q749">
        <f t="shared" si="119"/>
        <v>0</v>
      </c>
    </row>
    <row r="750" spans="1:17" x14ac:dyDescent="0.35">
      <c r="A750" s="1">
        <v>45309</v>
      </c>
      <c r="B750" s="2">
        <v>2024</v>
      </c>
      <c r="C750" s="2">
        <v>1</v>
      </c>
      <c r="D750" s="2">
        <v>18</v>
      </c>
      <c r="E750" s="2" t="str">
        <f>IF(ISNUMBER(VLOOKUP(A750, Feriados!A:B, 1, FALSE)), "Feriado", "Dia comum")</f>
        <v>Dia comum</v>
      </c>
      <c r="F750" s="2" t="s">
        <v>11</v>
      </c>
      <c r="G750" s="2" t="str">
        <f t="shared" si="110"/>
        <v>Dia Útil</v>
      </c>
      <c r="H750" s="2">
        <v>260</v>
      </c>
      <c r="I750" s="3">
        <f t="shared" si="111"/>
        <v>0</v>
      </c>
      <c r="J750">
        <f t="shared" si="112"/>
        <v>0</v>
      </c>
      <c r="K750">
        <f t="shared" si="113"/>
        <v>0</v>
      </c>
      <c r="L750">
        <f t="shared" si="114"/>
        <v>1</v>
      </c>
      <c r="M750">
        <f t="shared" si="115"/>
        <v>0</v>
      </c>
      <c r="N750">
        <f t="shared" si="116"/>
        <v>0</v>
      </c>
      <c r="O750">
        <f t="shared" si="117"/>
        <v>0</v>
      </c>
      <c r="P750">
        <f t="shared" si="118"/>
        <v>0</v>
      </c>
      <c r="Q750">
        <f t="shared" si="119"/>
        <v>0</v>
      </c>
    </row>
    <row r="751" spans="1:17" x14ac:dyDescent="0.35">
      <c r="A751" s="1">
        <v>45310</v>
      </c>
      <c r="B751" s="2">
        <v>2024</v>
      </c>
      <c r="C751" s="2">
        <v>1</v>
      </c>
      <c r="D751" s="2">
        <v>19</v>
      </c>
      <c r="E751" s="2" t="str">
        <f>IF(ISNUMBER(VLOOKUP(A751, Feriados!A:B, 1, FALSE)), "Feriado", "Dia comum")</f>
        <v>Dia comum</v>
      </c>
      <c r="F751" s="2" t="s">
        <v>12</v>
      </c>
      <c r="G751" s="2" t="str">
        <f t="shared" si="110"/>
        <v>Dia Útil</v>
      </c>
      <c r="H751" s="2">
        <v>266</v>
      </c>
      <c r="I751" s="3">
        <f t="shared" si="111"/>
        <v>0</v>
      </c>
      <c r="J751">
        <f t="shared" si="112"/>
        <v>0</v>
      </c>
      <c r="K751">
        <f t="shared" si="113"/>
        <v>0</v>
      </c>
      <c r="L751">
        <f t="shared" si="114"/>
        <v>0</v>
      </c>
      <c r="M751">
        <f t="shared" si="115"/>
        <v>1</v>
      </c>
      <c r="N751">
        <f t="shared" si="116"/>
        <v>0</v>
      </c>
      <c r="O751">
        <f t="shared" si="117"/>
        <v>0</v>
      </c>
      <c r="P751">
        <f t="shared" si="118"/>
        <v>0</v>
      </c>
      <c r="Q751">
        <f t="shared" si="119"/>
        <v>0</v>
      </c>
    </row>
    <row r="752" spans="1:17" x14ac:dyDescent="0.35">
      <c r="A752" s="1">
        <v>45311</v>
      </c>
      <c r="B752" s="2">
        <v>2024</v>
      </c>
      <c r="C752" s="2">
        <v>1</v>
      </c>
      <c r="D752" s="2">
        <v>20</v>
      </c>
      <c r="E752" s="2" t="str">
        <f>IF(ISNUMBER(VLOOKUP(A752, Feriados!A:B, 1, FALSE)), "Feriado", "Dia comum")</f>
        <v>Dia comum</v>
      </c>
      <c r="F752" s="2" t="s">
        <v>6</v>
      </c>
      <c r="G752" s="2" t="str">
        <f t="shared" si="110"/>
        <v>Fim de Semana</v>
      </c>
      <c r="H752" s="2">
        <v>266</v>
      </c>
      <c r="I752" s="3">
        <f t="shared" si="111"/>
        <v>0</v>
      </c>
      <c r="J752">
        <f t="shared" si="112"/>
        <v>0</v>
      </c>
      <c r="K752">
        <f t="shared" si="113"/>
        <v>0</v>
      </c>
      <c r="L752">
        <f t="shared" si="114"/>
        <v>0</v>
      </c>
      <c r="M752">
        <f t="shared" si="115"/>
        <v>0</v>
      </c>
      <c r="N752">
        <f t="shared" si="116"/>
        <v>1</v>
      </c>
      <c r="O752">
        <f t="shared" si="117"/>
        <v>0</v>
      </c>
      <c r="P752">
        <f t="shared" si="118"/>
        <v>0</v>
      </c>
      <c r="Q752">
        <f t="shared" si="119"/>
        <v>1</v>
      </c>
    </row>
    <row r="753" spans="1:17" x14ac:dyDescent="0.35">
      <c r="A753" s="1">
        <v>45312</v>
      </c>
      <c r="B753" s="2">
        <v>2024</v>
      </c>
      <c r="C753" s="2">
        <v>1</v>
      </c>
      <c r="D753" s="2">
        <v>21</v>
      </c>
      <c r="E753" s="2" t="str">
        <f>IF(ISNUMBER(VLOOKUP(A753, Feriados!A:B, 1, FALSE)), "Feriado", "Dia comum")</f>
        <v>Dia comum</v>
      </c>
      <c r="F753" s="2" t="s">
        <v>7</v>
      </c>
      <c r="G753" s="2" t="str">
        <f t="shared" si="110"/>
        <v>Fim de Semana</v>
      </c>
      <c r="H753" s="2">
        <v>247</v>
      </c>
      <c r="I753" s="3">
        <f t="shared" si="111"/>
        <v>0</v>
      </c>
      <c r="J753">
        <f t="shared" si="112"/>
        <v>0</v>
      </c>
      <c r="K753">
        <f t="shared" si="113"/>
        <v>0</v>
      </c>
      <c r="L753">
        <f t="shared" si="114"/>
        <v>0</v>
      </c>
      <c r="M753">
        <f t="shared" si="115"/>
        <v>0</v>
      </c>
      <c r="N753">
        <f t="shared" si="116"/>
        <v>0</v>
      </c>
      <c r="O753">
        <f t="shared" si="117"/>
        <v>1</v>
      </c>
      <c r="P753">
        <f t="shared" si="118"/>
        <v>0</v>
      </c>
      <c r="Q753">
        <f t="shared" si="119"/>
        <v>1</v>
      </c>
    </row>
    <row r="754" spans="1:17" x14ac:dyDescent="0.35">
      <c r="A754" s="1">
        <v>45313</v>
      </c>
      <c r="B754" s="2">
        <v>2024</v>
      </c>
      <c r="C754" s="2">
        <v>1</v>
      </c>
      <c r="D754" s="2">
        <v>22</v>
      </c>
      <c r="E754" s="2" t="str">
        <f>IF(ISNUMBER(VLOOKUP(A754, Feriados!A:B, 1, FALSE)), "Feriado", "Dia comum")</f>
        <v>Dia comum</v>
      </c>
      <c r="F754" s="2" t="s">
        <v>8</v>
      </c>
      <c r="G754" s="2" t="str">
        <f t="shared" si="110"/>
        <v>Dia Útil</v>
      </c>
      <c r="H754" s="2">
        <v>255</v>
      </c>
      <c r="I754" s="3">
        <f t="shared" si="111"/>
        <v>1</v>
      </c>
      <c r="J754">
        <f t="shared" si="112"/>
        <v>0</v>
      </c>
      <c r="K754">
        <f t="shared" si="113"/>
        <v>0</v>
      </c>
      <c r="L754">
        <f t="shared" si="114"/>
        <v>0</v>
      </c>
      <c r="M754">
        <f t="shared" si="115"/>
        <v>0</v>
      </c>
      <c r="N754">
        <f t="shared" si="116"/>
        <v>0</v>
      </c>
      <c r="O754">
        <f t="shared" si="117"/>
        <v>0</v>
      </c>
      <c r="P754">
        <f t="shared" si="118"/>
        <v>0</v>
      </c>
      <c r="Q754">
        <f t="shared" si="119"/>
        <v>0</v>
      </c>
    </row>
    <row r="755" spans="1:17" x14ac:dyDescent="0.35">
      <c r="A755" s="1">
        <v>45314</v>
      </c>
      <c r="B755" s="2">
        <v>2024</v>
      </c>
      <c r="C755" s="2">
        <v>1</v>
      </c>
      <c r="D755" s="2">
        <v>23</v>
      </c>
      <c r="E755" s="2" t="str">
        <f>IF(ISNUMBER(VLOOKUP(A755, Feriados!A:B, 1, FALSE)), "Feriado", "Dia comum")</f>
        <v>Dia comum</v>
      </c>
      <c r="F755" s="2" t="s">
        <v>9</v>
      </c>
      <c r="G755" s="2" t="str">
        <f t="shared" si="110"/>
        <v>Dia Útil</v>
      </c>
      <c r="H755" s="2">
        <v>241</v>
      </c>
      <c r="I755" s="3">
        <f t="shared" si="111"/>
        <v>0</v>
      </c>
      <c r="J755">
        <f t="shared" si="112"/>
        <v>1</v>
      </c>
      <c r="K755">
        <f t="shared" si="113"/>
        <v>0</v>
      </c>
      <c r="L755">
        <f t="shared" si="114"/>
        <v>0</v>
      </c>
      <c r="M755">
        <f t="shared" si="115"/>
        <v>0</v>
      </c>
      <c r="N755">
        <f t="shared" si="116"/>
        <v>0</v>
      </c>
      <c r="O755">
        <f t="shared" si="117"/>
        <v>0</v>
      </c>
      <c r="P755">
        <f t="shared" si="118"/>
        <v>0</v>
      </c>
      <c r="Q755">
        <f t="shared" si="119"/>
        <v>0</v>
      </c>
    </row>
    <row r="756" spans="1:17" x14ac:dyDescent="0.35">
      <c r="A756" s="1">
        <v>45315</v>
      </c>
      <c r="B756" s="2">
        <v>2024</v>
      </c>
      <c r="C756" s="2">
        <v>1</v>
      </c>
      <c r="D756" s="2">
        <v>24</v>
      </c>
      <c r="E756" s="2" t="str">
        <f>IF(ISNUMBER(VLOOKUP(A756, Feriados!A:B, 1, FALSE)), "Feriado", "Dia comum")</f>
        <v>Dia comum</v>
      </c>
      <c r="F756" s="2" t="s">
        <v>10</v>
      </c>
      <c r="G756" s="2" t="str">
        <f t="shared" si="110"/>
        <v>Dia Útil</v>
      </c>
      <c r="H756" s="2">
        <v>245</v>
      </c>
      <c r="I756" s="3">
        <f t="shared" si="111"/>
        <v>0</v>
      </c>
      <c r="J756">
        <f t="shared" si="112"/>
        <v>0</v>
      </c>
      <c r="K756">
        <f t="shared" si="113"/>
        <v>1</v>
      </c>
      <c r="L756">
        <f t="shared" si="114"/>
        <v>0</v>
      </c>
      <c r="M756">
        <f t="shared" si="115"/>
        <v>0</v>
      </c>
      <c r="N756">
        <f t="shared" si="116"/>
        <v>0</v>
      </c>
      <c r="O756">
        <f t="shared" si="117"/>
        <v>0</v>
      </c>
      <c r="P756">
        <f t="shared" si="118"/>
        <v>0</v>
      </c>
      <c r="Q756">
        <f t="shared" si="119"/>
        <v>0</v>
      </c>
    </row>
    <row r="757" spans="1:17" x14ac:dyDescent="0.35">
      <c r="A757" s="1">
        <v>45316</v>
      </c>
      <c r="B757" s="2">
        <v>2024</v>
      </c>
      <c r="C757" s="2">
        <v>1</v>
      </c>
      <c r="D757" s="2">
        <v>25</v>
      </c>
      <c r="E757" s="2" t="str">
        <f>IF(ISNUMBER(VLOOKUP(A757, Feriados!A:B, 1, FALSE)), "Feriado", "Dia comum")</f>
        <v>Dia comum</v>
      </c>
      <c r="F757" s="2" t="s">
        <v>11</v>
      </c>
      <c r="G757" s="2" t="str">
        <f t="shared" si="110"/>
        <v>Dia Útil</v>
      </c>
      <c r="H757" s="2">
        <v>258</v>
      </c>
      <c r="I757" s="3">
        <f t="shared" si="111"/>
        <v>0</v>
      </c>
      <c r="J757">
        <f t="shared" si="112"/>
        <v>0</v>
      </c>
      <c r="K757">
        <f t="shared" si="113"/>
        <v>0</v>
      </c>
      <c r="L757">
        <f t="shared" si="114"/>
        <v>1</v>
      </c>
      <c r="M757">
        <f t="shared" si="115"/>
        <v>0</v>
      </c>
      <c r="N757">
        <f t="shared" si="116"/>
        <v>0</v>
      </c>
      <c r="O757">
        <f t="shared" si="117"/>
        <v>0</v>
      </c>
      <c r="P757">
        <f t="shared" si="118"/>
        <v>0</v>
      </c>
      <c r="Q757">
        <f t="shared" si="119"/>
        <v>0</v>
      </c>
    </row>
    <row r="758" spans="1:17" x14ac:dyDescent="0.35">
      <c r="A758" s="1">
        <v>45317</v>
      </c>
      <c r="B758" s="2">
        <v>2024</v>
      </c>
      <c r="C758" s="2">
        <v>1</v>
      </c>
      <c r="D758" s="2">
        <v>26</v>
      </c>
      <c r="E758" s="2" t="str">
        <f>IF(ISNUMBER(VLOOKUP(A758, Feriados!A:B, 1, FALSE)), "Feriado", "Dia comum")</f>
        <v>Dia comum</v>
      </c>
      <c r="F758" s="2" t="s">
        <v>12</v>
      </c>
      <c r="G758" s="2" t="str">
        <f t="shared" si="110"/>
        <v>Dia Útil</v>
      </c>
      <c r="H758" s="2">
        <v>257</v>
      </c>
      <c r="I758" s="3">
        <f t="shared" si="111"/>
        <v>0</v>
      </c>
      <c r="J758">
        <f t="shared" si="112"/>
        <v>0</v>
      </c>
      <c r="K758">
        <f t="shared" si="113"/>
        <v>0</v>
      </c>
      <c r="L758">
        <f t="shared" si="114"/>
        <v>0</v>
      </c>
      <c r="M758">
        <f t="shared" si="115"/>
        <v>1</v>
      </c>
      <c r="N758">
        <f t="shared" si="116"/>
        <v>0</v>
      </c>
      <c r="O758">
        <f t="shared" si="117"/>
        <v>0</v>
      </c>
      <c r="P758">
        <f t="shared" si="118"/>
        <v>0</v>
      </c>
      <c r="Q758">
        <f t="shared" si="119"/>
        <v>0</v>
      </c>
    </row>
    <row r="759" spans="1:17" x14ac:dyDescent="0.35">
      <c r="A759" s="1">
        <v>45318</v>
      </c>
      <c r="B759" s="2">
        <v>2024</v>
      </c>
      <c r="C759" s="2">
        <v>1</v>
      </c>
      <c r="D759" s="2">
        <v>27</v>
      </c>
      <c r="E759" s="2" t="str">
        <f>IF(ISNUMBER(VLOOKUP(A759, Feriados!A:B, 1, FALSE)), "Feriado", "Dia comum")</f>
        <v>Dia comum</v>
      </c>
      <c r="F759" s="2" t="s">
        <v>6</v>
      </c>
      <c r="G759" s="2" t="str">
        <f t="shared" si="110"/>
        <v>Fim de Semana</v>
      </c>
      <c r="H759" s="2">
        <v>253</v>
      </c>
      <c r="I759" s="3">
        <f t="shared" si="111"/>
        <v>0</v>
      </c>
      <c r="J759">
        <f t="shared" si="112"/>
        <v>0</v>
      </c>
      <c r="K759">
        <f t="shared" si="113"/>
        <v>0</v>
      </c>
      <c r="L759">
        <f t="shared" si="114"/>
        <v>0</v>
      </c>
      <c r="M759">
        <f t="shared" si="115"/>
        <v>0</v>
      </c>
      <c r="N759">
        <f t="shared" si="116"/>
        <v>1</v>
      </c>
      <c r="O759">
        <f t="shared" si="117"/>
        <v>0</v>
      </c>
      <c r="P759">
        <f t="shared" si="118"/>
        <v>0</v>
      </c>
      <c r="Q759">
        <f t="shared" si="119"/>
        <v>1</v>
      </c>
    </row>
    <row r="760" spans="1:17" x14ac:dyDescent="0.35">
      <c r="A760" s="1">
        <v>45319</v>
      </c>
      <c r="B760" s="2">
        <v>2024</v>
      </c>
      <c r="C760" s="2">
        <v>1</v>
      </c>
      <c r="D760" s="2">
        <v>28</v>
      </c>
      <c r="E760" s="2" t="str">
        <f>IF(ISNUMBER(VLOOKUP(A760, Feriados!A:B, 1, FALSE)), "Feriado", "Dia comum")</f>
        <v>Dia comum</v>
      </c>
      <c r="F760" s="2" t="s">
        <v>7</v>
      </c>
      <c r="G760" s="2" t="str">
        <f t="shared" si="110"/>
        <v>Fim de Semana</v>
      </c>
      <c r="H760" s="2">
        <v>248</v>
      </c>
      <c r="I760" s="3">
        <f t="shared" si="111"/>
        <v>0</v>
      </c>
      <c r="J760">
        <f t="shared" si="112"/>
        <v>0</v>
      </c>
      <c r="K760">
        <f t="shared" si="113"/>
        <v>0</v>
      </c>
      <c r="L760">
        <f t="shared" si="114"/>
        <v>0</v>
      </c>
      <c r="M760">
        <f t="shared" si="115"/>
        <v>0</v>
      </c>
      <c r="N760">
        <f t="shared" si="116"/>
        <v>0</v>
      </c>
      <c r="O760">
        <f t="shared" si="117"/>
        <v>1</v>
      </c>
      <c r="P760">
        <f t="shared" si="118"/>
        <v>0</v>
      </c>
      <c r="Q760">
        <f t="shared" si="119"/>
        <v>1</v>
      </c>
    </row>
    <row r="761" spans="1:17" x14ac:dyDescent="0.35">
      <c r="A761" s="1">
        <v>45320</v>
      </c>
      <c r="B761" s="2">
        <v>2024</v>
      </c>
      <c r="C761" s="2">
        <v>1</v>
      </c>
      <c r="D761" s="2">
        <v>29</v>
      </c>
      <c r="E761" s="2" t="str">
        <f>IF(ISNUMBER(VLOOKUP(A761, Feriados!A:B, 1, FALSE)), "Feriado", "Dia comum")</f>
        <v>Dia comum</v>
      </c>
      <c r="F761" s="2" t="s">
        <v>8</v>
      </c>
      <c r="G761" s="2" t="str">
        <f t="shared" si="110"/>
        <v>Dia Útil</v>
      </c>
      <c r="H761" s="2">
        <v>258</v>
      </c>
      <c r="I761" s="3">
        <f t="shared" si="111"/>
        <v>1</v>
      </c>
      <c r="J761">
        <f t="shared" si="112"/>
        <v>0</v>
      </c>
      <c r="K761">
        <f t="shared" si="113"/>
        <v>0</v>
      </c>
      <c r="L761">
        <f t="shared" si="114"/>
        <v>0</v>
      </c>
      <c r="M761">
        <f t="shared" si="115"/>
        <v>0</v>
      </c>
      <c r="N761">
        <f t="shared" si="116"/>
        <v>0</v>
      </c>
      <c r="O761">
        <f t="shared" si="117"/>
        <v>0</v>
      </c>
      <c r="P761">
        <f t="shared" si="118"/>
        <v>0</v>
      </c>
      <c r="Q761">
        <f t="shared" si="119"/>
        <v>0</v>
      </c>
    </row>
    <row r="762" spans="1:17" x14ac:dyDescent="0.35">
      <c r="A762" s="1">
        <v>45321</v>
      </c>
      <c r="B762" s="2">
        <v>2024</v>
      </c>
      <c r="C762" s="2">
        <v>1</v>
      </c>
      <c r="D762" s="2">
        <v>30</v>
      </c>
      <c r="E762" s="2" t="str">
        <f>IF(ISNUMBER(VLOOKUP(A762, Feriados!A:B, 1, FALSE)), "Feriado", "Dia comum")</f>
        <v>Dia comum</v>
      </c>
      <c r="F762" s="2" t="s">
        <v>9</v>
      </c>
      <c r="G762" s="2" t="str">
        <f t="shared" si="110"/>
        <v>Dia Útil</v>
      </c>
      <c r="H762" s="2">
        <v>259</v>
      </c>
      <c r="I762" s="3">
        <f t="shared" si="111"/>
        <v>0</v>
      </c>
      <c r="J762">
        <f t="shared" si="112"/>
        <v>1</v>
      </c>
      <c r="K762">
        <f t="shared" si="113"/>
        <v>0</v>
      </c>
      <c r="L762">
        <f t="shared" si="114"/>
        <v>0</v>
      </c>
      <c r="M762">
        <f t="shared" si="115"/>
        <v>0</v>
      </c>
      <c r="N762">
        <f t="shared" si="116"/>
        <v>0</v>
      </c>
      <c r="O762">
        <f t="shared" si="117"/>
        <v>0</v>
      </c>
      <c r="P762">
        <f t="shared" si="118"/>
        <v>0</v>
      </c>
      <c r="Q762">
        <f t="shared" si="119"/>
        <v>0</v>
      </c>
    </row>
    <row r="763" spans="1:17" x14ac:dyDescent="0.35">
      <c r="A763" s="1">
        <v>45322</v>
      </c>
      <c r="B763" s="2">
        <v>2024</v>
      </c>
      <c r="C763" s="2">
        <v>1</v>
      </c>
      <c r="D763" s="2">
        <v>31</v>
      </c>
      <c r="E763" s="2" t="str">
        <f>IF(ISNUMBER(VLOOKUP(A763, Feriados!A:B, 1, FALSE)), "Feriado", "Dia comum")</f>
        <v>Dia comum</v>
      </c>
      <c r="F763" s="2" t="s">
        <v>10</v>
      </c>
      <c r="G763" s="2" t="str">
        <f t="shared" si="110"/>
        <v>Dia Útil</v>
      </c>
      <c r="H763" s="2">
        <v>260</v>
      </c>
      <c r="I763" s="3">
        <f t="shared" si="111"/>
        <v>0</v>
      </c>
      <c r="J763">
        <f t="shared" si="112"/>
        <v>0</v>
      </c>
      <c r="K763">
        <f t="shared" si="113"/>
        <v>1</v>
      </c>
      <c r="L763">
        <f t="shared" si="114"/>
        <v>0</v>
      </c>
      <c r="M763">
        <f t="shared" si="115"/>
        <v>0</v>
      </c>
      <c r="N763">
        <f t="shared" si="116"/>
        <v>0</v>
      </c>
      <c r="O763">
        <f t="shared" si="117"/>
        <v>0</v>
      </c>
      <c r="P763">
        <f t="shared" si="118"/>
        <v>0</v>
      </c>
      <c r="Q763">
        <f t="shared" si="119"/>
        <v>0</v>
      </c>
    </row>
    <row r="764" spans="1:17" x14ac:dyDescent="0.35">
      <c r="A764" s="1">
        <v>45323</v>
      </c>
      <c r="B764" s="2">
        <v>2024</v>
      </c>
      <c r="C764" s="2">
        <v>2</v>
      </c>
      <c r="D764" s="2">
        <v>1</v>
      </c>
      <c r="E764" s="2" t="str">
        <f>IF(ISNUMBER(VLOOKUP(A764, Feriados!A:B, 1, FALSE)), "Feriado", "Dia comum")</f>
        <v>Dia comum</v>
      </c>
      <c r="F764" s="2" t="s">
        <v>11</v>
      </c>
      <c r="G764" s="2" t="str">
        <f t="shared" si="110"/>
        <v>Dia Útil</v>
      </c>
      <c r="H764" s="2">
        <v>252</v>
      </c>
      <c r="I764" s="3">
        <f t="shared" si="111"/>
        <v>0</v>
      </c>
      <c r="J764">
        <f t="shared" si="112"/>
        <v>0</v>
      </c>
      <c r="K764">
        <f t="shared" si="113"/>
        <v>0</v>
      </c>
      <c r="L764">
        <f t="shared" si="114"/>
        <v>1</v>
      </c>
      <c r="M764">
        <f t="shared" si="115"/>
        <v>0</v>
      </c>
      <c r="N764">
        <f t="shared" si="116"/>
        <v>0</v>
      </c>
      <c r="O764">
        <f t="shared" si="117"/>
        <v>0</v>
      </c>
      <c r="P764">
        <f t="shared" si="118"/>
        <v>0</v>
      </c>
      <c r="Q764">
        <f t="shared" si="119"/>
        <v>0</v>
      </c>
    </row>
    <row r="765" spans="1:17" x14ac:dyDescent="0.35">
      <c r="A765" s="1">
        <v>45324</v>
      </c>
      <c r="B765" s="2">
        <v>2024</v>
      </c>
      <c r="C765" s="2">
        <v>2</v>
      </c>
      <c r="D765" s="2">
        <v>2</v>
      </c>
      <c r="E765" s="2" t="str">
        <f>IF(ISNUMBER(VLOOKUP(A765, Feriados!A:B, 1, FALSE)), "Feriado", "Dia comum")</f>
        <v>Dia comum</v>
      </c>
      <c r="F765" s="2" t="s">
        <v>12</v>
      </c>
      <c r="G765" s="2" t="str">
        <f t="shared" si="110"/>
        <v>Dia Útil</v>
      </c>
      <c r="H765" s="2">
        <v>272</v>
      </c>
      <c r="I765" s="3">
        <f t="shared" si="111"/>
        <v>0</v>
      </c>
      <c r="J765">
        <f t="shared" si="112"/>
        <v>0</v>
      </c>
      <c r="K765">
        <f t="shared" si="113"/>
        <v>0</v>
      </c>
      <c r="L765">
        <f t="shared" si="114"/>
        <v>0</v>
      </c>
      <c r="M765">
        <f t="shared" si="115"/>
        <v>1</v>
      </c>
      <c r="N765">
        <f t="shared" si="116"/>
        <v>0</v>
      </c>
      <c r="O765">
        <f t="shared" si="117"/>
        <v>0</v>
      </c>
      <c r="P765">
        <f t="shared" si="118"/>
        <v>0</v>
      </c>
      <c r="Q765">
        <f t="shared" si="119"/>
        <v>0</v>
      </c>
    </row>
    <row r="766" spans="1:17" x14ac:dyDescent="0.35">
      <c r="A766" s="1">
        <v>45325</v>
      </c>
      <c r="B766" s="2">
        <v>2024</v>
      </c>
      <c r="C766" s="2">
        <v>2</v>
      </c>
      <c r="D766" s="2">
        <v>3</v>
      </c>
      <c r="E766" s="2" t="str">
        <f>IF(ISNUMBER(VLOOKUP(A766, Feriados!A:B, 1, FALSE)), "Feriado", "Dia comum")</f>
        <v>Dia comum</v>
      </c>
      <c r="F766" s="2" t="s">
        <v>6</v>
      </c>
      <c r="G766" s="2" t="str">
        <f t="shared" si="110"/>
        <v>Fim de Semana</v>
      </c>
      <c r="H766" s="2">
        <v>271</v>
      </c>
      <c r="I766" s="3">
        <f t="shared" si="111"/>
        <v>0</v>
      </c>
      <c r="J766">
        <f t="shared" si="112"/>
        <v>0</v>
      </c>
      <c r="K766">
        <f t="shared" si="113"/>
        <v>0</v>
      </c>
      <c r="L766">
        <f t="shared" si="114"/>
        <v>0</v>
      </c>
      <c r="M766">
        <f t="shared" si="115"/>
        <v>0</v>
      </c>
      <c r="N766">
        <f t="shared" si="116"/>
        <v>1</v>
      </c>
      <c r="O766">
        <f t="shared" si="117"/>
        <v>0</v>
      </c>
      <c r="P766">
        <f t="shared" si="118"/>
        <v>0</v>
      </c>
      <c r="Q766">
        <f t="shared" si="119"/>
        <v>1</v>
      </c>
    </row>
    <row r="767" spans="1:17" x14ac:dyDescent="0.35">
      <c r="A767" s="1">
        <v>45326</v>
      </c>
      <c r="B767" s="2">
        <v>2024</v>
      </c>
      <c r="C767" s="2">
        <v>2</v>
      </c>
      <c r="D767" s="2">
        <v>4</v>
      </c>
      <c r="E767" s="2" t="str">
        <f>IF(ISNUMBER(VLOOKUP(A767, Feriados!A:B, 1, FALSE)), "Feriado", "Dia comum")</f>
        <v>Dia comum</v>
      </c>
      <c r="F767" s="2" t="s">
        <v>7</v>
      </c>
      <c r="G767" s="2" t="str">
        <f t="shared" si="110"/>
        <v>Fim de Semana</v>
      </c>
      <c r="H767" s="2">
        <v>258</v>
      </c>
      <c r="I767" s="3">
        <f t="shared" si="111"/>
        <v>0</v>
      </c>
      <c r="J767">
        <f t="shared" si="112"/>
        <v>0</v>
      </c>
      <c r="K767">
        <f t="shared" si="113"/>
        <v>0</v>
      </c>
      <c r="L767">
        <f t="shared" si="114"/>
        <v>0</v>
      </c>
      <c r="M767">
        <f t="shared" si="115"/>
        <v>0</v>
      </c>
      <c r="N767">
        <f t="shared" si="116"/>
        <v>0</v>
      </c>
      <c r="O767">
        <f t="shared" si="117"/>
        <v>1</v>
      </c>
      <c r="P767">
        <f t="shared" si="118"/>
        <v>0</v>
      </c>
      <c r="Q767">
        <f t="shared" si="119"/>
        <v>1</v>
      </c>
    </row>
    <row r="768" spans="1:17" x14ac:dyDescent="0.35">
      <c r="A768" s="1">
        <v>45327</v>
      </c>
      <c r="B768" s="2">
        <v>2024</v>
      </c>
      <c r="C768" s="2">
        <v>2</v>
      </c>
      <c r="D768" s="2">
        <v>5</v>
      </c>
      <c r="E768" s="2" t="str">
        <f>IF(ISNUMBER(VLOOKUP(A768, Feriados!A:B, 1, FALSE)), "Feriado", "Dia comum")</f>
        <v>Dia comum</v>
      </c>
      <c r="F768" s="2" t="s">
        <v>8</v>
      </c>
      <c r="G768" s="2" t="str">
        <f t="shared" si="110"/>
        <v>Dia Útil</v>
      </c>
      <c r="H768" s="2">
        <v>268</v>
      </c>
      <c r="I768" s="3">
        <f t="shared" si="111"/>
        <v>1</v>
      </c>
      <c r="J768">
        <f t="shared" si="112"/>
        <v>0</v>
      </c>
      <c r="K768">
        <f t="shared" si="113"/>
        <v>0</v>
      </c>
      <c r="L768">
        <f t="shared" si="114"/>
        <v>0</v>
      </c>
      <c r="M768">
        <f t="shared" si="115"/>
        <v>0</v>
      </c>
      <c r="N768">
        <f t="shared" si="116"/>
        <v>0</v>
      </c>
      <c r="O768">
        <f t="shared" si="117"/>
        <v>0</v>
      </c>
      <c r="P768">
        <f t="shared" si="118"/>
        <v>0</v>
      </c>
      <c r="Q768">
        <f t="shared" si="119"/>
        <v>0</v>
      </c>
    </row>
    <row r="769" spans="1:17" x14ac:dyDescent="0.35">
      <c r="A769" s="1">
        <v>45328</v>
      </c>
      <c r="B769" s="2">
        <v>2024</v>
      </c>
      <c r="C769" s="2">
        <v>2</v>
      </c>
      <c r="D769" s="2">
        <v>6</v>
      </c>
      <c r="E769" s="2" t="str">
        <f>IF(ISNUMBER(VLOOKUP(A769, Feriados!A:B, 1, FALSE)), "Feriado", "Dia comum")</f>
        <v>Dia comum</v>
      </c>
      <c r="F769" s="2" t="s">
        <v>9</v>
      </c>
      <c r="G769" s="2" t="str">
        <f t="shared" si="110"/>
        <v>Dia Útil</v>
      </c>
      <c r="H769" s="2">
        <v>287</v>
      </c>
      <c r="I769" s="3">
        <f t="shared" si="111"/>
        <v>0</v>
      </c>
      <c r="J769">
        <f t="shared" si="112"/>
        <v>1</v>
      </c>
      <c r="K769">
        <f t="shared" si="113"/>
        <v>0</v>
      </c>
      <c r="L769">
        <f t="shared" si="114"/>
        <v>0</v>
      </c>
      <c r="M769">
        <f t="shared" si="115"/>
        <v>0</v>
      </c>
      <c r="N769">
        <f t="shared" si="116"/>
        <v>0</v>
      </c>
      <c r="O769">
        <f t="shared" si="117"/>
        <v>0</v>
      </c>
      <c r="P769">
        <f t="shared" si="118"/>
        <v>0</v>
      </c>
      <c r="Q769">
        <f t="shared" si="119"/>
        <v>0</v>
      </c>
    </row>
    <row r="770" spans="1:17" x14ac:dyDescent="0.35">
      <c r="A770" s="1">
        <v>45329</v>
      </c>
      <c r="B770" s="2">
        <v>2024</v>
      </c>
      <c r="C770" s="2">
        <v>2</v>
      </c>
      <c r="D770" s="2">
        <v>7</v>
      </c>
      <c r="E770" s="2" t="str">
        <f>IF(ISNUMBER(VLOOKUP(A770, Feriados!A:B, 1, FALSE)), "Feriado", "Dia comum")</f>
        <v>Dia comum</v>
      </c>
      <c r="F770" s="2" t="s">
        <v>10</v>
      </c>
      <c r="G770" s="2" t="str">
        <f t="shared" si="110"/>
        <v>Dia Útil</v>
      </c>
      <c r="H770" s="2">
        <v>277</v>
      </c>
      <c r="I770" s="3">
        <f t="shared" si="111"/>
        <v>0</v>
      </c>
      <c r="J770">
        <f t="shared" si="112"/>
        <v>0</v>
      </c>
      <c r="K770">
        <f t="shared" si="113"/>
        <v>1</v>
      </c>
      <c r="L770">
        <f t="shared" si="114"/>
        <v>0</v>
      </c>
      <c r="M770">
        <f t="shared" si="115"/>
        <v>0</v>
      </c>
      <c r="N770">
        <f t="shared" si="116"/>
        <v>0</v>
      </c>
      <c r="O770">
        <f t="shared" si="117"/>
        <v>0</v>
      </c>
      <c r="P770">
        <f t="shared" si="118"/>
        <v>0</v>
      </c>
      <c r="Q770">
        <f t="shared" si="119"/>
        <v>0</v>
      </c>
    </row>
    <row r="771" spans="1:17" x14ac:dyDescent="0.35">
      <c r="A771" s="1">
        <v>45330</v>
      </c>
      <c r="B771" s="2">
        <v>2024</v>
      </c>
      <c r="C771" s="2">
        <v>2</v>
      </c>
      <c r="D771" s="2">
        <v>8</v>
      </c>
      <c r="E771" s="2" t="str">
        <f>IF(ISNUMBER(VLOOKUP(A771, Feriados!A:B, 1, FALSE)), "Feriado", "Dia comum")</f>
        <v>Dia comum</v>
      </c>
      <c r="F771" s="2" t="s">
        <v>11</v>
      </c>
      <c r="G771" s="2" t="str">
        <f t="shared" si="110"/>
        <v>Dia Útil</v>
      </c>
      <c r="H771" s="2">
        <v>293</v>
      </c>
      <c r="I771" s="3">
        <f t="shared" si="111"/>
        <v>0</v>
      </c>
      <c r="J771">
        <f t="shared" si="112"/>
        <v>0</v>
      </c>
      <c r="K771">
        <f t="shared" si="113"/>
        <v>0</v>
      </c>
      <c r="L771">
        <f t="shared" si="114"/>
        <v>1</v>
      </c>
      <c r="M771">
        <f t="shared" si="115"/>
        <v>0</v>
      </c>
      <c r="N771">
        <f t="shared" si="116"/>
        <v>0</v>
      </c>
      <c r="O771">
        <f t="shared" si="117"/>
        <v>0</v>
      </c>
      <c r="P771">
        <f t="shared" si="118"/>
        <v>0</v>
      </c>
      <c r="Q771">
        <f t="shared" si="119"/>
        <v>0</v>
      </c>
    </row>
    <row r="772" spans="1:17" x14ac:dyDescent="0.35">
      <c r="A772" s="1">
        <v>45331</v>
      </c>
      <c r="B772" s="2">
        <v>2024</v>
      </c>
      <c r="C772" s="2">
        <v>2</v>
      </c>
      <c r="D772" s="2">
        <v>9</v>
      </c>
      <c r="E772" s="2" t="str">
        <f>IF(ISNUMBER(VLOOKUP(A772, Feriados!A:B, 1, FALSE)), "Feriado", "Dia comum")</f>
        <v>Dia comum</v>
      </c>
      <c r="F772" s="2" t="s">
        <v>12</v>
      </c>
      <c r="G772" s="2" t="str">
        <f t="shared" ref="G772:G835" si="120">IF(OR(F772="Sábado", F772="Domingo"),"Fim de Semana","Dia Útil")</f>
        <v>Dia Útil</v>
      </c>
      <c r="H772" s="2">
        <v>267</v>
      </c>
      <c r="I772" s="3">
        <f t="shared" ref="I772:I835" si="121">IF(F772="Segunda-feira",1,0)</f>
        <v>0</v>
      </c>
      <c r="J772">
        <f t="shared" ref="J772:J835" si="122">IF(F772="Terça-feira",1,0)</f>
        <v>0</v>
      </c>
      <c r="K772">
        <f t="shared" ref="K772:K835" si="123">IF($F772="Quarta-feira",1,0)</f>
        <v>0</v>
      </c>
      <c r="L772">
        <f t="shared" ref="L772:L835" si="124">IF($F772="Quinta-feira",1,0)</f>
        <v>0</v>
      </c>
      <c r="M772">
        <f t="shared" ref="M772:M835" si="125">IF($F772="Sexta-feira",1,0)</f>
        <v>1</v>
      </c>
      <c r="N772">
        <f t="shared" ref="N772:N835" si="126">IF($F772="Sábado",1,0)</f>
        <v>0</v>
      </c>
      <c r="O772">
        <f t="shared" ref="O772:O835" si="127">IF($F772="Domingo",1,0)</f>
        <v>0</v>
      </c>
      <c r="P772">
        <f t="shared" ref="P772:P835" si="128">IF(E772="Feriado",1,0)</f>
        <v>0</v>
      </c>
      <c r="Q772">
        <f t="shared" ref="Q772:Q835" si="129">IF(G772="Fim de Semana",1,0)</f>
        <v>0</v>
      </c>
    </row>
    <row r="773" spans="1:17" x14ac:dyDescent="0.35">
      <c r="A773" s="1">
        <v>45332</v>
      </c>
      <c r="B773" s="2">
        <v>2024</v>
      </c>
      <c r="C773" s="2">
        <v>2</v>
      </c>
      <c r="D773" s="2">
        <v>10</v>
      </c>
      <c r="E773" s="2" t="str">
        <f>IF(ISNUMBER(VLOOKUP(A773, Feriados!A:B, 1, FALSE)), "Feriado", "Dia comum")</f>
        <v>Dia comum</v>
      </c>
      <c r="F773" s="2" t="s">
        <v>6</v>
      </c>
      <c r="G773" s="2" t="str">
        <f t="shared" si="120"/>
        <v>Fim de Semana</v>
      </c>
      <c r="H773" s="2">
        <v>284</v>
      </c>
      <c r="I773" s="3">
        <f t="shared" si="121"/>
        <v>0</v>
      </c>
      <c r="J773">
        <f t="shared" si="122"/>
        <v>0</v>
      </c>
      <c r="K773">
        <f t="shared" si="123"/>
        <v>0</v>
      </c>
      <c r="L773">
        <f t="shared" si="124"/>
        <v>0</v>
      </c>
      <c r="M773">
        <f t="shared" si="125"/>
        <v>0</v>
      </c>
      <c r="N773">
        <f t="shared" si="126"/>
        <v>1</v>
      </c>
      <c r="O773">
        <f t="shared" si="127"/>
        <v>0</v>
      </c>
      <c r="P773">
        <f t="shared" si="128"/>
        <v>0</v>
      </c>
      <c r="Q773">
        <f t="shared" si="129"/>
        <v>1</v>
      </c>
    </row>
    <row r="774" spans="1:17" x14ac:dyDescent="0.35">
      <c r="A774" s="1">
        <v>45333</v>
      </c>
      <c r="B774" s="2">
        <v>2024</v>
      </c>
      <c r="C774" s="2">
        <v>2</v>
      </c>
      <c r="D774" s="2">
        <v>11</v>
      </c>
      <c r="E774" s="2" t="str">
        <f>IF(ISNUMBER(VLOOKUP(A774, Feriados!A:B, 1, FALSE)), "Feriado", "Dia comum")</f>
        <v>Dia comum</v>
      </c>
      <c r="F774" s="2" t="s">
        <v>7</v>
      </c>
      <c r="G774" s="2" t="str">
        <f t="shared" si="120"/>
        <v>Fim de Semana</v>
      </c>
      <c r="H774" s="2">
        <v>266</v>
      </c>
      <c r="I774" s="3">
        <f t="shared" si="121"/>
        <v>0</v>
      </c>
      <c r="J774">
        <f t="shared" si="122"/>
        <v>0</v>
      </c>
      <c r="K774">
        <f t="shared" si="123"/>
        <v>0</v>
      </c>
      <c r="L774">
        <f t="shared" si="124"/>
        <v>0</v>
      </c>
      <c r="M774">
        <f t="shared" si="125"/>
        <v>0</v>
      </c>
      <c r="N774">
        <f t="shared" si="126"/>
        <v>0</v>
      </c>
      <c r="O774">
        <f t="shared" si="127"/>
        <v>1</v>
      </c>
      <c r="P774">
        <f t="shared" si="128"/>
        <v>0</v>
      </c>
      <c r="Q774">
        <f t="shared" si="129"/>
        <v>1</v>
      </c>
    </row>
    <row r="775" spans="1:17" x14ac:dyDescent="0.35">
      <c r="A775" s="1">
        <v>45334</v>
      </c>
      <c r="B775" s="2">
        <v>2024</v>
      </c>
      <c r="C775" s="2">
        <v>2</v>
      </c>
      <c r="D775" s="2">
        <v>12</v>
      </c>
      <c r="E775" s="2" t="str">
        <f>IF(ISNUMBER(VLOOKUP(A775, Feriados!A:B, 1, FALSE)), "Feriado", "Dia comum")</f>
        <v>Feriado</v>
      </c>
      <c r="F775" s="2" t="s">
        <v>8</v>
      </c>
      <c r="G775" s="2" t="str">
        <f t="shared" si="120"/>
        <v>Dia Útil</v>
      </c>
      <c r="H775" s="2">
        <v>265</v>
      </c>
      <c r="I775" s="3">
        <f t="shared" si="121"/>
        <v>1</v>
      </c>
      <c r="J775">
        <f t="shared" si="122"/>
        <v>0</v>
      </c>
      <c r="K775">
        <f t="shared" si="123"/>
        <v>0</v>
      </c>
      <c r="L775">
        <f t="shared" si="124"/>
        <v>0</v>
      </c>
      <c r="M775">
        <f t="shared" si="125"/>
        <v>0</v>
      </c>
      <c r="N775">
        <f t="shared" si="126"/>
        <v>0</v>
      </c>
      <c r="O775">
        <f t="shared" si="127"/>
        <v>0</v>
      </c>
      <c r="P775">
        <f t="shared" si="128"/>
        <v>1</v>
      </c>
      <c r="Q775">
        <f t="shared" si="129"/>
        <v>0</v>
      </c>
    </row>
    <row r="776" spans="1:17" x14ac:dyDescent="0.35">
      <c r="A776" s="1">
        <v>45335</v>
      </c>
      <c r="B776" s="2">
        <v>2024</v>
      </c>
      <c r="C776" s="2">
        <v>2</v>
      </c>
      <c r="D776" s="2">
        <v>13</v>
      </c>
      <c r="E776" s="2" t="str">
        <f>IF(ISNUMBER(VLOOKUP(A776, Feriados!A:B, 1, FALSE)), "Feriado", "Dia comum")</f>
        <v>Feriado</v>
      </c>
      <c r="F776" s="2" t="s">
        <v>9</v>
      </c>
      <c r="G776" s="2" t="str">
        <f t="shared" si="120"/>
        <v>Dia Útil</v>
      </c>
      <c r="H776" s="2">
        <v>254</v>
      </c>
      <c r="I776" s="3">
        <f t="shared" si="121"/>
        <v>0</v>
      </c>
      <c r="J776">
        <f t="shared" si="122"/>
        <v>1</v>
      </c>
      <c r="K776">
        <f t="shared" si="123"/>
        <v>0</v>
      </c>
      <c r="L776">
        <f t="shared" si="124"/>
        <v>0</v>
      </c>
      <c r="M776">
        <f t="shared" si="125"/>
        <v>0</v>
      </c>
      <c r="N776">
        <f t="shared" si="126"/>
        <v>0</v>
      </c>
      <c r="O776">
        <f t="shared" si="127"/>
        <v>0</v>
      </c>
      <c r="P776">
        <f t="shared" si="128"/>
        <v>1</v>
      </c>
      <c r="Q776">
        <f t="shared" si="129"/>
        <v>0</v>
      </c>
    </row>
    <row r="777" spans="1:17" x14ac:dyDescent="0.35">
      <c r="A777" s="1">
        <v>45336</v>
      </c>
      <c r="B777" s="2">
        <v>2024</v>
      </c>
      <c r="C777" s="2">
        <v>2</v>
      </c>
      <c r="D777" s="2">
        <v>14</v>
      </c>
      <c r="E777" s="2" t="str">
        <f>IF(ISNUMBER(VLOOKUP(A777, Feriados!A:B, 1, FALSE)), "Feriado", "Dia comum")</f>
        <v>Dia comum</v>
      </c>
      <c r="F777" s="2" t="s">
        <v>10</v>
      </c>
      <c r="G777" s="2" t="str">
        <f t="shared" si="120"/>
        <v>Dia Útil</v>
      </c>
      <c r="H777" s="2">
        <v>263</v>
      </c>
      <c r="I777" s="3">
        <f t="shared" si="121"/>
        <v>0</v>
      </c>
      <c r="J777">
        <f t="shared" si="122"/>
        <v>0</v>
      </c>
      <c r="K777">
        <f t="shared" si="123"/>
        <v>1</v>
      </c>
      <c r="L777">
        <f t="shared" si="124"/>
        <v>0</v>
      </c>
      <c r="M777">
        <f t="shared" si="125"/>
        <v>0</v>
      </c>
      <c r="N777">
        <f t="shared" si="126"/>
        <v>0</v>
      </c>
      <c r="O777">
        <f t="shared" si="127"/>
        <v>0</v>
      </c>
      <c r="P777">
        <f t="shared" si="128"/>
        <v>0</v>
      </c>
      <c r="Q777">
        <f t="shared" si="129"/>
        <v>0</v>
      </c>
    </row>
    <row r="778" spans="1:17" x14ac:dyDescent="0.35">
      <c r="A778" s="1">
        <v>45337</v>
      </c>
      <c r="B778" s="2">
        <v>2024</v>
      </c>
      <c r="C778" s="2">
        <v>2</v>
      </c>
      <c r="D778" s="2">
        <v>15</v>
      </c>
      <c r="E778" s="2" t="str">
        <f>IF(ISNUMBER(VLOOKUP(A778, Feriados!A:B, 1, FALSE)), "Feriado", "Dia comum")</f>
        <v>Dia comum</v>
      </c>
      <c r="F778" s="2" t="s">
        <v>11</v>
      </c>
      <c r="G778" s="2" t="str">
        <f t="shared" si="120"/>
        <v>Dia Útil</v>
      </c>
      <c r="H778" s="2">
        <v>279</v>
      </c>
      <c r="I778" s="3">
        <f t="shared" si="121"/>
        <v>0</v>
      </c>
      <c r="J778">
        <f t="shared" si="122"/>
        <v>0</v>
      </c>
      <c r="K778">
        <f t="shared" si="123"/>
        <v>0</v>
      </c>
      <c r="L778">
        <f t="shared" si="124"/>
        <v>1</v>
      </c>
      <c r="M778">
        <f t="shared" si="125"/>
        <v>0</v>
      </c>
      <c r="N778">
        <f t="shared" si="126"/>
        <v>0</v>
      </c>
      <c r="O778">
        <f t="shared" si="127"/>
        <v>0</v>
      </c>
      <c r="P778">
        <f t="shared" si="128"/>
        <v>0</v>
      </c>
      <c r="Q778">
        <f t="shared" si="129"/>
        <v>0</v>
      </c>
    </row>
    <row r="779" spans="1:17" x14ac:dyDescent="0.35">
      <c r="A779" s="1">
        <v>45338</v>
      </c>
      <c r="B779" s="2">
        <v>2024</v>
      </c>
      <c r="C779" s="2">
        <v>2</v>
      </c>
      <c r="D779" s="2">
        <v>16</v>
      </c>
      <c r="E779" s="2" t="str">
        <f>IF(ISNUMBER(VLOOKUP(A779, Feriados!A:B, 1, FALSE)), "Feriado", "Dia comum")</f>
        <v>Dia comum</v>
      </c>
      <c r="F779" s="2" t="s">
        <v>12</v>
      </c>
      <c r="G779" s="2" t="str">
        <f t="shared" si="120"/>
        <v>Dia Útil</v>
      </c>
      <c r="H779" s="2">
        <v>263</v>
      </c>
      <c r="I779" s="3">
        <f t="shared" si="121"/>
        <v>0</v>
      </c>
      <c r="J779">
        <f t="shared" si="122"/>
        <v>0</v>
      </c>
      <c r="K779">
        <f t="shared" si="123"/>
        <v>0</v>
      </c>
      <c r="L779">
        <f t="shared" si="124"/>
        <v>0</v>
      </c>
      <c r="M779">
        <f t="shared" si="125"/>
        <v>1</v>
      </c>
      <c r="N779">
        <f t="shared" si="126"/>
        <v>0</v>
      </c>
      <c r="O779">
        <f t="shared" si="127"/>
        <v>0</v>
      </c>
      <c r="P779">
        <f t="shared" si="128"/>
        <v>0</v>
      </c>
      <c r="Q779">
        <f t="shared" si="129"/>
        <v>0</v>
      </c>
    </row>
    <row r="780" spans="1:17" x14ac:dyDescent="0.35">
      <c r="A780" s="1">
        <v>45339</v>
      </c>
      <c r="B780" s="2">
        <v>2024</v>
      </c>
      <c r="C780" s="2">
        <v>2</v>
      </c>
      <c r="D780" s="2">
        <v>17</v>
      </c>
      <c r="E780" s="2" t="str">
        <f>IF(ISNUMBER(VLOOKUP(A780, Feriados!A:B, 1, FALSE)), "Feriado", "Dia comum")</f>
        <v>Dia comum</v>
      </c>
      <c r="F780" s="2" t="s">
        <v>6</v>
      </c>
      <c r="G780" s="2" t="str">
        <f t="shared" si="120"/>
        <v>Fim de Semana</v>
      </c>
      <c r="H780" s="2">
        <v>266</v>
      </c>
      <c r="I780" s="3">
        <f t="shared" si="121"/>
        <v>0</v>
      </c>
      <c r="J780">
        <f t="shared" si="122"/>
        <v>0</v>
      </c>
      <c r="K780">
        <f t="shared" si="123"/>
        <v>0</v>
      </c>
      <c r="L780">
        <f t="shared" si="124"/>
        <v>0</v>
      </c>
      <c r="M780">
        <f t="shared" si="125"/>
        <v>0</v>
      </c>
      <c r="N780">
        <f t="shared" si="126"/>
        <v>1</v>
      </c>
      <c r="O780">
        <f t="shared" si="127"/>
        <v>0</v>
      </c>
      <c r="P780">
        <f t="shared" si="128"/>
        <v>0</v>
      </c>
      <c r="Q780">
        <f t="shared" si="129"/>
        <v>1</v>
      </c>
    </row>
    <row r="781" spans="1:17" x14ac:dyDescent="0.35">
      <c r="A781" s="1">
        <v>45340</v>
      </c>
      <c r="B781" s="2">
        <v>2024</v>
      </c>
      <c r="C781" s="2">
        <v>2</v>
      </c>
      <c r="D781" s="2">
        <v>18</v>
      </c>
      <c r="E781" s="2" t="str">
        <f>IF(ISNUMBER(VLOOKUP(A781, Feriados!A:B, 1, FALSE)), "Feriado", "Dia comum")</f>
        <v>Dia comum</v>
      </c>
      <c r="F781" s="2" t="s">
        <v>7</v>
      </c>
      <c r="G781" s="2" t="str">
        <f t="shared" si="120"/>
        <v>Fim de Semana</v>
      </c>
      <c r="H781" s="2">
        <v>268</v>
      </c>
      <c r="I781" s="3">
        <f t="shared" si="121"/>
        <v>0</v>
      </c>
      <c r="J781">
        <f t="shared" si="122"/>
        <v>0</v>
      </c>
      <c r="K781">
        <f t="shared" si="123"/>
        <v>0</v>
      </c>
      <c r="L781">
        <f t="shared" si="124"/>
        <v>0</v>
      </c>
      <c r="M781">
        <f t="shared" si="125"/>
        <v>0</v>
      </c>
      <c r="N781">
        <f t="shared" si="126"/>
        <v>0</v>
      </c>
      <c r="O781">
        <f t="shared" si="127"/>
        <v>1</v>
      </c>
      <c r="P781">
        <f t="shared" si="128"/>
        <v>0</v>
      </c>
      <c r="Q781">
        <f t="shared" si="129"/>
        <v>1</v>
      </c>
    </row>
    <row r="782" spans="1:17" x14ac:dyDescent="0.35">
      <c r="A782" s="1">
        <v>45341</v>
      </c>
      <c r="B782" s="2">
        <v>2024</v>
      </c>
      <c r="C782" s="2">
        <v>2</v>
      </c>
      <c r="D782" s="2">
        <v>19</v>
      </c>
      <c r="E782" s="2" t="str">
        <f>IF(ISNUMBER(VLOOKUP(A782, Feriados!A:B, 1, FALSE)), "Feriado", "Dia comum")</f>
        <v>Dia comum</v>
      </c>
      <c r="F782" s="2" t="s">
        <v>8</v>
      </c>
      <c r="G782" s="2" t="str">
        <f t="shared" si="120"/>
        <v>Dia Útil</v>
      </c>
      <c r="H782" s="2">
        <v>260</v>
      </c>
      <c r="I782" s="3">
        <f t="shared" si="121"/>
        <v>1</v>
      </c>
      <c r="J782">
        <f t="shared" si="122"/>
        <v>0</v>
      </c>
      <c r="K782">
        <f t="shared" si="123"/>
        <v>0</v>
      </c>
      <c r="L782">
        <f t="shared" si="124"/>
        <v>0</v>
      </c>
      <c r="M782">
        <f t="shared" si="125"/>
        <v>0</v>
      </c>
      <c r="N782">
        <f t="shared" si="126"/>
        <v>0</v>
      </c>
      <c r="O782">
        <f t="shared" si="127"/>
        <v>0</v>
      </c>
      <c r="P782">
        <f t="shared" si="128"/>
        <v>0</v>
      </c>
      <c r="Q782">
        <f t="shared" si="129"/>
        <v>0</v>
      </c>
    </row>
    <row r="783" spans="1:17" x14ac:dyDescent="0.35">
      <c r="A783" s="1">
        <v>45342</v>
      </c>
      <c r="B783" s="2">
        <v>2024</v>
      </c>
      <c r="C783" s="2">
        <v>2</v>
      </c>
      <c r="D783" s="2">
        <v>20</v>
      </c>
      <c r="E783" s="2" t="str">
        <f>IF(ISNUMBER(VLOOKUP(A783, Feriados!A:B, 1, FALSE)), "Feriado", "Dia comum")</f>
        <v>Dia comum</v>
      </c>
      <c r="F783" s="2" t="s">
        <v>9</v>
      </c>
      <c r="G783" s="2" t="str">
        <f t="shared" si="120"/>
        <v>Dia Útil</v>
      </c>
      <c r="H783" s="2">
        <v>263</v>
      </c>
      <c r="I783" s="3">
        <f t="shared" si="121"/>
        <v>0</v>
      </c>
      <c r="J783">
        <f t="shared" si="122"/>
        <v>1</v>
      </c>
      <c r="K783">
        <f t="shared" si="123"/>
        <v>0</v>
      </c>
      <c r="L783">
        <f t="shared" si="124"/>
        <v>0</v>
      </c>
      <c r="M783">
        <f t="shared" si="125"/>
        <v>0</v>
      </c>
      <c r="N783">
        <f t="shared" si="126"/>
        <v>0</v>
      </c>
      <c r="O783">
        <f t="shared" si="127"/>
        <v>0</v>
      </c>
      <c r="P783">
        <f t="shared" si="128"/>
        <v>0</v>
      </c>
      <c r="Q783">
        <f t="shared" si="129"/>
        <v>0</v>
      </c>
    </row>
    <row r="784" spans="1:17" x14ac:dyDescent="0.35">
      <c r="A784" s="1">
        <v>45343</v>
      </c>
      <c r="B784" s="2">
        <v>2024</v>
      </c>
      <c r="C784" s="2">
        <v>2</v>
      </c>
      <c r="D784" s="2">
        <v>21</v>
      </c>
      <c r="E784" s="2" t="str">
        <f>IF(ISNUMBER(VLOOKUP(A784, Feriados!A:B, 1, FALSE)), "Feriado", "Dia comum")</f>
        <v>Dia comum</v>
      </c>
      <c r="F784" s="2" t="s">
        <v>10</v>
      </c>
      <c r="G784" s="2" t="str">
        <f t="shared" si="120"/>
        <v>Dia Útil</v>
      </c>
      <c r="H784" s="2">
        <v>258</v>
      </c>
      <c r="I784" s="3">
        <f t="shared" si="121"/>
        <v>0</v>
      </c>
      <c r="J784">
        <f t="shared" si="122"/>
        <v>0</v>
      </c>
      <c r="K784">
        <f t="shared" si="123"/>
        <v>1</v>
      </c>
      <c r="L784">
        <f t="shared" si="124"/>
        <v>0</v>
      </c>
      <c r="M784">
        <f t="shared" si="125"/>
        <v>0</v>
      </c>
      <c r="N784">
        <f t="shared" si="126"/>
        <v>0</v>
      </c>
      <c r="O784">
        <f t="shared" si="127"/>
        <v>0</v>
      </c>
      <c r="P784">
        <f t="shared" si="128"/>
        <v>0</v>
      </c>
      <c r="Q784">
        <f t="shared" si="129"/>
        <v>0</v>
      </c>
    </row>
    <row r="785" spans="1:17" x14ac:dyDescent="0.35">
      <c r="A785" s="1">
        <v>45344</v>
      </c>
      <c r="B785" s="2">
        <v>2024</v>
      </c>
      <c r="C785" s="2">
        <v>2</v>
      </c>
      <c r="D785" s="2">
        <v>22</v>
      </c>
      <c r="E785" s="2" t="str">
        <f>IF(ISNUMBER(VLOOKUP(A785, Feriados!A:B, 1, FALSE)), "Feriado", "Dia comum")</f>
        <v>Dia comum</v>
      </c>
      <c r="F785" s="2" t="s">
        <v>11</v>
      </c>
      <c r="G785" s="2" t="str">
        <f t="shared" si="120"/>
        <v>Dia Útil</v>
      </c>
      <c r="H785" s="2">
        <v>267</v>
      </c>
      <c r="I785" s="3">
        <f t="shared" si="121"/>
        <v>0</v>
      </c>
      <c r="J785">
        <f t="shared" si="122"/>
        <v>0</v>
      </c>
      <c r="K785">
        <f t="shared" si="123"/>
        <v>0</v>
      </c>
      <c r="L785">
        <f t="shared" si="124"/>
        <v>1</v>
      </c>
      <c r="M785">
        <f t="shared" si="125"/>
        <v>0</v>
      </c>
      <c r="N785">
        <f t="shared" si="126"/>
        <v>0</v>
      </c>
      <c r="O785">
        <f t="shared" si="127"/>
        <v>0</v>
      </c>
      <c r="P785">
        <f t="shared" si="128"/>
        <v>0</v>
      </c>
      <c r="Q785">
        <f t="shared" si="129"/>
        <v>0</v>
      </c>
    </row>
    <row r="786" spans="1:17" x14ac:dyDescent="0.35">
      <c r="A786" s="1">
        <v>45345</v>
      </c>
      <c r="B786" s="2">
        <v>2024</v>
      </c>
      <c r="C786" s="2">
        <v>2</v>
      </c>
      <c r="D786" s="2">
        <v>23</v>
      </c>
      <c r="E786" s="2" t="str">
        <f>IF(ISNUMBER(VLOOKUP(A786, Feriados!A:B, 1, FALSE)), "Feriado", "Dia comum")</f>
        <v>Dia comum</v>
      </c>
      <c r="F786" s="2" t="s">
        <v>12</v>
      </c>
      <c r="G786" s="2" t="str">
        <f t="shared" si="120"/>
        <v>Dia Útil</v>
      </c>
      <c r="H786" s="2">
        <v>280</v>
      </c>
      <c r="I786" s="3">
        <f t="shared" si="121"/>
        <v>0</v>
      </c>
      <c r="J786">
        <f t="shared" si="122"/>
        <v>0</v>
      </c>
      <c r="K786">
        <f t="shared" si="123"/>
        <v>0</v>
      </c>
      <c r="L786">
        <f t="shared" si="124"/>
        <v>0</v>
      </c>
      <c r="M786">
        <f t="shared" si="125"/>
        <v>1</v>
      </c>
      <c r="N786">
        <f t="shared" si="126"/>
        <v>0</v>
      </c>
      <c r="O786">
        <f t="shared" si="127"/>
        <v>0</v>
      </c>
      <c r="P786">
        <f t="shared" si="128"/>
        <v>0</v>
      </c>
      <c r="Q786">
        <f t="shared" si="129"/>
        <v>0</v>
      </c>
    </row>
    <row r="787" spans="1:17" x14ac:dyDescent="0.35">
      <c r="A787" s="1">
        <v>45346</v>
      </c>
      <c r="B787" s="2">
        <v>2024</v>
      </c>
      <c r="C787" s="2">
        <v>2</v>
      </c>
      <c r="D787" s="2">
        <v>24</v>
      </c>
      <c r="E787" s="2" t="str">
        <f>IF(ISNUMBER(VLOOKUP(A787, Feriados!A:B, 1, FALSE)), "Feriado", "Dia comum")</f>
        <v>Dia comum</v>
      </c>
      <c r="F787" s="2" t="s">
        <v>6</v>
      </c>
      <c r="G787" s="2" t="str">
        <f t="shared" si="120"/>
        <v>Fim de Semana</v>
      </c>
      <c r="H787" s="2">
        <v>267</v>
      </c>
      <c r="I787" s="3">
        <f t="shared" si="121"/>
        <v>0</v>
      </c>
      <c r="J787">
        <f t="shared" si="122"/>
        <v>0</v>
      </c>
      <c r="K787">
        <f t="shared" si="123"/>
        <v>0</v>
      </c>
      <c r="L787">
        <f t="shared" si="124"/>
        <v>0</v>
      </c>
      <c r="M787">
        <f t="shared" si="125"/>
        <v>0</v>
      </c>
      <c r="N787">
        <f t="shared" si="126"/>
        <v>1</v>
      </c>
      <c r="O787">
        <f t="shared" si="127"/>
        <v>0</v>
      </c>
      <c r="P787">
        <f t="shared" si="128"/>
        <v>0</v>
      </c>
      <c r="Q787">
        <f t="shared" si="129"/>
        <v>1</v>
      </c>
    </row>
    <row r="788" spans="1:17" x14ac:dyDescent="0.35">
      <c r="A788" s="1">
        <v>45347</v>
      </c>
      <c r="B788" s="2">
        <v>2024</v>
      </c>
      <c r="C788" s="2">
        <v>2</v>
      </c>
      <c r="D788" s="2">
        <v>25</v>
      </c>
      <c r="E788" s="2" t="str">
        <f>IF(ISNUMBER(VLOOKUP(A788, Feriados!A:B, 1, FALSE)), "Feriado", "Dia comum")</f>
        <v>Dia comum</v>
      </c>
      <c r="F788" s="2" t="s">
        <v>7</v>
      </c>
      <c r="G788" s="2" t="str">
        <f t="shared" si="120"/>
        <v>Fim de Semana</v>
      </c>
      <c r="H788" s="2">
        <v>270</v>
      </c>
      <c r="I788" s="3">
        <f t="shared" si="121"/>
        <v>0</v>
      </c>
      <c r="J788">
        <f t="shared" si="122"/>
        <v>0</v>
      </c>
      <c r="K788">
        <f t="shared" si="123"/>
        <v>0</v>
      </c>
      <c r="L788">
        <f t="shared" si="124"/>
        <v>0</v>
      </c>
      <c r="M788">
        <f t="shared" si="125"/>
        <v>0</v>
      </c>
      <c r="N788">
        <f t="shared" si="126"/>
        <v>0</v>
      </c>
      <c r="O788">
        <f t="shared" si="127"/>
        <v>1</v>
      </c>
      <c r="P788">
        <f t="shared" si="128"/>
        <v>0</v>
      </c>
      <c r="Q788">
        <f t="shared" si="129"/>
        <v>1</v>
      </c>
    </row>
    <row r="789" spans="1:17" x14ac:dyDescent="0.35">
      <c r="A789" s="1">
        <v>45348</v>
      </c>
      <c r="B789" s="2">
        <v>2024</v>
      </c>
      <c r="C789" s="2">
        <v>2</v>
      </c>
      <c r="D789" s="2">
        <v>26</v>
      </c>
      <c r="E789" s="2" t="str">
        <f>IF(ISNUMBER(VLOOKUP(A789, Feriados!A:B, 1, FALSE)), "Feriado", "Dia comum")</f>
        <v>Dia comum</v>
      </c>
      <c r="F789" s="2" t="s">
        <v>8</v>
      </c>
      <c r="G789" s="2" t="str">
        <f t="shared" si="120"/>
        <v>Dia Útil</v>
      </c>
      <c r="H789" s="2">
        <v>274</v>
      </c>
      <c r="I789" s="3">
        <f t="shared" si="121"/>
        <v>1</v>
      </c>
      <c r="J789">
        <f t="shared" si="122"/>
        <v>0</v>
      </c>
      <c r="K789">
        <f t="shared" si="123"/>
        <v>0</v>
      </c>
      <c r="L789">
        <f t="shared" si="124"/>
        <v>0</v>
      </c>
      <c r="M789">
        <f t="shared" si="125"/>
        <v>0</v>
      </c>
      <c r="N789">
        <f t="shared" si="126"/>
        <v>0</v>
      </c>
      <c r="O789">
        <f t="shared" si="127"/>
        <v>0</v>
      </c>
      <c r="P789">
        <f t="shared" si="128"/>
        <v>0</v>
      </c>
      <c r="Q789">
        <f t="shared" si="129"/>
        <v>0</v>
      </c>
    </row>
    <row r="790" spans="1:17" x14ac:dyDescent="0.35">
      <c r="A790" s="1">
        <v>45349</v>
      </c>
      <c r="B790" s="2">
        <v>2024</v>
      </c>
      <c r="C790" s="2">
        <v>2</v>
      </c>
      <c r="D790" s="2">
        <v>27</v>
      </c>
      <c r="E790" s="2" t="str">
        <f>IF(ISNUMBER(VLOOKUP(A790, Feriados!A:B, 1, FALSE)), "Feriado", "Dia comum")</f>
        <v>Dia comum</v>
      </c>
      <c r="F790" s="2" t="s">
        <v>9</v>
      </c>
      <c r="G790" s="2" t="str">
        <f t="shared" si="120"/>
        <v>Dia Útil</v>
      </c>
      <c r="H790" s="2">
        <v>268</v>
      </c>
      <c r="I790" s="3">
        <f t="shared" si="121"/>
        <v>0</v>
      </c>
      <c r="J790">
        <f t="shared" si="122"/>
        <v>1</v>
      </c>
      <c r="K790">
        <f t="shared" si="123"/>
        <v>0</v>
      </c>
      <c r="L790">
        <f t="shared" si="124"/>
        <v>0</v>
      </c>
      <c r="M790">
        <f t="shared" si="125"/>
        <v>0</v>
      </c>
      <c r="N790">
        <f t="shared" si="126"/>
        <v>0</v>
      </c>
      <c r="O790">
        <f t="shared" si="127"/>
        <v>0</v>
      </c>
      <c r="P790">
        <f t="shared" si="128"/>
        <v>0</v>
      </c>
      <c r="Q790">
        <f t="shared" si="129"/>
        <v>0</v>
      </c>
    </row>
    <row r="791" spans="1:17" x14ac:dyDescent="0.35">
      <c r="A791" s="1">
        <v>45350</v>
      </c>
      <c r="B791" s="2">
        <v>2024</v>
      </c>
      <c r="C791" s="2">
        <v>2</v>
      </c>
      <c r="D791" s="2">
        <v>28</v>
      </c>
      <c r="E791" s="2" t="str">
        <f>IF(ISNUMBER(VLOOKUP(A791, Feriados!A:B, 1, FALSE)), "Feriado", "Dia comum")</f>
        <v>Dia comum</v>
      </c>
      <c r="F791" s="2" t="s">
        <v>10</v>
      </c>
      <c r="G791" s="2" t="str">
        <f t="shared" si="120"/>
        <v>Dia Útil</v>
      </c>
      <c r="H791" s="2">
        <v>254</v>
      </c>
      <c r="I791" s="3">
        <f t="shared" si="121"/>
        <v>0</v>
      </c>
      <c r="J791">
        <f t="shared" si="122"/>
        <v>0</v>
      </c>
      <c r="K791">
        <f t="shared" si="123"/>
        <v>1</v>
      </c>
      <c r="L791">
        <f t="shared" si="124"/>
        <v>0</v>
      </c>
      <c r="M791">
        <f t="shared" si="125"/>
        <v>0</v>
      </c>
      <c r="N791">
        <f t="shared" si="126"/>
        <v>0</v>
      </c>
      <c r="O791">
        <f t="shared" si="127"/>
        <v>0</v>
      </c>
      <c r="P791">
        <f t="shared" si="128"/>
        <v>0</v>
      </c>
      <c r="Q791">
        <f t="shared" si="129"/>
        <v>0</v>
      </c>
    </row>
    <row r="792" spans="1:17" x14ac:dyDescent="0.35">
      <c r="A792" s="1">
        <v>45351</v>
      </c>
      <c r="B792" s="2">
        <v>2024</v>
      </c>
      <c r="C792" s="2">
        <v>2</v>
      </c>
      <c r="D792" s="2">
        <v>29</v>
      </c>
      <c r="E792" s="2" t="str">
        <f>IF(ISNUMBER(VLOOKUP(A792, Feriados!A:B, 1, FALSE)), "Feriado", "Dia comum")</f>
        <v>Dia comum</v>
      </c>
      <c r="F792" s="2" t="s">
        <v>11</v>
      </c>
      <c r="G792" s="2" t="str">
        <f t="shared" si="120"/>
        <v>Dia Útil</v>
      </c>
      <c r="H792" s="2">
        <v>266</v>
      </c>
      <c r="I792" s="3">
        <f t="shared" si="121"/>
        <v>0</v>
      </c>
      <c r="J792">
        <f t="shared" si="122"/>
        <v>0</v>
      </c>
      <c r="K792">
        <f t="shared" si="123"/>
        <v>0</v>
      </c>
      <c r="L792">
        <f t="shared" si="124"/>
        <v>1</v>
      </c>
      <c r="M792">
        <f t="shared" si="125"/>
        <v>0</v>
      </c>
      <c r="N792">
        <f t="shared" si="126"/>
        <v>0</v>
      </c>
      <c r="O792">
        <f t="shared" si="127"/>
        <v>0</v>
      </c>
      <c r="P792">
        <f t="shared" si="128"/>
        <v>0</v>
      </c>
      <c r="Q792">
        <f t="shared" si="129"/>
        <v>0</v>
      </c>
    </row>
    <row r="793" spans="1:17" x14ac:dyDescent="0.35">
      <c r="A793" s="1">
        <v>45352</v>
      </c>
      <c r="B793" s="2">
        <v>2024</v>
      </c>
      <c r="C793" s="2">
        <v>3</v>
      </c>
      <c r="D793" s="2">
        <v>1</v>
      </c>
      <c r="E793" s="2" t="str">
        <f>IF(ISNUMBER(VLOOKUP(A793, Feriados!A:B, 1, FALSE)), "Feriado", "Dia comum")</f>
        <v>Dia comum</v>
      </c>
      <c r="F793" s="2" t="s">
        <v>12</v>
      </c>
      <c r="G793" s="2" t="str">
        <f t="shared" si="120"/>
        <v>Dia Útil</v>
      </c>
      <c r="H793" s="2">
        <v>283</v>
      </c>
      <c r="I793" s="3">
        <f t="shared" si="121"/>
        <v>0</v>
      </c>
      <c r="J793">
        <f t="shared" si="122"/>
        <v>0</v>
      </c>
      <c r="K793">
        <f t="shared" si="123"/>
        <v>0</v>
      </c>
      <c r="L793">
        <f t="shared" si="124"/>
        <v>0</v>
      </c>
      <c r="M793">
        <f t="shared" si="125"/>
        <v>1</v>
      </c>
      <c r="N793">
        <f t="shared" si="126"/>
        <v>0</v>
      </c>
      <c r="O793">
        <f t="shared" si="127"/>
        <v>0</v>
      </c>
      <c r="P793">
        <f t="shared" si="128"/>
        <v>0</v>
      </c>
      <c r="Q793">
        <f t="shared" si="129"/>
        <v>0</v>
      </c>
    </row>
    <row r="794" spans="1:17" x14ac:dyDescent="0.35">
      <c r="A794" s="1">
        <v>45353</v>
      </c>
      <c r="B794" s="2">
        <v>2024</v>
      </c>
      <c r="C794" s="2">
        <v>3</v>
      </c>
      <c r="D794" s="2">
        <v>2</v>
      </c>
      <c r="E794" s="2" t="str">
        <f>IF(ISNUMBER(VLOOKUP(A794, Feriados!A:B, 1, FALSE)), "Feriado", "Dia comum")</f>
        <v>Dia comum</v>
      </c>
      <c r="F794" s="2" t="s">
        <v>6</v>
      </c>
      <c r="G794" s="2" t="str">
        <f t="shared" si="120"/>
        <v>Fim de Semana</v>
      </c>
      <c r="H794" s="2">
        <v>282</v>
      </c>
      <c r="I794" s="3">
        <f t="shared" si="121"/>
        <v>0</v>
      </c>
      <c r="J794">
        <f t="shared" si="122"/>
        <v>0</v>
      </c>
      <c r="K794">
        <f t="shared" si="123"/>
        <v>0</v>
      </c>
      <c r="L794">
        <f t="shared" si="124"/>
        <v>0</v>
      </c>
      <c r="M794">
        <f t="shared" si="125"/>
        <v>0</v>
      </c>
      <c r="N794">
        <f t="shared" si="126"/>
        <v>1</v>
      </c>
      <c r="O794">
        <f t="shared" si="127"/>
        <v>0</v>
      </c>
      <c r="P794">
        <f t="shared" si="128"/>
        <v>0</v>
      </c>
      <c r="Q794">
        <f t="shared" si="129"/>
        <v>1</v>
      </c>
    </row>
    <row r="795" spans="1:17" x14ac:dyDescent="0.35">
      <c r="A795" s="1">
        <v>45354</v>
      </c>
      <c r="B795" s="2">
        <v>2024</v>
      </c>
      <c r="C795" s="2">
        <v>3</v>
      </c>
      <c r="D795" s="2">
        <v>3</v>
      </c>
      <c r="E795" s="2" t="str">
        <f>IF(ISNUMBER(VLOOKUP(A795, Feriados!A:B, 1, FALSE)), "Feriado", "Dia comum")</f>
        <v>Dia comum</v>
      </c>
      <c r="F795" s="2" t="s">
        <v>7</v>
      </c>
      <c r="G795" s="2" t="str">
        <f t="shared" si="120"/>
        <v>Fim de Semana</v>
      </c>
      <c r="H795" s="2">
        <v>282</v>
      </c>
      <c r="I795" s="3">
        <f t="shared" si="121"/>
        <v>0</v>
      </c>
      <c r="J795">
        <f t="shared" si="122"/>
        <v>0</v>
      </c>
      <c r="K795">
        <f t="shared" si="123"/>
        <v>0</v>
      </c>
      <c r="L795">
        <f t="shared" si="124"/>
        <v>0</v>
      </c>
      <c r="M795">
        <f t="shared" si="125"/>
        <v>0</v>
      </c>
      <c r="N795">
        <f t="shared" si="126"/>
        <v>0</v>
      </c>
      <c r="O795">
        <f t="shared" si="127"/>
        <v>1</v>
      </c>
      <c r="P795">
        <f t="shared" si="128"/>
        <v>0</v>
      </c>
      <c r="Q795">
        <f t="shared" si="129"/>
        <v>1</v>
      </c>
    </row>
    <row r="796" spans="1:17" x14ac:dyDescent="0.35">
      <c r="A796" s="1">
        <v>45355</v>
      </c>
      <c r="B796" s="2">
        <v>2024</v>
      </c>
      <c r="C796" s="2">
        <v>3</v>
      </c>
      <c r="D796" s="2">
        <v>4</v>
      </c>
      <c r="E796" s="2" t="str">
        <f>IF(ISNUMBER(VLOOKUP(A796, Feriados!A:B, 1, FALSE)), "Feriado", "Dia comum")</f>
        <v>Dia comum</v>
      </c>
      <c r="F796" s="2" t="s">
        <v>8</v>
      </c>
      <c r="G796" s="2" t="str">
        <f t="shared" si="120"/>
        <v>Dia Útil</v>
      </c>
      <c r="H796" s="2">
        <v>259</v>
      </c>
      <c r="I796" s="3">
        <f t="shared" si="121"/>
        <v>1</v>
      </c>
      <c r="J796">
        <f t="shared" si="122"/>
        <v>0</v>
      </c>
      <c r="K796">
        <f t="shared" si="123"/>
        <v>0</v>
      </c>
      <c r="L796">
        <f t="shared" si="124"/>
        <v>0</v>
      </c>
      <c r="M796">
        <f t="shared" si="125"/>
        <v>0</v>
      </c>
      <c r="N796">
        <f t="shared" si="126"/>
        <v>0</v>
      </c>
      <c r="O796">
        <f t="shared" si="127"/>
        <v>0</v>
      </c>
      <c r="P796">
        <f t="shared" si="128"/>
        <v>0</v>
      </c>
      <c r="Q796">
        <f t="shared" si="129"/>
        <v>0</v>
      </c>
    </row>
    <row r="797" spans="1:17" x14ac:dyDescent="0.35">
      <c r="A797" s="1">
        <v>45356</v>
      </c>
      <c r="B797" s="2">
        <v>2024</v>
      </c>
      <c r="C797" s="2">
        <v>3</v>
      </c>
      <c r="D797" s="2">
        <v>5</v>
      </c>
      <c r="E797" s="2" t="str">
        <f>IF(ISNUMBER(VLOOKUP(A797, Feriados!A:B, 1, FALSE)), "Feriado", "Dia comum")</f>
        <v>Dia comum</v>
      </c>
      <c r="F797" s="2" t="s">
        <v>9</v>
      </c>
      <c r="G797" s="2" t="str">
        <f t="shared" si="120"/>
        <v>Dia Útil</v>
      </c>
      <c r="H797" s="2">
        <v>296</v>
      </c>
      <c r="I797" s="3">
        <f t="shared" si="121"/>
        <v>0</v>
      </c>
      <c r="J797">
        <f t="shared" si="122"/>
        <v>1</v>
      </c>
      <c r="K797">
        <f t="shared" si="123"/>
        <v>0</v>
      </c>
      <c r="L797">
        <f t="shared" si="124"/>
        <v>0</v>
      </c>
      <c r="M797">
        <f t="shared" si="125"/>
        <v>0</v>
      </c>
      <c r="N797">
        <f t="shared" si="126"/>
        <v>0</v>
      </c>
      <c r="O797">
        <f t="shared" si="127"/>
        <v>0</v>
      </c>
      <c r="P797">
        <f t="shared" si="128"/>
        <v>0</v>
      </c>
      <c r="Q797">
        <f t="shared" si="129"/>
        <v>0</v>
      </c>
    </row>
    <row r="798" spans="1:17" x14ac:dyDescent="0.35">
      <c r="A798" s="1">
        <v>45357</v>
      </c>
      <c r="B798" s="2">
        <v>2024</v>
      </c>
      <c r="C798" s="2">
        <v>3</v>
      </c>
      <c r="D798" s="2">
        <v>6</v>
      </c>
      <c r="E798" s="2" t="str">
        <f>IF(ISNUMBER(VLOOKUP(A798, Feriados!A:B, 1, FALSE)), "Feriado", "Dia comum")</f>
        <v>Dia comum</v>
      </c>
      <c r="F798" s="2" t="s">
        <v>10</v>
      </c>
      <c r="G798" s="2" t="str">
        <f t="shared" si="120"/>
        <v>Dia Útil</v>
      </c>
      <c r="H798" s="2">
        <v>290</v>
      </c>
      <c r="I798" s="3">
        <f t="shared" si="121"/>
        <v>0</v>
      </c>
      <c r="J798">
        <f t="shared" si="122"/>
        <v>0</v>
      </c>
      <c r="K798">
        <f t="shared" si="123"/>
        <v>1</v>
      </c>
      <c r="L798">
        <f t="shared" si="124"/>
        <v>0</v>
      </c>
      <c r="M798">
        <f t="shared" si="125"/>
        <v>0</v>
      </c>
      <c r="N798">
        <f t="shared" si="126"/>
        <v>0</v>
      </c>
      <c r="O798">
        <f t="shared" si="127"/>
        <v>0</v>
      </c>
      <c r="P798">
        <f t="shared" si="128"/>
        <v>0</v>
      </c>
      <c r="Q798">
        <f t="shared" si="129"/>
        <v>0</v>
      </c>
    </row>
    <row r="799" spans="1:17" x14ac:dyDescent="0.35">
      <c r="A799" s="1">
        <v>45358</v>
      </c>
      <c r="B799" s="2">
        <v>2024</v>
      </c>
      <c r="C799" s="2">
        <v>3</v>
      </c>
      <c r="D799" s="2">
        <v>7</v>
      </c>
      <c r="E799" s="2" t="str">
        <f>IF(ISNUMBER(VLOOKUP(A799, Feriados!A:B, 1, FALSE)), "Feriado", "Dia comum")</f>
        <v>Dia comum</v>
      </c>
      <c r="F799" s="2" t="s">
        <v>11</v>
      </c>
      <c r="G799" s="2" t="str">
        <f t="shared" si="120"/>
        <v>Dia Útil</v>
      </c>
      <c r="H799" s="2">
        <v>289</v>
      </c>
      <c r="I799" s="3">
        <f t="shared" si="121"/>
        <v>0</v>
      </c>
      <c r="J799">
        <f t="shared" si="122"/>
        <v>0</v>
      </c>
      <c r="K799">
        <f t="shared" si="123"/>
        <v>0</v>
      </c>
      <c r="L799">
        <f t="shared" si="124"/>
        <v>1</v>
      </c>
      <c r="M799">
        <f t="shared" si="125"/>
        <v>0</v>
      </c>
      <c r="N799">
        <f t="shared" si="126"/>
        <v>0</v>
      </c>
      <c r="O799">
        <f t="shared" si="127"/>
        <v>0</v>
      </c>
      <c r="P799">
        <f t="shared" si="128"/>
        <v>0</v>
      </c>
      <c r="Q799">
        <f t="shared" si="129"/>
        <v>0</v>
      </c>
    </row>
    <row r="800" spans="1:17" x14ac:dyDescent="0.35">
      <c r="A800" s="1">
        <v>45359</v>
      </c>
      <c r="B800" s="2">
        <v>2024</v>
      </c>
      <c r="C800" s="2">
        <v>3</v>
      </c>
      <c r="D800" s="2">
        <v>8</v>
      </c>
      <c r="E800" s="2" t="str">
        <f>IF(ISNUMBER(VLOOKUP(A800, Feriados!A:B, 1, FALSE)), "Feriado", "Dia comum")</f>
        <v>Dia comum</v>
      </c>
      <c r="F800" s="2" t="s">
        <v>12</v>
      </c>
      <c r="G800" s="2" t="str">
        <f t="shared" si="120"/>
        <v>Dia Útil</v>
      </c>
      <c r="H800" s="2">
        <v>305</v>
      </c>
      <c r="I800" s="3">
        <f t="shared" si="121"/>
        <v>0</v>
      </c>
      <c r="J800">
        <f t="shared" si="122"/>
        <v>0</v>
      </c>
      <c r="K800">
        <f t="shared" si="123"/>
        <v>0</v>
      </c>
      <c r="L800">
        <f t="shared" si="124"/>
        <v>0</v>
      </c>
      <c r="M800">
        <f t="shared" si="125"/>
        <v>1</v>
      </c>
      <c r="N800">
        <f t="shared" si="126"/>
        <v>0</v>
      </c>
      <c r="O800">
        <f t="shared" si="127"/>
        <v>0</v>
      </c>
      <c r="P800">
        <f t="shared" si="128"/>
        <v>0</v>
      </c>
      <c r="Q800">
        <f t="shared" si="129"/>
        <v>0</v>
      </c>
    </row>
    <row r="801" spans="1:17" x14ac:dyDescent="0.35">
      <c r="A801" s="1">
        <v>45360</v>
      </c>
      <c r="B801" s="2">
        <v>2024</v>
      </c>
      <c r="C801" s="2">
        <v>3</v>
      </c>
      <c r="D801" s="2">
        <v>9</v>
      </c>
      <c r="E801" s="2" t="str">
        <f>IF(ISNUMBER(VLOOKUP(A801, Feriados!A:B, 1, FALSE)), "Feriado", "Dia comum")</f>
        <v>Dia comum</v>
      </c>
      <c r="F801" s="2" t="s">
        <v>6</v>
      </c>
      <c r="G801" s="2" t="str">
        <f t="shared" si="120"/>
        <v>Fim de Semana</v>
      </c>
      <c r="H801" s="2">
        <v>281</v>
      </c>
      <c r="I801" s="3">
        <f t="shared" si="121"/>
        <v>0</v>
      </c>
      <c r="J801">
        <f t="shared" si="122"/>
        <v>0</v>
      </c>
      <c r="K801">
        <f t="shared" si="123"/>
        <v>0</v>
      </c>
      <c r="L801">
        <f t="shared" si="124"/>
        <v>0</v>
      </c>
      <c r="M801">
        <f t="shared" si="125"/>
        <v>0</v>
      </c>
      <c r="N801">
        <f t="shared" si="126"/>
        <v>1</v>
      </c>
      <c r="O801">
        <f t="shared" si="127"/>
        <v>0</v>
      </c>
      <c r="P801">
        <f t="shared" si="128"/>
        <v>0</v>
      </c>
      <c r="Q801">
        <f t="shared" si="129"/>
        <v>1</v>
      </c>
    </row>
    <row r="802" spans="1:17" x14ac:dyDescent="0.35">
      <c r="A802" s="1">
        <v>45361</v>
      </c>
      <c r="B802" s="2">
        <v>2024</v>
      </c>
      <c r="C802" s="2">
        <v>3</v>
      </c>
      <c r="D802" s="2">
        <v>10</v>
      </c>
      <c r="E802" s="2" t="str">
        <f>IF(ISNUMBER(VLOOKUP(A802, Feriados!A:B, 1, FALSE)), "Feriado", "Dia comum")</f>
        <v>Dia comum</v>
      </c>
      <c r="F802" s="2" t="s">
        <v>7</v>
      </c>
      <c r="G802" s="2" t="str">
        <f t="shared" si="120"/>
        <v>Fim de Semana</v>
      </c>
      <c r="H802" s="2">
        <v>304</v>
      </c>
      <c r="I802" s="3">
        <f t="shared" si="121"/>
        <v>0</v>
      </c>
      <c r="J802">
        <f t="shared" si="122"/>
        <v>0</v>
      </c>
      <c r="K802">
        <f t="shared" si="123"/>
        <v>0</v>
      </c>
      <c r="L802">
        <f t="shared" si="124"/>
        <v>0</v>
      </c>
      <c r="M802">
        <f t="shared" si="125"/>
        <v>0</v>
      </c>
      <c r="N802">
        <f t="shared" si="126"/>
        <v>0</v>
      </c>
      <c r="O802">
        <f t="shared" si="127"/>
        <v>1</v>
      </c>
      <c r="P802">
        <f t="shared" si="128"/>
        <v>0</v>
      </c>
      <c r="Q802">
        <f t="shared" si="129"/>
        <v>1</v>
      </c>
    </row>
    <row r="803" spans="1:17" x14ac:dyDescent="0.35">
      <c r="A803" s="1">
        <v>45362</v>
      </c>
      <c r="B803" s="2">
        <v>2024</v>
      </c>
      <c r="C803" s="2">
        <v>3</v>
      </c>
      <c r="D803" s="2">
        <v>11</v>
      </c>
      <c r="E803" s="2" t="str">
        <f>IF(ISNUMBER(VLOOKUP(A803, Feriados!A:B, 1, FALSE)), "Feriado", "Dia comum")</f>
        <v>Dia comum</v>
      </c>
      <c r="F803" s="2" t="s">
        <v>8</v>
      </c>
      <c r="G803" s="2" t="str">
        <f t="shared" si="120"/>
        <v>Dia Útil</v>
      </c>
      <c r="H803" s="2">
        <v>273</v>
      </c>
      <c r="I803" s="3">
        <f t="shared" si="121"/>
        <v>1</v>
      </c>
      <c r="J803">
        <f t="shared" si="122"/>
        <v>0</v>
      </c>
      <c r="K803">
        <f t="shared" si="123"/>
        <v>0</v>
      </c>
      <c r="L803">
        <f t="shared" si="124"/>
        <v>0</v>
      </c>
      <c r="M803">
        <f t="shared" si="125"/>
        <v>0</v>
      </c>
      <c r="N803">
        <f t="shared" si="126"/>
        <v>0</v>
      </c>
      <c r="O803">
        <f t="shared" si="127"/>
        <v>0</v>
      </c>
      <c r="P803">
        <f t="shared" si="128"/>
        <v>0</v>
      </c>
      <c r="Q803">
        <f t="shared" si="129"/>
        <v>0</v>
      </c>
    </row>
    <row r="804" spans="1:17" x14ac:dyDescent="0.35">
      <c r="A804" s="1">
        <v>45363</v>
      </c>
      <c r="B804" s="2">
        <v>2024</v>
      </c>
      <c r="C804" s="2">
        <v>3</v>
      </c>
      <c r="D804" s="2">
        <v>12</v>
      </c>
      <c r="E804" s="2" t="str">
        <f>IF(ISNUMBER(VLOOKUP(A804, Feriados!A:B, 1, FALSE)), "Feriado", "Dia comum")</f>
        <v>Dia comum</v>
      </c>
      <c r="F804" s="2" t="s">
        <v>9</v>
      </c>
      <c r="G804" s="2" t="str">
        <f t="shared" si="120"/>
        <v>Dia Útil</v>
      </c>
      <c r="H804" s="2">
        <v>353</v>
      </c>
      <c r="I804" s="3">
        <f t="shared" si="121"/>
        <v>0</v>
      </c>
      <c r="J804">
        <f t="shared" si="122"/>
        <v>1</v>
      </c>
      <c r="K804">
        <f t="shared" si="123"/>
        <v>0</v>
      </c>
      <c r="L804">
        <f t="shared" si="124"/>
        <v>0</v>
      </c>
      <c r="M804">
        <f t="shared" si="125"/>
        <v>0</v>
      </c>
      <c r="N804">
        <f t="shared" si="126"/>
        <v>0</v>
      </c>
      <c r="O804">
        <f t="shared" si="127"/>
        <v>0</v>
      </c>
      <c r="P804">
        <f t="shared" si="128"/>
        <v>0</v>
      </c>
      <c r="Q804">
        <f t="shared" si="129"/>
        <v>0</v>
      </c>
    </row>
    <row r="805" spans="1:17" x14ac:dyDescent="0.35">
      <c r="A805" s="1">
        <v>45364</v>
      </c>
      <c r="B805" s="2">
        <v>2024</v>
      </c>
      <c r="C805" s="2">
        <v>3</v>
      </c>
      <c r="D805" s="2">
        <v>13</v>
      </c>
      <c r="E805" s="2" t="str">
        <f>IF(ISNUMBER(VLOOKUP(A805, Feriados!A:B, 1, FALSE)), "Feriado", "Dia comum")</f>
        <v>Dia comum</v>
      </c>
      <c r="F805" s="2" t="s">
        <v>10</v>
      </c>
      <c r="G805" s="2" t="str">
        <f t="shared" si="120"/>
        <v>Dia Útil</v>
      </c>
      <c r="H805" s="2">
        <v>354</v>
      </c>
      <c r="I805" s="3">
        <f t="shared" si="121"/>
        <v>0</v>
      </c>
      <c r="J805">
        <f t="shared" si="122"/>
        <v>0</v>
      </c>
      <c r="K805">
        <f t="shared" si="123"/>
        <v>1</v>
      </c>
      <c r="L805">
        <f t="shared" si="124"/>
        <v>0</v>
      </c>
      <c r="M805">
        <f t="shared" si="125"/>
        <v>0</v>
      </c>
      <c r="N805">
        <f t="shared" si="126"/>
        <v>0</v>
      </c>
      <c r="O805">
        <f t="shared" si="127"/>
        <v>0</v>
      </c>
      <c r="P805">
        <f t="shared" si="128"/>
        <v>0</v>
      </c>
      <c r="Q805">
        <f t="shared" si="129"/>
        <v>0</v>
      </c>
    </row>
    <row r="806" spans="1:17" x14ac:dyDescent="0.35">
      <c r="A806" s="1">
        <v>45365</v>
      </c>
      <c r="B806" s="2">
        <v>2024</v>
      </c>
      <c r="C806" s="2">
        <v>3</v>
      </c>
      <c r="D806" s="2">
        <v>14</v>
      </c>
      <c r="E806" s="2" t="str">
        <f>IF(ISNUMBER(VLOOKUP(A806, Feriados!A:B, 1, FALSE)), "Feriado", "Dia comum")</f>
        <v>Dia comum</v>
      </c>
      <c r="F806" s="2" t="s">
        <v>11</v>
      </c>
      <c r="G806" s="2" t="str">
        <f t="shared" si="120"/>
        <v>Dia Útil</v>
      </c>
      <c r="H806" s="2">
        <v>393</v>
      </c>
      <c r="I806" s="3">
        <f t="shared" si="121"/>
        <v>0</v>
      </c>
      <c r="J806">
        <f t="shared" si="122"/>
        <v>0</v>
      </c>
      <c r="K806">
        <f t="shared" si="123"/>
        <v>0</v>
      </c>
      <c r="L806">
        <f t="shared" si="124"/>
        <v>1</v>
      </c>
      <c r="M806">
        <f t="shared" si="125"/>
        <v>0</v>
      </c>
      <c r="N806">
        <f t="shared" si="126"/>
        <v>0</v>
      </c>
      <c r="O806">
        <f t="shared" si="127"/>
        <v>0</v>
      </c>
      <c r="P806">
        <f t="shared" si="128"/>
        <v>0</v>
      </c>
      <c r="Q806">
        <f t="shared" si="129"/>
        <v>0</v>
      </c>
    </row>
    <row r="807" spans="1:17" x14ac:dyDescent="0.35">
      <c r="A807" s="1">
        <v>45366</v>
      </c>
      <c r="B807" s="2">
        <v>2024</v>
      </c>
      <c r="C807" s="2">
        <v>3</v>
      </c>
      <c r="D807" s="2">
        <v>15</v>
      </c>
      <c r="E807" s="2" t="str">
        <f>IF(ISNUMBER(VLOOKUP(A807, Feriados!A:B, 1, FALSE)), "Feriado", "Dia comum")</f>
        <v>Dia comum</v>
      </c>
      <c r="F807" s="2" t="s">
        <v>12</v>
      </c>
      <c r="G807" s="2" t="str">
        <f t="shared" si="120"/>
        <v>Dia Útil</v>
      </c>
      <c r="H807" s="2">
        <v>416</v>
      </c>
      <c r="I807" s="3">
        <f t="shared" si="121"/>
        <v>0</v>
      </c>
      <c r="J807">
        <f t="shared" si="122"/>
        <v>0</v>
      </c>
      <c r="K807">
        <f t="shared" si="123"/>
        <v>0</v>
      </c>
      <c r="L807">
        <f t="shared" si="124"/>
        <v>0</v>
      </c>
      <c r="M807">
        <f t="shared" si="125"/>
        <v>1</v>
      </c>
      <c r="N807">
        <f t="shared" si="126"/>
        <v>0</v>
      </c>
      <c r="O807">
        <f t="shared" si="127"/>
        <v>0</v>
      </c>
      <c r="P807">
        <f t="shared" si="128"/>
        <v>0</v>
      </c>
      <c r="Q807">
        <f t="shared" si="129"/>
        <v>0</v>
      </c>
    </row>
    <row r="808" spans="1:17" x14ac:dyDescent="0.35">
      <c r="A808" s="1">
        <v>45367</v>
      </c>
      <c r="B808" s="2">
        <v>2024</v>
      </c>
      <c r="C808" s="2">
        <v>3</v>
      </c>
      <c r="D808" s="2">
        <v>16</v>
      </c>
      <c r="E808" s="2" t="str">
        <f>IF(ISNUMBER(VLOOKUP(A808, Feriados!A:B, 1, FALSE)), "Feriado", "Dia comum")</f>
        <v>Dia comum</v>
      </c>
      <c r="F808" s="2" t="s">
        <v>6</v>
      </c>
      <c r="G808" s="2" t="str">
        <f t="shared" si="120"/>
        <v>Fim de Semana</v>
      </c>
      <c r="H808" s="2">
        <v>385</v>
      </c>
      <c r="I808" s="3">
        <f t="shared" si="121"/>
        <v>0</v>
      </c>
      <c r="J808">
        <f t="shared" si="122"/>
        <v>0</v>
      </c>
      <c r="K808">
        <f t="shared" si="123"/>
        <v>0</v>
      </c>
      <c r="L808">
        <f t="shared" si="124"/>
        <v>0</v>
      </c>
      <c r="M808">
        <f t="shared" si="125"/>
        <v>0</v>
      </c>
      <c r="N808">
        <f t="shared" si="126"/>
        <v>1</v>
      </c>
      <c r="O808">
        <f t="shared" si="127"/>
        <v>0</v>
      </c>
      <c r="P808">
        <f t="shared" si="128"/>
        <v>0</v>
      </c>
      <c r="Q808">
        <f t="shared" si="129"/>
        <v>1</v>
      </c>
    </row>
    <row r="809" spans="1:17" x14ac:dyDescent="0.35">
      <c r="A809" s="1">
        <v>45368</v>
      </c>
      <c r="B809" s="2">
        <v>2024</v>
      </c>
      <c r="C809" s="2">
        <v>3</v>
      </c>
      <c r="D809" s="2">
        <v>17</v>
      </c>
      <c r="E809" s="2" t="str">
        <f>IF(ISNUMBER(VLOOKUP(A809, Feriados!A:B, 1, FALSE)), "Feriado", "Dia comum")</f>
        <v>Dia comum</v>
      </c>
      <c r="F809" s="2" t="s">
        <v>7</v>
      </c>
      <c r="G809" s="2" t="str">
        <f t="shared" si="120"/>
        <v>Fim de Semana</v>
      </c>
      <c r="H809" s="2">
        <v>355</v>
      </c>
      <c r="I809" s="3">
        <f t="shared" si="121"/>
        <v>0</v>
      </c>
      <c r="J809">
        <f t="shared" si="122"/>
        <v>0</v>
      </c>
      <c r="K809">
        <f t="shared" si="123"/>
        <v>0</v>
      </c>
      <c r="L809">
        <f t="shared" si="124"/>
        <v>0</v>
      </c>
      <c r="M809">
        <f t="shared" si="125"/>
        <v>0</v>
      </c>
      <c r="N809">
        <f t="shared" si="126"/>
        <v>0</v>
      </c>
      <c r="O809">
        <f t="shared" si="127"/>
        <v>1</v>
      </c>
      <c r="P809">
        <f t="shared" si="128"/>
        <v>0</v>
      </c>
      <c r="Q809">
        <f t="shared" si="129"/>
        <v>1</v>
      </c>
    </row>
    <row r="810" spans="1:17" x14ac:dyDescent="0.35">
      <c r="A810" s="1">
        <v>45369</v>
      </c>
      <c r="B810" s="2">
        <v>2024</v>
      </c>
      <c r="C810" s="2">
        <v>3</v>
      </c>
      <c r="D810" s="2">
        <v>18</v>
      </c>
      <c r="E810" s="2" t="str">
        <f>IF(ISNUMBER(VLOOKUP(A810, Feriados!A:B, 1, FALSE)), "Feriado", "Dia comum")</f>
        <v>Dia comum</v>
      </c>
      <c r="F810" s="2" t="s">
        <v>8</v>
      </c>
      <c r="G810" s="2" t="str">
        <f t="shared" si="120"/>
        <v>Dia Útil</v>
      </c>
      <c r="H810" s="2">
        <v>267</v>
      </c>
      <c r="I810" s="3">
        <f t="shared" si="121"/>
        <v>1</v>
      </c>
      <c r="J810">
        <f t="shared" si="122"/>
        <v>0</v>
      </c>
      <c r="K810">
        <f t="shared" si="123"/>
        <v>0</v>
      </c>
      <c r="L810">
        <f t="shared" si="124"/>
        <v>0</v>
      </c>
      <c r="M810">
        <f t="shared" si="125"/>
        <v>0</v>
      </c>
      <c r="N810">
        <f t="shared" si="126"/>
        <v>0</v>
      </c>
      <c r="O810">
        <f t="shared" si="127"/>
        <v>0</v>
      </c>
      <c r="P810">
        <f t="shared" si="128"/>
        <v>0</v>
      </c>
      <c r="Q810">
        <f t="shared" si="129"/>
        <v>0</v>
      </c>
    </row>
    <row r="811" spans="1:17" x14ac:dyDescent="0.35">
      <c r="A811" s="1">
        <v>45370</v>
      </c>
      <c r="B811" s="2">
        <v>2024</v>
      </c>
      <c r="C811" s="2">
        <v>3</v>
      </c>
      <c r="D811" s="2">
        <v>19</v>
      </c>
      <c r="E811" s="2" t="str">
        <f>IF(ISNUMBER(VLOOKUP(A811, Feriados!A:B, 1, FALSE)), "Feriado", "Dia comum")</f>
        <v>Dia comum</v>
      </c>
      <c r="F811" s="2" t="s">
        <v>9</v>
      </c>
      <c r="G811" s="2" t="str">
        <f t="shared" si="120"/>
        <v>Dia Útil</v>
      </c>
      <c r="H811" s="2">
        <v>291</v>
      </c>
      <c r="I811" s="3">
        <f t="shared" si="121"/>
        <v>0</v>
      </c>
      <c r="J811">
        <f t="shared" si="122"/>
        <v>1</v>
      </c>
      <c r="K811">
        <f t="shared" si="123"/>
        <v>0</v>
      </c>
      <c r="L811">
        <f t="shared" si="124"/>
        <v>0</v>
      </c>
      <c r="M811">
        <f t="shared" si="125"/>
        <v>0</v>
      </c>
      <c r="N811">
        <f t="shared" si="126"/>
        <v>0</v>
      </c>
      <c r="O811">
        <f t="shared" si="127"/>
        <v>0</v>
      </c>
      <c r="P811">
        <f t="shared" si="128"/>
        <v>0</v>
      </c>
      <c r="Q811">
        <f t="shared" si="129"/>
        <v>0</v>
      </c>
    </row>
    <row r="812" spans="1:17" x14ac:dyDescent="0.35">
      <c r="A812" s="1">
        <v>45371</v>
      </c>
      <c r="B812" s="2">
        <v>2024</v>
      </c>
      <c r="C812" s="2">
        <v>3</v>
      </c>
      <c r="D812" s="2">
        <v>20</v>
      </c>
      <c r="E812" s="2" t="str">
        <f>IF(ISNUMBER(VLOOKUP(A812, Feriados!A:B, 1, FALSE)), "Feriado", "Dia comum")</f>
        <v>Dia comum</v>
      </c>
      <c r="F812" s="2" t="s">
        <v>10</v>
      </c>
      <c r="G812" s="2" t="str">
        <f t="shared" si="120"/>
        <v>Dia Útil</v>
      </c>
      <c r="H812" s="2">
        <v>295</v>
      </c>
      <c r="I812" s="3">
        <f t="shared" si="121"/>
        <v>0</v>
      </c>
      <c r="J812">
        <f t="shared" si="122"/>
        <v>0</v>
      </c>
      <c r="K812">
        <f t="shared" si="123"/>
        <v>1</v>
      </c>
      <c r="L812">
        <f t="shared" si="124"/>
        <v>0</v>
      </c>
      <c r="M812">
        <f t="shared" si="125"/>
        <v>0</v>
      </c>
      <c r="N812">
        <f t="shared" si="126"/>
        <v>0</v>
      </c>
      <c r="O812">
        <f t="shared" si="127"/>
        <v>0</v>
      </c>
      <c r="P812">
        <f t="shared" si="128"/>
        <v>0</v>
      </c>
      <c r="Q812">
        <f t="shared" si="129"/>
        <v>0</v>
      </c>
    </row>
    <row r="813" spans="1:17" x14ac:dyDescent="0.35">
      <c r="A813" s="1">
        <v>45372</v>
      </c>
      <c r="B813" s="2">
        <v>2024</v>
      </c>
      <c r="C813" s="2">
        <v>3</v>
      </c>
      <c r="D813" s="2">
        <v>21</v>
      </c>
      <c r="E813" s="2" t="str">
        <f>IF(ISNUMBER(VLOOKUP(A813, Feriados!A:B, 1, FALSE)), "Feriado", "Dia comum")</f>
        <v>Dia comum</v>
      </c>
      <c r="F813" s="2" t="s">
        <v>11</v>
      </c>
      <c r="G813" s="2" t="str">
        <f t="shared" si="120"/>
        <v>Dia Útil</v>
      </c>
      <c r="H813" s="2">
        <v>269</v>
      </c>
      <c r="I813" s="3">
        <f t="shared" si="121"/>
        <v>0</v>
      </c>
      <c r="J813">
        <f t="shared" si="122"/>
        <v>0</v>
      </c>
      <c r="K813">
        <f t="shared" si="123"/>
        <v>0</v>
      </c>
      <c r="L813">
        <f t="shared" si="124"/>
        <v>1</v>
      </c>
      <c r="M813">
        <f t="shared" si="125"/>
        <v>0</v>
      </c>
      <c r="N813">
        <f t="shared" si="126"/>
        <v>0</v>
      </c>
      <c r="O813">
        <f t="shared" si="127"/>
        <v>0</v>
      </c>
      <c r="P813">
        <f t="shared" si="128"/>
        <v>0</v>
      </c>
      <c r="Q813">
        <f t="shared" si="129"/>
        <v>0</v>
      </c>
    </row>
    <row r="814" spans="1:17" x14ac:dyDescent="0.35">
      <c r="A814" s="1">
        <v>45373</v>
      </c>
      <c r="B814" s="2">
        <v>2024</v>
      </c>
      <c r="C814" s="2">
        <v>3</v>
      </c>
      <c r="D814" s="2">
        <v>22</v>
      </c>
      <c r="E814" s="2" t="str">
        <f>IF(ISNUMBER(VLOOKUP(A814, Feriados!A:B, 1, FALSE)), "Feriado", "Dia comum")</f>
        <v>Dia comum</v>
      </c>
      <c r="F814" s="2" t="s">
        <v>12</v>
      </c>
      <c r="G814" s="2" t="str">
        <f t="shared" si="120"/>
        <v>Dia Útil</v>
      </c>
      <c r="H814" s="2">
        <v>280</v>
      </c>
      <c r="I814" s="3">
        <f t="shared" si="121"/>
        <v>0</v>
      </c>
      <c r="J814">
        <f t="shared" si="122"/>
        <v>0</v>
      </c>
      <c r="K814">
        <f t="shared" si="123"/>
        <v>0</v>
      </c>
      <c r="L814">
        <f t="shared" si="124"/>
        <v>0</v>
      </c>
      <c r="M814">
        <f t="shared" si="125"/>
        <v>1</v>
      </c>
      <c r="N814">
        <f t="shared" si="126"/>
        <v>0</v>
      </c>
      <c r="O814">
        <f t="shared" si="127"/>
        <v>0</v>
      </c>
      <c r="P814">
        <f t="shared" si="128"/>
        <v>0</v>
      </c>
      <c r="Q814">
        <f t="shared" si="129"/>
        <v>0</v>
      </c>
    </row>
    <row r="815" spans="1:17" x14ac:dyDescent="0.35">
      <c r="A815" s="1">
        <v>45374</v>
      </c>
      <c r="B815" s="2">
        <v>2024</v>
      </c>
      <c r="C815" s="2">
        <v>3</v>
      </c>
      <c r="D815" s="2">
        <v>23</v>
      </c>
      <c r="E815" s="2" t="str">
        <f>IF(ISNUMBER(VLOOKUP(A815, Feriados!A:B, 1, FALSE)), "Feriado", "Dia comum")</f>
        <v>Dia comum</v>
      </c>
      <c r="F815" s="2" t="s">
        <v>6</v>
      </c>
      <c r="G815" s="2" t="str">
        <f t="shared" si="120"/>
        <v>Fim de Semana</v>
      </c>
      <c r="H815" s="2">
        <v>274</v>
      </c>
      <c r="I815" s="3">
        <f t="shared" si="121"/>
        <v>0</v>
      </c>
      <c r="J815">
        <f t="shared" si="122"/>
        <v>0</v>
      </c>
      <c r="K815">
        <f t="shared" si="123"/>
        <v>0</v>
      </c>
      <c r="L815">
        <f t="shared" si="124"/>
        <v>0</v>
      </c>
      <c r="M815">
        <f t="shared" si="125"/>
        <v>0</v>
      </c>
      <c r="N815">
        <f t="shared" si="126"/>
        <v>1</v>
      </c>
      <c r="O815">
        <f t="shared" si="127"/>
        <v>0</v>
      </c>
      <c r="P815">
        <f t="shared" si="128"/>
        <v>0</v>
      </c>
      <c r="Q815">
        <f t="shared" si="129"/>
        <v>1</v>
      </c>
    </row>
    <row r="816" spans="1:17" x14ac:dyDescent="0.35">
      <c r="A816" s="1">
        <v>45375</v>
      </c>
      <c r="B816" s="2">
        <v>2024</v>
      </c>
      <c r="C816" s="2">
        <v>3</v>
      </c>
      <c r="D816" s="2">
        <v>24</v>
      </c>
      <c r="E816" s="2" t="str">
        <f>IF(ISNUMBER(VLOOKUP(A816, Feriados!A:B, 1, FALSE)), "Feriado", "Dia comum")</f>
        <v>Dia comum</v>
      </c>
      <c r="F816" s="2" t="s">
        <v>7</v>
      </c>
      <c r="G816" s="2" t="str">
        <f t="shared" si="120"/>
        <v>Fim de Semana</v>
      </c>
      <c r="H816" s="2">
        <v>288</v>
      </c>
      <c r="I816" s="3">
        <f t="shared" si="121"/>
        <v>0</v>
      </c>
      <c r="J816">
        <f t="shared" si="122"/>
        <v>0</v>
      </c>
      <c r="K816">
        <f t="shared" si="123"/>
        <v>0</v>
      </c>
      <c r="L816">
        <f t="shared" si="124"/>
        <v>0</v>
      </c>
      <c r="M816">
        <f t="shared" si="125"/>
        <v>0</v>
      </c>
      <c r="N816">
        <f t="shared" si="126"/>
        <v>0</v>
      </c>
      <c r="O816">
        <f t="shared" si="127"/>
        <v>1</v>
      </c>
      <c r="P816">
        <f t="shared" si="128"/>
        <v>0</v>
      </c>
      <c r="Q816">
        <f t="shared" si="129"/>
        <v>1</v>
      </c>
    </row>
    <row r="817" spans="1:17" x14ac:dyDescent="0.35">
      <c r="A817" s="1">
        <v>45376</v>
      </c>
      <c r="B817" s="2">
        <v>2024</v>
      </c>
      <c r="C817" s="2">
        <v>3</v>
      </c>
      <c r="D817" s="2">
        <v>25</v>
      </c>
      <c r="E817" s="2" t="str">
        <f>IF(ISNUMBER(VLOOKUP(A817, Feriados!A:B, 1, FALSE)), "Feriado", "Dia comum")</f>
        <v>Dia comum</v>
      </c>
      <c r="F817" s="2" t="s">
        <v>8</v>
      </c>
      <c r="G817" s="2" t="str">
        <f t="shared" si="120"/>
        <v>Dia Útil</v>
      </c>
      <c r="H817" s="2">
        <v>282</v>
      </c>
      <c r="I817" s="3">
        <f t="shared" si="121"/>
        <v>1</v>
      </c>
      <c r="J817">
        <f t="shared" si="122"/>
        <v>0</v>
      </c>
      <c r="K817">
        <f t="shared" si="123"/>
        <v>0</v>
      </c>
      <c r="L817">
        <f t="shared" si="124"/>
        <v>0</v>
      </c>
      <c r="M817">
        <f t="shared" si="125"/>
        <v>0</v>
      </c>
      <c r="N817">
        <f t="shared" si="126"/>
        <v>0</v>
      </c>
      <c r="O817">
        <f t="shared" si="127"/>
        <v>0</v>
      </c>
      <c r="P817">
        <f t="shared" si="128"/>
        <v>0</v>
      </c>
      <c r="Q817">
        <f t="shared" si="129"/>
        <v>0</v>
      </c>
    </row>
    <row r="818" spans="1:17" x14ac:dyDescent="0.35">
      <c r="A818" s="1">
        <v>45377</v>
      </c>
      <c r="B818" s="2">
        <v>2024</v>
      </c>
      <c r="C818" s="2">
        <v>3</v>
      </c>
      <c r="D818" s="2">
        <v>26</v>
      </c>
      <c r="E818" s="2" t="str">
        <f>IF(ISNUMBER(VLOOKUP(A818, Feriados!A:B, 1, FALSE)), "Feriado", "Dia comum")</f>
        <v>Dia comum</v>
      </c>
      <c r="F818" s="2" t="s">
        <v>9</v>
      </c>
      <c r="G818" s="2" t="str">
        <f t="shared" si="120"/>
        <v>Dia Útil</v>
      </c>
      <c r="H818" s="2">
        <v>284</v>
      </c>
      <c r="I818" s="3">
        <f t="shared" si="121"/>
        <v>0</v>
      </c>
      <c r="J818">
        <f t="shared" si="122"/>
        <v>1</v>
      </c>
      <c r="K818">
        <f t="shared" si="123"/>
        <v>0</v>
      </c>
      <c r="L818">
        <f t="shared" si="124"/>
        <v>0</v>
      </c>
      <c r="M818">
        <f t="shared" si="125"/>
        <v>0</v>
      </c>
      <c r="N818">
        <f t="shared" si="126"/>
        <v>0</v>
      </c>
      <c r="O818">
        <f t="shared" si="127"/>
        <v>0</v>
      </c>
      <c r="P818">
        <f t="shared" si="128"/>
        <v>0</v>
      </c>
      <c r="Q818">
        <f t="shared" si="129"/>
        <v>0</v>
      </c>
    </row>
    <row r="819" spans="1:17" x14ac:dyDescent="0.35">
      <c r="A819" s="1">
        <v>45378</v>
      </c>
      <c r="B819" s="2">
        <v>2024</v>
      </c>
      <c r="C819" s="2">
        <v>3</v>
      </c>
      <c r="D819" s="2">
        <v>27</v>
      </c>
      <c r="E819" s="2" t="str">
        <f>IF(ISNUMBER(VLOOKUP(A819, Feriados!A:B, 1, FALSE)), "Feriado", "Dia comum")</f>
        <v>Dia comum</v>
      </c>
      <c r="F819" s="2" t="s">
        <v>10</v>
      </c>
      <c r="G819" s="2" t="str">
        <f t="shared" si="120"/>
        <v>Dia Útil</v>
      </c>
      <c r="H819" s="2">
        <v>281</v>
      </c>
      <c r="I819" s="3">
        <f t="shared" si="121"/>
        <v>0</v>
      </c>
      <c r="J819">
        <f t="shared" si="122"/>
        <v>0</v>
      </c>
      <c r="K819">
        <f t="shared" si="123"/>
        <v>1</v>
      </c>
      <c r="L819">
        <f t="shared" si="124"/>
        <v>0</v>
      </c>
      <c r="M819">
        <f t="shared" si="125"/>
        <v>0</v>
      </c>
      <c r="N819">
        <f t="shared" si="126"/>
        <v>0</v>
      </c>
      <c r="O819">
        <f t="shared" si="127"/>
        <v>0</v>
      </c>
      <c r="P819">
        <f t="shared" si="128"/>
        <v>0</v>
      </c>
      <c r="Q819">
        <f t="shared" si="129"/>
        <v>0</v>
      </c>
    </row>
    <row r="820" spans="1:17" x14ac:dyDescent="0.35">
      <c r="A820" s="1">
        <v>45379</v>
      </c>
      <c r="B820" s="2">
        <v>2024</v>
      </c>
      <c r="C820" s="2">
        <v>3</v>
      </c>
      <c r="D820" s="2">
        <v>28</v>
      </c>
      <c r="E820" s="2" t="str">
        <f>IF(ISNUMBER(VLOOKUP(A820, Feriados!A:B, 1, FALSE)), "Feriado", "Dia comum")</f>
        <v>Dia comum</v>
      </c>
      <c r="F820" s="2" t="s">
        <v>11</v>
      </c>
      <c r="G820" s="2" t="str">
        <f t="shared" si="120"/>
        <v>Dia Útil</v>
      </c>
      <c r="H820" s="2">
        <v>281</v>
      </c>
      <c r="I820" s="3">
        <f t="shared" si="121"/>
        <v>0</v>
      </c>
      <c r="J820">
        <f t="shared" si="122"/>
        <v>0</v>
      </c>
      <c r="K820">
        <f t="shared" si="123"/>
        <v>0</v>
      </c>
      <c r="L820">
        <f t="shared" si="124"/>
        <v>1</v>
      </c>
      <c r="M820">
        <f t="shared" si="125"/>
        <v>0</v>
      </c>
      <c r="N820">
        <f t="shared" si="126"/>
        <v>0</v>
      </c>
      <c r="O820">
        <f t="shared" si="127"/>
        <v>0</v>
      </c>
      <c r="P820">
        <f t="shared" si="128"/>
        <v>0</v>
      </c>
      <c r="Q820">
        <f t="shared" si="129"/>
        <v>0</v>
      </c>
    </row>
    <row r="821" spans="1:17" x14ac:dyDescent="0.35">
      <c r="A821" s="1">
        <v>45380</v>
      </c>
      <c r="B821" s="2">
        <v>2024</v>
      </c>
      <c r="C821" s="2">
        <v>3</v>
      </c>
      <c r="D821" s="2">
        <v>29</v>
      </c>
      <c r="E821" s="2" t="str">
        <f>IF(ISNUMBER(VLOOKUP(A821, Feriados!A:B, 1, FALSE)), "Feriado", "Dia comum")</f>
        <v>Feriado</v>
      </c>
      <c r="F821" s="2" t="s">
        <v>12</v>
      </c>
      <c r="G821" s="2" t="str">
        <f t="shared" si="120"/>
        <v>Dia Útil</v>
      </c>
      <c r="H821" s="2">
        <v>297</v>
      </c>
      <c r="I821" s="3">
        <f t="shared" si="121"/>
        <v>0</v>
      </c>
      <c r="J821">
        <f t="shared" si="122"/>
        <v>0</v>
      </c>
      <c r="K821">
        <f t="shared" si="123"/>
        <v>0</v>
      </c>
      <c r="L821">
        <f t="shared" si="124"/>
        <v>0</v>
      </c>
      <c r="M821">
        <f t="shared" si="125"/>
        <v>1</v>
      </c>
      <c r="N821">
        <f t="shared" si="126"/>
        <v>0</v>
      </c>
      <c r="O821">
        <f t="shared" si="127"/>
        <v>0</v>
      </c>
      <c r="P821">
        <f t="shared" si="128"/>
        <v>1</v>
      </c>
      <c r="Q821">
        <f t="shared" si="129"/>
        <v>0</v>
      </c>
    </row>
    <row r="822" spans="1:17" x14ac:dyDescent="0.35">
      <c r="A822" s="1">
        <v>45381</v>
      </c>
      <c r="B822" s="2">
        <v>2024</v>
      </c>
      <c r="C822" s="2">
        <v>3</v>
      </c>
      <c r="D822" s="2">
        <v>30</v>
      </c>
      <c r="E822" s="2" t="str">
        <f>IF(ISNUMBER(VLOOKUP(A822, Feriados!A:B, 1, FALSE)), "Feriado", "Dia comum")</f>
        <v>Dia comum</v>
      </c>
      <c r="F822" s="2" t="s">
        <v>6</v>
      </c>
      <c r="G822" s="2" t="str">
        <f t="shared" si="120"/>
        <v>Fim de Semana</v>
      </c>
      <c r="H822" s="2">
        <v>286</v>
      </c>
      <c r="I822" s="3">
        <f t="shared" si="121"/>
        <v>0</v>
      </c>
      <c r="J822">
        <f t="shared" si="122"/>
        <v>0</v>
      </c>
      <c r="K822">
        <f t="shared" si="123"/>
        <v>0</v>
      </c>
      <c r="L822">
        <f t="shared" si="124"/>
        <v>0</v>
      </c>
      <c r="M822">
        <f t="shared" si="125"/>
        <v>0</v>
      </c>
      <c r="N822">
        <f t="shared" si="126"/>
        <v>1</v>
      </c>
      <c r="O822">
        <f t="shared" si="127"/>
        <v>0</v>
      </c>
      <c r="P822">
        <f t="shared" si="128"/>
        <v>0</v>
      </c>
      <c r="Q822">
        <f t="shared" si="129"/>
        <v>1</v>
      </c>
    </row>
    <row r="823" spans="1:17" x14ac:dyDescent="0.35">
      <c r="A823" s="1">
        <v>45382</v>
      </c>
      <c r="B823" s="2">
        <v>2024</v>
      </c>
      <c r="C823" s="2">
        <v>3</v>
      </c>
      <c r="D823" s="2">
        <v>31</v>
      </c>
      <c r="E823" s="2" t="str">
        <f>IF(ISNUMBER(VLOOKUP(A823, Feriados!A:B, 1, FALSE)), "Feriado", "Dia comum")</f>
        <v>Dia comum</v>
      </c>
      <c r="F823" s="2" t="s">
        <v>7</v>
      </c>
      <c r="G823" s="2" t="str">
        <f t="shared" si="120"/>
        <v>Fim de Semana</v>
      </c>
      <c r="H823" s="2">
        <v>295</v>
      </c>
      <c r="I823" s="3">
        <f t="shared" si="121"/>
        <v>0</v>
      </c>
      <c r="J823">
        <f t="shared" si="122"/>
        <v>0</v>
      </c>
      <c r="K823">
        <f t="shared" si="123"/>
        <v>0</v>
      </c>
      <c r="L823">
        <f t="shared" si="124"/>
        <v>0</v>
      </c>
      <c r="M823">
        <f t="shared" si="125"/>
        <v>0</v>
      </c>
      <c r="N823">
        <f t="shared" si="126"/>
        <v>0</v>
      </c>
      <c r="O823">
        <f t="shared" si="127"/>
        <v>1</v>
      </c>
      <c r="P823">
        <f t="shared" si="128"/>
        <v>0</v>
      </c>
      <c r="Q823">
        <f t="shared" si="129"/>
        <v>1</v>
      </c>
    </row>
    <row r="824" spans="1:17" x14ac:dyDescent="0.35">
      <c r="A824" s="1">
        <v>45383</v>
      </c>
      <c r="B824" s="2">
        <v>2024</v>
      </c>
      <c r="C824" s="2">
        <v>4</v>
      </c>
      <c r="D824" s="2">
        <v>1</v>
      </c>
      <c r="E824" s="2" t="str">
        <f>IF(ISNUMBER(VLOOKUP(A824, Feriados!A:B, 1, FALSE)), "Feriado", "Dia comum")</f>
        <v>Dia comum</v>
      </c>
      <c r="F824" s="2" t="s">
        <v>8</v>
      </c>
      <c r="G824" s="2" t="str">
        <f t="shared" si="120"/>
        <v>Dia Útil</v>
      </c>
      <c r="H824" s="2">
        <v>283</v>
      </c>
      <c r="I824" s="3">
        <f t="shared" si="121"/>
        <v>1</v>
      </c>
      <c r="J824">
        <f t="shared" si="122"/>
        <v>0</v>
      </c>
      <c r="K824">
        <f t="shared" si="123"/>
        <v>0</v>
      </c>
      <c r="L824">
        <f t="shared" si="124"/>
        <v>0</v>
      </c>
      <c r="M824">
        <f t="shared" si="125"/>
        <v>0</v>
      </c>
      <c r="N824">
        <f t="shared" si="126"/>
        <v>0</v>
      </c>
      <c r="O824">
        <f t="shared" si="127"/>
        <v>0</v>
      </c>
      <c r="P824">
        <f t="shared" si="128"/>
        <v>0</v>
      </c>
      <c r="Q824">
        <f t="shared" si="129"/>
        <v>0</v>
      </c>
    </row>
    <row r="825" spans="1:17" x14ac:dyDescent="0.35">
      <c r="A825" s="1">
        <v>45384</v>
      </c>
      <c r="B825" s="2">
        <v>2024</v>
      </c>
      <c r="C825" s="2">
        <v>4</v>
      </c>
      <c r="D825" s="2">
        <v>2</v>
      </c>
      <c r="E825" s="2" t="str">
        <f>IF(ISNUMBER(VLOOKUP(A825, Feriados!A:B, 1, FALSE)), "Feriado", "Dia comum")</f>
        <v>Dia comum</v>
      </c>
      <c r="F825" s="2" t="s">
        <v>9</v>
      </c>
      <c r="G825" s="2" t="str">
        <f t="shared" si="120"/>
        <v>Dia Útil</v>
      </c>
      <c r="H825" s="2">
        <v>282</v>
      </c>
      <c r="I825" s="3">
        <f t="shared" si="121"/>
        <v>0</v>
      </c>
      <c r="J825">
        <f t="shared" si="122"/>
        <v>1</v>
      </c>
      <c r="K825">
        <f t="shared" si="123"/>
        <v>0</v>
      </c>
      <c r="L825">
        <f t="shared" si="124"/>
        <v>0</v>
      </c>
      <c r="M825">
        <f t="shared" si="125"/>
        <v>0</v>
      </c>
      <c r="N825">
        <f t="shared" si="126"/>
        <v>0</v>
      </c>
      <c r="O825">
        <f t="shared" si="127"/>
        <v>0</v>
      </c>
      <c r="P825">
        <f t="shared" si="128"/>
        <v>0</v>
      </c>
      <c r="Q825">
        <f t="shared" si="129"/>
        <v>0</v>
      </c>
    </row>
    <row r="826" spans="1:17" x14ac:dyDescent="0.35">
      <c r="A826" s="1">
        <v>45385</v>
      </c>
      <c r="B826" s="2">
        <v>2024</v>
      </c>
      <c r="C826" s="2">
        <v>4</v>
      </c>
      <c r="D826" s="2">
        <v>3</v>
      </c>
      <c r="E826" s="2" t="str">
        <f>IF(ISNUMBER(VLOOKUP(A826, Feriados!A:B, 1, FALSE)), "Feriado", "Dia comum")</f>
        <v>Dia comum</v>
      </c>
      <c r="F826" s="2" t="s">
        <v>10</v>
      </c>
      <c r="G826" s="2" t="str">
        <f t="shared" si="120"/>
        <v>Dia Útil</v>
      </c>
      <c r="H826" s="2">
        <v>282</v>
      </c>
      <c r="I826" s="3">
        <f t="shared" si="121"/>
        <v>0</v>
      </c>
      <c r="J826">
        <f t="shared" si="122"/>
        <v>0</v>
      </c>
      <c r="K826">
        <f t="shared" si="123"/>
        <v>1</v>
      </c>
      <c r="L826">
        <f t="shared" si="124"/>
        <v>0</v>
      </c>
      <c r="M826">
        <f t="shared" si="125"/>
        <v>0</v>
      </c>
      <c r="N826">
        <f t="shared" si="126"/>
        <v>0</v>
      </c>
      <c r="O826">
        <f t="shared" si="127"/>
        <v>0</v>
      </c>
      <c r="P826">
        <f t="shared" si="128"/>
        <v>0</v>
      </c>
      <c r="Q826">
        <f t="shared" si="129"/>
        <v>0</v>
      </c>
    </row>
    <row r="827" spans="1:17" x14ac:dyDescent="0.35">
      <c r="A827" s="1">
        <v>45386</v>
      </c>
      <c r="B827" s="2">
        <v>2024</v>
      </c>
      <c r="C827" s="2">
        <v>4</v>
      </c>
      <c r="D827" s="2">
        <v>4</v>
      </c>
      <c r="E827" s="2" t="str">
        <f>IF(ISNUMBER(VLOOKUP(A827, Feriados!A:B, 1, FALSE)), "Feriado", "Dia comum")</f>
        <v>Dia comum</v>
      </c>
      <c r="F827" s="2" t="s">
        <v>11</v>
      </c>
      <c r="G827" s="2" t="str">
        <f t="shared" si="120"/>
        <v>Dia Útil</v>
      </c>
      <c r="H827" s="2">
        <v>300</v>
      </c>
      <c r="I827" s="3">
        <f t="shared" si="121"/>
        <v>0</v>
      </c>
      <c r="J827">
        <f t="shared" si="122"/>
        <v>0</v>
      </c>
      <c r="K827">
        <f t="shared" si="123"/>
        <v>0</v>
      </c>
      <c r="L827">
        <f t="shared" si="124"/>
        <v>1</v>
      </c>
      <c r="M827">
        <f t="shared" si="125"/>
        <v>0</v>
      </c>
      <c r="N827">
        <f t="shared" si="126"/>
        <v>0</v>
      </c>
      <c r="O827">
        <f t="shared" si="127"/>
        <v>0</v>
      </c>
      <c r="P827">
        <f t="shared" si="128"/>
        <v>0</v>
      </c>
      <c r="Q827">
        <f t="shared" si="129"/>
        <v>0</v>
      </c>
    </row>
    <row r="828" spans="1:17" x14ac:dyDescent="0.35">
      <c r="A828" s="1">
        <v>45387</v>
      </c>
      <c r="B828" s="2">
        <v>2024</v>
      </c>
      <c r="C828" s="2">
        <v>4</v>
      </c>
      <c r="D828" s="2">
        <v>5</v>
      </c>
      <c r="E828" s="2" t="str">
        <f>IF(ISNUMBER(VLOOKUP(A828, Feriados!A:B, 1, FALSE)), "Feriado", "Dia comum")</f>
        <v>Dia comum</v>
      </c>
      <c r="F828" s="2" t="s">
        <v>12</v>
      </c>
      <c r="G828" s="2" t="str">
        <f t="shared" si="120"/>
        <v>Dia Útil</v>
      </c>
      <c r="H828" s="2">
        <v>327</v>
      </c>
      <c r="I828" s="3">
        <f t="shared" si="121"/>
        <v>0</v>
      </c>
      <c r="J828">
        <f t="shared" si="122"/>
        <v>0</v>
      </c>
      <c r="K828">
        <f t="shared" si="123"/>
        <v>0</v>
      </c>
      <c r="L828">
        <f t="shared" si="124"/>
        <v>0</v>
      </c>
      <c r="M828">
        <f t="shared" si="125"/>
        <v>1</v>
      </c>
      <c r="N828">
        <f t="shared" si="126"/>
        <v>0</v>
      </c>
      <c r="O828">
        <f t="shared" si="127"/>
        <v>0</v>
      </c>
      <c r="P828">
        <f t="shared" si="128"/>
        <v>0</v>
      </c>
      <c r="Q828">
        <f t="shared" si="129"/>
        <v>0</v>
      </c>
    </row>
    <row r="829" spans="1:17" x14ac:dyDescent="0.35">
      <c r="A829" s="1">
        <v>45388</v>
      </c>
      <c r="B829" s="2">
        <v>2024</v>
      </c>
      <c r="C829" s="2">
        <v>4</v>
      </c>
      <c r="D829" s="2">
        <v>6</v>
      </c>
      <c r="E829" s="2" t="str">
        <f>IF(ISNUMBER(VLOOKUP(A829, Feriados!A:B, 1, FALSE)), "Feriado", "Dia comum")</f>
        <v>Dia comum</v>
      </c>
      <c r="F829" s="2" t="s">
        <v>6</v>
      </c>
      <c r="G829" s="2" t="str">
        <f t="shared" si="120"/>
        <v>Fim de Semana</v>
      </c>
      <c r="H829" s="2">
        <v>324</v>
      </c>
      <c r="I829" s="3">
        <f t="shared" si="121"/>
        <v>0</v>
      </c>
      <c r="J829">
        <f t="shared" si="122"/>
        <v>0</v>
      </c>
      <c r="K829">
        <f t="shared" si="123"/>
        <v>0</v>
      </c>
      <c r="L829">
        <f t="shared" si="124"/>
        <v>0</v>
      </c>
      <c r="M829">
        <f t="shared" si="125"/>
        <v>0</v>
      </c>
      <c r="N829">
        <f t="shared" si="126"/>
        <v>1</v>
      </c>
      <c r="O829">
        <f t="shared" si="127"/>
        <v>0</v>
      </c>
      <c r="P829">
        <f t="shared" si="128"/>
        <v>0</v>
      </c>
      <c r="Q829">
        <f t="shared" si="129"/>
        <v>1</v>
      </c>
    </row>
    <row r="830" spans="1:17" x14ac:dyDescent="0.35">
      <c r="A830" s="1">
        <v>45389</v>
      </c>
      <c r="B830" s="2">
        <v>2024</v>
      </c>
      <c r="C830" s="2">
        <v>4</v>
      </c>
      <c r="D830" s="2">
        <v>7</v>
      </c>
      <c r="E830" s="2" t="str">
        <f>IF(ISNUMBER(VLOOKUP(A830, Feriados!A:B, 1, FALSE)), "Feriado", "Dia comum")</f>
        <v>Dia comum</v>
      </c>
      <c r="F830" s="2" t="s">
        <v>7</v>
      </c>
      <c r="G830" s="2" t="str">
        <f t="shared" si="120"/>
        <v>Fim de Semana</v>
      </c>
      <c r="H830" s="2">
        <v>325</v>
      </c>
      <c r="I830" s="3">
        <f t="shared" si="121"/>
        <v>0</v>
      </c>
      <c r="J830">
        <f t="shared" si="122"/>
        <v>0</v>
      </c>
      <c r="K830">
        <f t="shared" si="123"/>
        <v>0</v>
      </c>
      <c r="L830">
        <f t="shared" si="124"/>
        <v>0</v>
      </c>
      <c r="M830">
        <f t="shared" si="125"/>
        <v>0</v>
      </c>
      <c r="N830">
        <f t="shared" si="126"/>
        <v>0</v>
      </c>
      <c r="O830">
        <f t="shared" si="127"/>
        <v>1</v>
      </c>
      <c r="P830">
        <f t="shared" si="128"/>
        <v>0</v>
      </c>
      <c r="Q830">
        <f t="shared" si="129"/>
        <v>1</v>
      </c>
    </row>
    <row r="831" spans="1:17" x14ac:dyDescent="0.35">
      <c r="A831" s="1">
        <v>45390</v>
      </c>
      <c r="B831" s="2">
        <v>2024</v>
      </c>
      <c r="C831" s="2">
        <v>4</v>
      </c>
      <c r="D831" s="2">
        <v>8</v>
      </c>
      <c r="E831" s="2" t="str">
        <f>IF(ISNUMBER(VLOOKUP(A831, Feriados!A:B, 1, FALSE)), "Feriado", "Dia comum")</f>
        <v>Dia comum</v>
      </c>
      <c r="F831" s="2" t="s">
        <v>8</v>
      </c>
      <c r="G831" s="2" t="str">
        <f t="shared" si="120"/>
        <v>Dia Útil</v>
      </c>
      <c r="H831" s="2">
        <v>291</v>
      </c>
      <c r="I831" s="3">
        <f t="shared" si="121"/>
        <v>1</v>
      </c>
      <c r="J831">
        <f t="shared" si="122"/>
        <v>0</v>
      </c>
      <c r="K831">
        <f t="shared" si="123"/>
        <v>0</v>
      </c>
      <c r="L831">
        <f t="shared" si="124"/>
        <v>0</v>
      </c>
      <c r="M831">
        <f t="shared" si="125"/>
        <v>0</v>
      </c>
      <c r="N831">
        <f t="shared" si="126"/>
        <v>0</v>
      </c>
      <c r="O831">
        <f t="shared" si="127"/>
        <v>0</v>
      </c>
      <c r="P831">
        <f t="shared" si="128"/>
        <v>0</v>
      </c>
      <c r="Q831">
        <f t="shared" si="129"/>
        <v>0</v>
      </c>
    </row>
    <row r="832" spans="1:17" x14ac:dyDescent="0.35">
      <c r="A832" s="1">
        <v>45391</v>
      </c>
      <c r="B832" s="2">
        <v>2024</v>
      </c>
      <c r="C832" s="2">
        <v>4</v>
      </c>
      <c r="D832" s="2">
        <v>9</v>
      </c>
      <c r="E832" s="2" t="str">
        <f>IF(ISNUMBER(VLOOKUP(A832, Feriados!A:B, 1, FALSE)), "Feriado", "Dia comum")</f>
        <v>Dia comum</v>
      </c>
      <c r="F832" s="2" t="s">
        <v>9</v>
      </c>
      <c r="G832" s="2" t="str">
        <f t="shared" si="120"/>
        <v>Dia Útil</v>
      </c>
      <c r="H832" s="2">
        <v>297</v>
      </c>
      <c r="I832" s="3">
        <f t="shared" si="121"/>
        <v>0</v>
      </c>
      <c r="J832">
        <f t="shared" si="122"/>
        <v>1</v>
      </c>
      <c r="K832">
        <f t="shared" si="123"/>
        <v>0</v>
      </c>
      <c r="L832">
        <f t="shared" si="124"/>
        <v>0</v>
      </c>
      <c r="M832">
        <f t="shared" si="125"/>
        <v>0</v>
      </c>
      <c r="N832">
        <f t="shared" si="126"/>
        <v>0</v>
      </c>
      <c r="O832">
        <f t="shared" si="127"/>
        <v>0</v>
      </c>
      <c r="P832">
        <f t="shared" si="128"/>
        <v>0</v>
      </c>
      <c r="Q832">
        <f t="shared" si="129"/>
        <v>0</v>
      </c>
    </row>
    <row r="833" spans="1:17" x14ac:dyDescent="0.35">
      <c r="A833" s="1">
        <v>45392</v>
      </c>
      <c r="B833" s="2">
        <v>2024</v>
      </c>
      <c r="C833" s="2">
        <v>4</v>
      </c>
      <c r="D833" s="2">
        <v>10</v>
      </c>
      <c r="E833" s="2" t="str">
        <f>IF(ISNUMBER(VLOOKUP(A833, Feriados!A:B, 1, FALSE)), "Feriado", "Dia comum")</f>
        <v>Feriado</v>
      </c>
      <c r="F833" s="2" t="s">
        <v>10</v>
      </c>
      <c r="G833" s="2" t="str">
        <f t="shared" si="120"/>
        <v>Dia Útil</v>
      </c>
      <c r="H833" s="2">
        <v>291</v>
      </c>
      <c r="I833" s="3">
        <f t="shared" si="121"/>
        <v>0</v>
      </c>
      <c r="J833">
        <f t="shared" si="122"/>
        <v>0</v>
      </c>
      <c r="K833">
        <f t="shared" si="123"/>
        <v>1</v>
      </c>
      <c r="L833">
        <f t="shared" si="124"/>
        <v>0</v>
      </c>
      <c r="M833">
        <f t="shared" si="125"/>
        <v>0</v>
      </c>
      <c r="N833">
        <f t="shared" si="126"/>
        <v>0</v>
      </c>
      <c r="O833">
        <f t="shared" si="127"/>
        <v>0</v>
      </c>
      <c r="P833">
        <f t="shared" si="128"/>
        <v>1</v>
      </c>
      <c r="Q833">
        <f t="shared" si="129"/>
        <v>0</v>
      </c>
    </row>
    <row r="834" spans="1:17" x14ac:dyDescent="0.35">
      <c r="A834" s="1">
        <v>45393</v>
      </c>
      <c r="B834" s="2">
        <v>2024</v>
      </c>
      <c r="C834" s="2">
        <v>4</v>
      </c>
      <c r="D834" s="2">
        <v>11</v>
      </c>
      <c r="E834" s="2" t="str">
        <f>IF(ISNUMBER(VLOOKUP(A834, Feriados!A:B, 1, FALSE)), "Feriado", "Dia comum")</f>
        <v>Dia comum</v>
      </c>
      <c r="F834" s="2" t="s">
        <v>11</v>
      </c>
      <c r="G834" s="2" t="str">
        <f t="shared" si="120"/>
        <v>Dia Útil</v>
      </c>
      <c r="H834" s="2">
        <v>295</v>
      </c>
      <c r="I834" s="3">
        <f t="shared" si="121"/>
        <v>0</v>
      </c>
      <c r="J834">
        <f t="shared" si="122"/>
        <v>0</v>
      </c>
      <c r="K834">
        <f t="shared" si="123"/>
        <v>0</v>
      </c>
      <c r="L834">
        <f t="shared" si="124"/>
        <v>1</v>
      </c>
      <c r="M834">
        <f t="shared" si="125"/>
        <v>0</v>
      </c>
      <c r="N834">
        <f t="shared" si="126"/>
        <v>0</v>
      </c>
      <c r="O834">
        <f t="shared" si="127"/>
        <v>0</v>
      </c>
      <c r="P834">
        <f t="shared" si="128"/>
        <v>0</v>
      </c>
      <c r="Q834">
        <f t="shared" si="129"/>
        <v>0</v>
      </c>
    </row>
    <row r="835" spans="1:17" x14ac:dyDescent="0.35">
      <c r="A835" s="1">
        <v>45394</v>
      </c>
      <c r="B835" s="2">
        <v>2024</v>
      </c>
      <c r="C835" s="2">
        <v>4</v>
      </c>
      <c r="D835" s="2">
        <v>12</v>
      </c>
      <c r="E835" s="2" t="str">
        <f>IF(ISNUMBER(VLOOKUP(A835, Feriados!A:B, 1, FALSE)), "Feriado", "Dia comum")</f>
        <v>Dia comum</v>
      </c>
      <c r="F835" s="2" t="s">
        <v>12</v>
      </c>
      <c r="G835" s="2" t="str">
        <f t="shared" si="120"/>
        <v>Dia Útil</v>
      </c>
      <c r="H835" s="2">
        <v>291</v>
      </c>
      <c r="I835" s="3">
        <f t="shared" si="121"/>
        <v>0</v>
      </c>
      <c r="J835">
        <f t="shared" si="122"/>
        <v>0</v>
      </c>
      <c r="K835">
        <f t="shared" si="123"/>
        <v>0</v>
      </c>
      <c r="L835">
        <f t="shared" si="124"/>
        <v>0</v>
      </c>
      <c r="M835">
        <f t="shared" si="125"/>
        <v>1</v>
      </c>
      <c r="N835">
        <f t="shared" si="126"/>
        <v>0</v>
      </c>
      <c r="O835">
        <f t="shared" si="127"/>
        <v>0</v>
      </c>
      <c r="P835">
        <f t="shared" si="128"/>
        <v>0</v>
      </c>
      <c r="Q835">
        <f t="shared" si="129"/>
        <v>0</v>
      </c>
    </row>
    <row r="836" spans="1:17" x14ac:dyDescent="0.35">
      <c r="A836" s="1">
        <v>45395</v>
      </c>
      <c r="B836" s="2">
        <v>2024</v>
      </c>
      <c r="C836" s="2">
        <v>4</v>
      </c>
      <c r="D836" s="2">
        <v>13</v>
      </c>
      <c r="E836" s="2" t="str">
        <f>IF(ISNUMBER(VLOOKUP(A836, Feriados!A:B, 1, FALSE)), "Feriado", "Dia comum")</f>
        <v>Dia comum</v>
      </c>
      <c r="F836" s="2" t="s">
        <v>6</v>
      </c>
      <c r="G836" s="2" t="str">
        <f t="shared" ref="G836:G899" si="130">IF(OR(F836="Sábado", F836="Domingo"),"Fim de Semana","Dia Útil")</f>
        <v>Fim de Semana</v>
      </c>
      <c r="H836" s="2">
        <v>304</v>
      </c>
      <c r="I836" s="3">
        <f t="shared" ref="I836:I899" si="131">IF(F836="Segunda-feira",1,0)</f>
        <v>0</v>
      </c>
      <c r="J836">
        <f t="shared" ref="J836:J899" si="132">IF(F836="Terça-feira",1,0)</f>
        <v>0</v>
      </c>
      <c r="K836">
        <f t="shared" ref="K836:K899" si="133">IF($F836="Quarta-feira",1,0)</f>
        <v>0</v>
      </c>
      <c r="L836">
        <f t="shared" ref="L836:L899" si="134">IF($F836="Quinta-feira",1,0)</f>
        <v>0</v>
      </c>
      <c r="M836">
        <f t="shared" ref="M836:M899" si="135">IF($F836="Sexta-feira",1,0)</f>
        <v>0</v>
      </c>
      <c r="N836">
        <f t="shared" ref="N836:N899" si="136">IF($F836="Sábado",1,0)</f>
        <v>1</v>
      </c>
      <c r="O836">
        <f t="shared" ref="O836:O899" si="137">IF($F836="Domingo",1,0)</f>
        <v>0</v>
      </c>
      <c r="P836">
        <f t="shared" ref="P836:P899" si="138">IF(E836="Feriado",1,0)</f>
        <v>0</v>
      </c>
      <c r="Q836">
        <f t="shared" ref="Q836:Q899" si="139">IF(G836="Fim de Semana",1,0)</f>
        <v>1</v>
      </c>
    </row>
    <row r="837" spans="1:17" x14ac:dyDescent="0.35">
      <c r="A837" s="1">
        <v>45396</v>
      </c>
      <c r="B837" s="2">
        <v>2024</v>
      </c>
      <c r="C837" s="2">
        <v>4</v>
      </c>
      <c r="D837" s="2">
        <v>14</v>
      </c>
      <c r="E837" s="2" t="str">
        <f>IF(ISNUMBER(VLOOKUP(A837, Feriados!A:B, 1, FALSE)), "Feriado", "Dia comum")</f>
        <v>Dia comum</v>
      </c>
      <c r="F837" s="2" t="s">
        <v>7</v>
      </c>
      <c r="G837" s="2" t="str">
        <f t="shared" si="130"/>
        <v>Fim de Semana</v>
      </c>
      <c r="H837" s="2">
        <v>317</v>
      </c>
      <c r="I837" s="3">
        <f t="shared" si="131"/>
        <v>0</v>
      </c>
      <c r="J837">
        <f t="shared" si="132"/>
        <v>0</v>
      </c>
      <c r="K837">
        <f t="shared" si="133"/>
        <v>0</v>
      </c>
      <c r="L837">
        <f t="shared" si="134"/>
        <v>0</v>
      </c>
      <c r="M837">
        <f t="shared" si="135"/>
        <v>0</v>
      </c>
      <c r="N837">
        <f t="shared" si="136"/>
        <v>0</v>
      </c>
      <c r="O837">
        <f t="shared" si="137"/>
        <v>1</v>
      </c>
      <c r="P837">
        <f t="shared" si="138"/>
        <v>0</v>
      </c>
      <c r="Q837">
        <f t="shared" si="139"/>
        <v>1</v>
      </c>
    </row>
    <row r="838" spans="1:17" x14ac:dyDescent="0.35">
      <c r="A838" s="1">
        <v>45397</v>
      </c>
      <c r="B838" s="2">
        <v>2024</v>
      </c>
      <c r="C838" s="2">
        <v>4</v>
      </c>
      <c r="D838" s="2">
        <v>15</v>
      </c>
      <c r="E838" s="2" t="str">
        <f>IF(ISNUMBER(VLOOKUP(A838, Feriados!A:B, 1, FALSE)), "Feriado", "Dia comum")</f>
        <v>Dia comum</v>
      </c>
      <c r="F838" s="2" t="s">
        <v>8</v>
      </c>
      <c r="G838" s="2" t="str">
        <f t="shared" si="130"/>
        <v>Dia Útil</v>
      </c>
      <c r="H838" s="2">
        <v>284</v>
      </c>
      <c r="I838" s="3">
        <f t="shared" si="131"/>
        <v>1</v>
      </c>
      <c r="J838">
        <f t="shared" si="132"/>
        <v>0</v>
      </c>
      <c r="K838">
        <f t="shared" si="133"/>
        <v>0</v>
      </c>
      <c r="L838">
        <f t="shared" si="134"/>
        <v>0</v>
      </c>
      <c r="M838">
        <f t="shared" si="135"/>
        <v>0</v>
      </c>
      <c r="N838">
        <f t="shared" si="136"/>
        <v>0</v>
      </c>
      <c r="O838">
        <f t="shared" si="137"/>
        <v>0</v>
      </c>
      <c r="P838">
        <f t="shared" si="138"/>
        <v>0</v>
      </c>
      <c r="Q838">
        <f t="shared" si="139"/>
        <v>0</v>
      </c>
    </row>
    <row r="839" spans="1:17" x14ac:dyDescent="0.35">
      <c r="A839" s="1">
        <v>45398</v>
      </c>
      <c r="B839" s="2">
        <v>2024</v>
      </c>
      <c r="C839" s="2">
        <v>4</v>
      </c>
      <c r="D839" s="2">
        <v>16</v>
      </c>
      <c r="E839" s="2" t="str">
        <f>IF(ISNUMBER(VLOOKUP(A839, Feriados!A:B, 1, FALSE)), "Feriado", "Dia comum")</f>
        <v>Dia comum</v>
      </c>
      <c r="F839" s="2" t="s">
        <v>9</v>
      </c>
      <c r="G839" s="2" t="str">
        <f t="shared" si="130"/>
        <v>Dia Útil</v>
      </c>
      <c r="H839" s="2">
        <v>307</v>
      </c>
      <c r="I839" s="3">
        <f t="shared" si="131"/>
        <v>0</v>
      </c>
      <c r="J839">
        <f t="shared" si="132"/>
        <v>1</v>
      </c>
      <c r="K839">
        <f t="shared" si="133"/>
        <v>0</v>
      </c>
      <c r="L839">
        <f t="shared" si="134"/>
        <v>0</v>
      </c>
      <c r="M839">
        <f t="shared" si="135"/>
        <v>0</v>
      </c>
      <c r="N839">
        <f t="shared" si="136"/>
        <v>0</v>
      </c>
      <c r="O839">
        <f t="shared" si="137"/>
        <v>0</v>
      </c>
      <c r="P839">
        <f t="shared" si="138"/>
        <v>0</v>
      </c>
      <c r="Q839">
        <f t="shared" si="139"/>
        <v>0</v>
      </c>
    </row>
    <row r="840" spans="1:17" x14ac:dyDescent="0.35">
      <c r="A840" s="1">
        <v>45399</v>
      </c>
      <c r="B840" s="2">
        <v>2024</v>
      </c>
      <c r="C840" s="2">
        <v>4</v>
      </c>
      <c r="D840" s="2">
        <v>17</v>
      </c>
      <c r="E840" s="2" t="str">
        <f>IF(ISNUMBER(VLOOKUP(A840, Feriados!A:B, 1, FALSE)), "Feriado", "Dia comum")</f>
        <v>Dia comum</v>
      </c>
      <c r="F840" s="2" t="s">
        <v>10</v>
      </c>
      <c r="G840" s="2" t="str">
        <f t="shared" si="130"/>
        <v>Dia Útil</v>
      </c>
      <c r="H840" s="2">
        <v>312</v>
      </c>
      <c r="I840" s="3">
        <f t="shared" si="131"/>
        <v>0</v>
      </c>
      <c r="J840">
        <f t="shared" si="132"/>
        <v>0</v>
      </c>
      <c r="K840">
        <f t="shared" si="133"/>
        <v>1</v>
      </c>
      <c r="L840">
        <f t="shared" si="134"/>
        <v>0</v>
      </c>
      <c r="M840">
        <f t="shared" si="135"/>
        <v>0</v>
      </c>
      <c r="N840">
        <f t="shared" si="136"/>
        <v>0</v>
      </c>
      <c r="O840">
        <f t="shared" si="137"/>
        <v>0</v>
      </c>
      <c r="P840">
        <f t="shared" si="138"/>
        <v>0</v>
      </c>
      <c r="Q840">
        <f t="shared" si="139"/>
        <v>0</v>
      </c>
    </row>
    <row r="841" spans="1:17" x14ac:dyDescent="0.35">
      <c r="A841" s="1">
        <v>45400</v>
      </c>
      <c r="B841" s="2">
        <v>2024</v>
      </c>
      <c r="C841" s="2">
        <v>4</v>
      </c>
      <c r="D841" s="2">
        <v>18</v>
      </c>
      <c r="E841" s="2" t="str">
        <f>IF(ISNUMBER(VLOOKUP(A841, Feriados!A:B, 1, FALSE)), "Feriado", "Dia comum")</f>
        <v>Dia comum</v>
      </c>
      <c r="F841" s="2" t="s">
        <v>11</v>
      </c>
      <c r="G841" s="2" t="str">
        <f t="shared" si="130"/>
        <v>Dia Útil</v>
      </c>
      <c r="H841" s="2">
        <v>305</v>
      </c>
      <c r="I841" s="3">
        <f t="shared" si="131"/>
        <v>0</v>
      </c>
      <c r="J841">
        <f t="shared" si="132"/>
        <v>0</v>
      </c>
      <c r="K841">
        <f t="shared" si="133"/>
        <v>0</v>
      </c>
      <c r="L841">
        <f t="shared" si="134"/>
        <v>1</v>
      </c>
      <c r="M841">
        <f t="shared" si="135"/>
        <v>0</v>
      </c>
      <c r="N841">
        <f t="shared" si="136"/>
        <v>0</v>
      </c>
      <c r="O841">
        <f t="shared" si="137"/>
        <v>0</v>
      </c>
      <c r="P841">
        <f t="shared" si="138"/>
        <v>0</v>
      </c>
      <c r="Q841">
        <f t="shared" si="139"/>
        <v>0</v>
      </c>
    </row>
    <row r="842" spans="1:17" x14ac:dyDescent="0.35">
      <c r="A842" s="1">
        <v>45401</v>
      </c>
      <c r="B842" s="2">
        <v>2024</v>
      </c>
      <c r="C842" s="2">
        <v>4</v>
      </c>
      <c r="D842" s="2">
        <v>19</v>
      </c>
      <c r="E842" s="2" t="str">
        <f>IF(ISNUMBER(VLOOKUP(A842, Feriados!A:B, 1, FALSE)), "Feriado", "Dia comum")</f>
        <v>Dia comum</v>
      </c>
      <c r="F842" s="2" t="s">
        <v>12</v>
      </c>
      <c r="G842" s="2" t="str">
        <f t="shared" si="130"/>
        <v>Dia Útil</v>
      </c>
      <c r="H842" s="2">
        <v>293</v>
      </c>
      <c r="I842" s="3">
        <f t="shared" si="131"/>
        <v>0</v>
      </c>
      <c r="J842">
        <f t="shared" si="132"/>
        <v>0</v>
      </c>
      <c r="K842">
        <f t="shared" si="133"/>
        <v>0</v>
      </c>
      <c r="L842">
        <f t="shared" si="134"/>
        <v>0</v>
      </c>
      <c r="M842">
        <f t="shared" si="135"/>
        <v>1</v>
      </c>
      <c r="N842">
        <f t="shared" si="136"/>
        <v>0</v>
      </c>
      <c r="O842">
        <f t="shared" si="137"/>
        <v>0</v>
      </c>
      <c r="P842">
        <f t="shared" si="138"/>
        <v>0</v>
      </c>
      <c r="Q842">
        <f t="shared" si="139"/>
        <v>0</v>
      </c>
    </row>
    <row r="843" spans="1:17" x14ac:dyDescent="0.35">
      <c r="A843" s="1">
        <v>45402</v>
      </c>
      <c r="B843" s="2">
        <v>2024</v>
      </c>
      <c r="C843" s="2">
        <v>4</v>
      </c>
      <c r="D843" s="2">
        <v>20</v>
      </c>
      <c r="E843" s="2" t="str">
        <f>IF(ISNUMBER(VLOOKUP(A843, Feriados!A:B, 1, FALSE)), "Feriado", "Dia comum")</f>
        <v>Dia comum</v>
      </c>
      <c r="F843" s="2" t="s">
        <v>6</v>
      </c>
      <c r="G843" s="2" t="str">
        <f t="shared" si="130"/>
        <v>Fim de Semana</v>
      </c>
      <c r="H843" s="2">
        <v>304</v>
      </c>
      <c r="I843" s="3">
        <f t="shared" si="131"/>
        <v>0</v>
      </c>
      <c r="J843">
        <f t="shared" si="132"/>
        <v>0</v>
      </c>
      <c r="K843">
        <f t="shared" si="133"/>
        <v>0</v>
      </c>
      <c r="L843">
        <f t="shared" si="134"/>
        <v>0</v>
      </c>
      <c r="M843">
        <f t="shared" si="135"/>
        <v>0</v>
      </c>
      <c r="N843">
        <f t="shared" si="136"/>
        <v>1</v>
      </c>
      <c r="O843">
        <f t="shared" si="137"/>
        <v>0</v>
      </c>
      <c r="P843">
        <f t="shared" si="138"/>
        <v>0</v>
      </c>
      <c r="Q843">
        <f t="shared" si="139"/>
        <v>1</v>
      </c>
    </row>
    <row r="844" spans="1:17" x14ac:dyDescent="0.35">
      <c r="A844" s="1">
        <v>45403</v>
      </c>
      <c r="B844" s="2">
        <v>2024</v>
      </c>
      <c r="C844" s="2">
        <v>4</v>
      </c>
      <c r="D844" s="2">
        <v>21</v>
      </c>
      <c r="E844" s="2" t="str">
        <f>IF(ISNUMBER(VLOOKUP(A844, Feriados!A:B, 1, FALSE)), "Feriado", "Dia comum")</f>
        <v>Feriado</v>
      </c>
      <c r="F844" s="2" t="s">
        <v>7</v>
      </c>
      <c r="G844" s="2" t="str">
        <f t="shared" si="130"/>
        <v>Fim de Semana</v>
      </c>
      <c r="H844" s="2">
        <v>305</v>
      </c>
      <c r="I844" s="3">
        <f t="shared" si="131"/>
        <v>0</v>
      </c>
      <c r="J844">
        <f t="shared" si="132"/>
        <v>0</v>
      </c>
      <c r="K844">
        <f t="shared" si="133"/>
        <v>0</v>
      </c>
      <c r="L844">
        <f t="shared" si="134"/>
        <v>0</v>
      </c>
      <c r="M844">
        <f t="shared" si="135"/>
        <v>0</v>
      </c>
      <c r="N844">
        <f t="shared" si="136"/>
        <v>0</v>
      </c>
      <c r="O844">
        <f t="shared" si="137"/>
        <v>1</v>
      </c>
      <c r="P844">
        <f t="shared" si="138"/>
        <v>1</v>
      </c>
      <c r="Q844">
        <f t="shared" si="139"/>
        <v>1</v>
      </c>
    </row>
    <row r="845" spans="1:17" x14ac:dyDescent="0.35">
      <c r="A845" s="1">
        <v>45404</v>
      </c>
      <c r="B845" s="2">
        <v>2024</v>
      </c>
      <c r="C845" s="2">
        <v>4</v>
      </c>
      <c r="D845" s="2">
        <v>22</v>
      </c>
      <c r="E845" s="2" t="str">
        <f>IF(ISNUMBER(VLOOKUP(A845, Feriados!A:B, 1, FALSE)), "Feriado", "Dia comum")</f>
        <v>Dia comum</v>
      </c>
      <c r="F845" s="2" t="s">
        <v>8</v>
      </c>
      <c r="G845" s="2" t="str">
        <f t="shared" si="130"/>
        <v>Dia Útil</v>
      </c>
      <c r="H845" s="2">
        <v>291</v>
      </c>
      <c r="I845" s="3">
        <f t="shared" si="131"/>
        <v>1</v>
      </c>
      <c r="J845">
        <f t="shared" si="132"/>
        <v>0</v>
      </c>
      <c r="K845">
        <f t="shared" si="133"/>
        <v>0</v>
      </c>
      <c r="L845">
        <f t="shared" si="134"/>
        <v>0</v>
      </c>
      <c r="M845">
        <f t="shared" si="135"/>
        <v>0</v>
      </c>
      <c r="N845">
        <f t="shared" si="136"/>
        <v>0</v>
      </c>
      <c r="O845">
        <f t="shared" si="137"/>
        <v>0</v>
      </c>
      <c r="P845">
        <f t="shared" si="138"/>
        <v>0</v>
      </c>
      <c r="Q845">
        <f t="shared" si="139"/>
        <v>0</v>
      </c>
    </row>
    <row r="846" spans="1:17" x14ac:dyDescent="0.35">
      <c r="A846" s="1">
        <v>45405</v>
      </c>
      <c r="B846" s="2">
        <v>2024</v>
      </c>
      <c r="C846" s="2">
        <v>4</v>
      </c>
      <c r="D846" s="2">
        <v>23</v>
      </c>
      <c r="E846" s="2" t="str">
        <f>IF(ISNUMBER(VLOOKUP(A846, Feriados!A:B, 1, FALSE)), "Feriado", "Dia comum")</f>
        <v>Feriado</v>
      </c>
      <c r="F846" s="2" t="s">
        <v>9</v>
      </c>
      <c r="G846" s="2" t="str">
        <f t="shared" si="130"/>
        <v>Dia Útil</v>
      </c>
      <c r="H846" s="2">
        <v>307</v>
      </c>
      <c r="I846" s="3">
        <f t="shared" si="131"/>
        <v>0</v>
      </c>
      <c r="J846">
        <f t="shared" si="132"/>
        <v>1</v>
      </c>
      <c r="K846">
        <f t="shared" si="133"/>
        <v>0</v>
      </c>
      <c r="L846">
        <f t="shared" si="134"/>
        <v>0</v>
      </c>
      <c r="M846">
        <f t="shared" si="135"/>
        <v>0</v>
      </c>
      <c r="N846">
        <f t="shared" si="136"/>
        <v>0</v>
      </c>
      <c r="O846">
        <f t="shared" si="137"/>
        <v>0</v>
      </c>
      <c r="P846">
        <f t="shared" si="138"/>
        <v>1</v>
      </c>
      <c r="Q846">
        <f t="shared" si="139"/>
        <v>0</v>
      </c>
    </row>
    <row r="847" spans="1:17" x14ac:dyDescent="0.35">
      <c r="A847" s="1">
        <v>45406</v>
      </c>
      <c r="B847" s="2">
        <v>2024</v>
      </c>
      <c r="C847" s="2">
        <v>4</v>
      </c>
      <c r="D847" s="2">
        <v>24</v>
      </c>
      <c r="E847" s="2" t="str">
        <f>IF(ISNUMBER(VLOOKUP(A847, Feriados!A:B, 1, FALSE)), "Feriado", "Dia comum")</f>
        <v>Dia comum</v>
      </c>
      <c r="F847" s="2" t="s">
        <v>10</v>
      </c>
      <c r="G847" s="2" t="str">
        <f t="shared" si="130"/>
        <v>Dia Útil</v>
      </c>
      <c r="H847" s="2">
        <v>292</v>
      </c>
      <c r="I847" s="3">
        <f t="shared" si="131"/>
        <v>0</v>
      </c>
      <c r="J847">
        <f t="shared" si="132"/>
        <v>0</v>
      </c>
      <c r="K847">
        <f t="shared" si="133"/>
        <v>1</v>
      </c>
      <c r="L847">
        <f t="shared" si="134"/>
        <v>0</v>
      </c>
      <c r="M847">
        <f t="shared" si="135"/>
        <v>0</v>
      </c>
      <c r="N847">
        <f t="shared" si="136"/>
        <v>0</v>
      </c>
      <c r="O847">
        <f t="shared" si="137"/>
        <v>0</v>
      </c>
      <c r="P847">
        <f t="shared" si="138"/>
        <v>0</v>
      </c>
      <c r="Q847">
        <f t="shared" si="139"/>
        <v>0</v>
      </c>
    </row>
    <row r="848" spans="1:17" x14ac:dyDescent="0.35">
      <c r="A848" s="1">
        <v>45407</v>
      </c>
      <c r="B848" s="2">
        <v>2024</v>
      </c>
      <c r="C848" s="2">
        <v>4</v>
      </c>
      <c r="D848" s="2">
        <v>25</v>
      </c>
      <c r="E848" s="2" t="str">
        <f>IF(ISNUMBER(VLOOKUP(A848, Feriados!A:B, 1, FALSE)), "Feriado", "Dia comum")</f>
        <v>Dia comum</v>
      </c>
      <c r="F848" s="2" t="s">
        <v>11</v>
      </c>
      <c r="G848" s="2" t="str">
        <f t="shared" si="130"/>
        <v>Dia Útil</v>
      </c>
      <c r="H848" s="2">
        <v>294</v>
      </c>
      <c r="I848" s="3">
        <f t="shared" si="131"/>
        <v>0</v>
      </c>
      <c r="J848">
        <f t="shared" si="132"/>
        <v>0</v>
      </c>
      <c r="K848">
        <f t="shared" si="133"/>
        <v>0</v>
      </c>
      <c r="L848">
        <f t="shared" si="134"/>
        <v>1</v>
      </c>
      <c r="M848">
        <f t="shared" si="135"/>
        <v>0</v>
      </c>
      <c r="N848">
        <f t="shared" si="136"/>
        <v>0</v>
      </c>
      <c r="O848">
        <f t="shared" si="137"/>
        <v>0</v>
      </c>
      <c r="P848">
        <f t="shared" si="138"/>
        <v>0</v>
      </c>
      <c r="Q848">
        <f t="shared" si="139"/>
        <v>0</v>
      </c>
    </row>
    <row r="849" spans="1:17" x14ac:dyDescent="0.35">
      <c r="A849" s="1">
        <v>45408</v>
      </c>
      <c r="B849" s="2">
        <v>2024</v>
      </c>
      <c r="C849" s="2">
        <v>4</v>
      </c>
      <c r="D849" s="2">
        <v>26</v>
      </c>
      <c r="E849" s="2" t="str">
        <f>IF(ISNUMBER(VLOOKUP(A849, Feriados!A:B, 1, FALSE)), "Feriado", "Dia comum")</f>
        <v>Dia comum</v>
      </c>
      <c r="F849" s="2" t="s">
        <v>12</v>
      </c>
      <c r="G849" s="2" t="str">
        <f t="shared" si="130"/>
        <v>Dia Útil</v>
      </c>
      <c r="H849" s="2">
        <v>295</v>
      </c>
      <c r="I849" s="3">
        <f t="shared" si="131"/>
        <v>0</v>
      </c>
      <c r="J849">
        <f t="shared" si="132"/>
        <v>0</v>
      </c>
      <c r="K849">
        <f t="shared" si="133"/>
        <v>0</v>
      </c>
      <c r="L849">
        <f t="shared" si="134"/>
        <v>0</v>
      </c>
      <c r="M849">
        <f t="shared" si="135"/>
        <v>1</v>
      </c>
      <c r="N849">
        <f t="shared" si="136"/>
        <v>0</v>
      </c>
      <c r="O849">
        <f t="shared" si="137"/>
        <v>0</v>
      </c>
      <c r="P849">
        <f t="shared" si="138"/>
        <v>0</v>
      </c>
      <c r="Q849">
        <f t="shared" si="139"/>
        <v>0</v>
      </c>
    </row>
    <row r="850" spans="1:17" x14ac:dyDescent="0.35">
      <c r="A850" s="1">
        <v>45409</v>
      </c>
      <c r="B850" s="2">
        <v>2024</v>
      </c>
      <c r="C850" s="2">
        <v>4</v>
      </c>
      <c r="D850" s="2">
        <v>27</v>
      </c>
      <c r="E850" s="2" t="str">
        <f>IF(ISNUMBER(VLOOKUP(A850, Feriados!A:B, 1, FALSE)), "Feriado", "Dia comum")</f>
        <v>Dia comum</v>
      </c>
      <c r="F850" s="2" t="s">
        <v>6</v>
      </c>
      <c r="G850" s="2" t="str">
        <f t="shared" si="130"/>
        <v>Fim de Semana</v>
      </c>
      <c r="H850" s="2">
        <v>305</v>
      </c>
      <c r="I850" s="3">
        <f t="shared" si="131"/>
        <v>0</v>
      </c>
      <c r="J850">
        <f t="shared" si="132"/>
        <v>0</v>
      </c>
      <c r="K850">
        <f t="shared" si="133"/>
        <v>0</v>
      </c>
      <c r="L850">
        <f t="shared" si="134"/>
        <v>0</v>
      </c>
      <c r="M850">
        <f t="shared" si="135"/>
        <v>0</v>
      </c>
      <c r="N850">
        <f t="shared" si="136"/>
        <v>1</v>
      </c>
      <c r="O850">
        <f t="shared" si="137"/>
        <v>0</v>
      </c>
      <c r="P850">
        <f t="shared" si="138"/>
        <v>0</v>
      </c>
      <c r="Q850">
        <f t="shared" si="139"/>
        <v>1</v>
      </c>
    </row>
    <row r="851" spans="1:17" x14ac:dyDescent="0.35">
      <c r="A851" s="1">
        <v>45410</v>
      </c>
      <c r="B851" s="2">
        <v>2024</v>
      </c>
      <c r="C851" s="2">
        <v>4</v>
      </c>
      <c r="D851" s="2">
        <v>28</v>
      </c>
      <c r="E851" s="2" t="str">
        <f>IF(ISNUMBER(VLOOKUP(A851, Feriados!A:B, 1, FALSE)), "Feriado", "Dia comum")</f>
        <v>Dia comum</v>
      </c>
      <c r="F851" s="2" t="s">
        <v>7</v>
      </c>
      <c r="G851" s="2" t="str">
        <f t="shared" si="130"/>
        <v>Fim de Semana</v>
      </c>
      <c r="H851" s="2">
        <v>294</v>
      </c>
      <c r="I851" s="3">
        <f t="shared" si="131"/>
        <v>0</v>
      </c>
      <c r="J851">
        <f t="shared" si="132"/>
        <v>0</v>
      </c>
      <c r="K851">
        <f t="shared" si="133"/>
        <v>0</v>
      </c>
      <c r="L851">
        <f t="shared" si="134"/>
        <v>0</v>
      </c>
      <c r="M851">
        <f t="shared" si="135"/>
        <v>0</v>
      </c>
      <c r="N851">
        <f t="shared" si="136"/>
        <v>0</v>
      </c>
      <c r="O851">
        <f t="shared" si="137"/>
        <v>1</v>
      </c>
      <c r="P851">
        <f t="shared" si="138"/>
        <v>0</v>
      </c>
      <c r="Q851">
        <f t="shared" si="139"/>
        <v>1</v>
      </c>
    </row>
    <row r="852" spans="1:17" x14ac:dyDescent="0.35">
      <c r="A852" s="1">
        <v>45411</v>
      </c>
      <c r="B852" s="2">
        <v>2024</v>
      </c>
      <c r="C852" s="2">
        <v>4</v>
      </c>
      <c r="D852" s="2">
        <v>29</v>
      </c>
      <c r="E852" s="2" t="str">
        <f>IF(ISNUMBER(VLOOKUP(A852, Feriados!A:B, 1, FALSE)), "Feriado", "Dia comum")</f>
        <v>Dia comum</v>
      </c>
      <c r="F852" s="2" t="s">
        <v>8</v>
      </c>
      <c r="G852" s="2" t="str">
        <f t="shared" si="130"/>
        <v>Dia Útil</v>
      </c>
      <c r="H852" s="2">
        <v>288</v>
      </c>
      <c r="I852" s="3">
        <f t="shared" si="131"/>
        <v>1</v>
      </c>
      <c r="J852">
        <f t="shared" si="132"/>
        <v>0</v>
      </c>
      <c r="K852">
        <f t="shared" si="133"/>
        <v>0</v>
      </c>
      <c r="L852">
        <f t="shared" si="134"/>
        <v>0</v>
      </c>
      <c r="M852">
        <f t="shared" si="135"/>
        <v>0</v>
      </c>
      <c r="N852">
        <f t="shared" si="136"/>
        <v>0</v>
      </c>
      <c r="O852">
        <f t="shared" si="137"/>
        <v>0</v>
      </c>
      <c r="P852">
        <f t="shared" si="138"/>
        <v>0</v>
      </c>
      <c r="Q852">
        <f t="shared" si="139"/>
        <v>0</v>
      </c>
    </row>
    <row r="853" spans="1:17" x14ac:dyDescent="0.35">
      <c r="A853" s="1">
        <v>45412</v>
      </c>
      <c r="B853" s="2">
        <v>2024</v>
      </c>
      <c r="C853" s="2">
        <v>4</v>
      </c>
      <c r="D853" s="2">
        <v>30</v>
      </c>
      <c r="E853" s="2" t="str">
        <f>IF(ISNUMBER(VLOOKUP(A853, Feriados!A:B, 1, FALSE)), "Feriado", "Dia comum")</f>
        <v>Dia comum</v>
      </c>
      <c r="F853" s="2" t="s">
        <v>9</v>
      </c>
      <c r="G853" s="2" t="str">
        <f t="shared" si="130"/>
        <v>Dia Útil</v>
      </c>
      <c r="H853" s="2">
        <v>291</v>
      </c>
      <c r="I853" s="3">
        <f t="shared" si="131"/>
        <v>0</v>
      </c>
      <c r="J853">
        <f t="shared" si="132"/>
        <v>1</v>
      </c>
      <c r="K853">
        <f t="shared" si="133"/>
        <v>0</v>
      </c>
      <c r="L853">
        <f t="shared" si="134"/>
        <v>0</v>
      </c>
      <c r="M853">
        <f t="shared" si="135"/>
        <v>0</v>
      </c>
      <c r="N853">
        <f t="shared" si="136"/>
        <v>0</v>
      </c>
      <c r="O853">
        <f t="shared" si="137"/>
        <v>0</v>
      </c>
      <c r="P853">
        <f t="shared" si="138"/>
        <v>0</v>
      </c>
      <c r="Q853">
        <f t="shared" si="139"/>
        <v>0</v>
      </c>
    </row>
    <row r="854" spans="1:17" x14ac:dyDescent="0.35">
      <c r="A854" s="1">
        <v>45413</v>
      </c>
      <c r="B854" s="2">
        <v>2024</v>
      </c>
      <c r="C854" s="2">
        <v>5</v>
      </c>
      <c r="D854" s="2">
        <v>1</v>
      </c>
      <c r="E854" s="2" t="str">
        <f>IF(ISNUMBER(VLOOKUP(A854, Feriados!A:B, 1, FALSE)), "Feriado", "Dia comum")</f>
        <v>Feriado</v>
      </c>
      <c r="F854" s="2" t="s">
        <v>10</v>
      </c>
      <c r="G854" s="2" t="str">
        <f t="shared" si="130"/>
        <v>Dia Útil</v>
      </c>
      <c r="H854" s="2">
        <v>311</v>
      </c>
      <c r="I854" s="3">
        <f t="shared" si="131"/>
        <v>0</v>
      </c>
      <c r="J854">
        <f t="shared" si="132"/>
        <v>0</v>
      </c>
      <c r="K854">
        <f t="shared" si="133"/>
        <v>1</v>
      </c>
      <c r="L854">
        <f t="shared" si="134"/>
        <v>0</v>
      </c>
      <c r="M854">
        <f t="shared" si="135"/>
        <v>0</v>
      </c>
      <c r="N854">
        <f t="shared" si="136"/>
        <v>0</v>
      </c>
      <c r="O854">
        <f t="shared" si="137"/>
        <v>0</v>
      </c>
      <c r="P854">
        <f t="shared" si="138"/>
        <v>1</v>
      </c>
      <c r="Q854">
        <f t="shared" si="139"/>
        <v>0</v>
      </c>
    </row>
    <row r="855" spans="1:17" x14ac:dyDescent="0.35">
      <c r="A855" s="1">
        <v>45414</v>
      </c>
      <c r="B855" s="2">
        <v>2024</v>
      </c>
      <c r="C855" s="2">
        <v>5</v>
      </c>
      <c r="D855" s="2">
        <v>2</v>
      </c>
      <c r="E855" s="2" t="str">
        <f>IF(ISNUMBER(VLOOKUP(A855, Feriados!A:B, 1, FALSE)), "Feriado", "Dia comum")</f>
        <v>Dia comum</v>
      </c>
      <c r="F855" s="2" t="s">
        <v>11</v>
      </c>
      <c r="G855" s="2" t="str">
        <f t="shared" si="130"/>
        <v>Dia Útil</v>
      </c>
      <c r="H855" s="2">
        <v>300</v>
      </c>
      <c r="I855" s="3">
        <f t="shared" si="131"/>
        <v>0</v>
      </c>
      <c r="J855">
        <f t="shared" si="132"/>
        <v>0</v>
      </c>
      <c r="K855">
        <f t="shared" si="133"/>
        <v>0</v>
      </c>
      <c r="L855">
        <f t="shared" si="134"/>
        <v>1</v>
      </c>
      <c r="M855">
        <f t="shared" si="135"/>
        <v>0</v>
      </c>
      <c r="N855">
        <f t="shared" si="136"/>
        <v>0</v>
      </c>
      <c r="O855">
        <f t="shared" si="137"/>
        <v>0</v>
      </c>
      <c r="P855">
        <f t="shared" si="138"/>
        <v>0</v>
      </c>
      <c r="Q855">
        <f t="shared" si="139"/>
        <v>0</v>
      </c>
    </row>
    <row r="856" spans="1:17" x14ac:dyDescent="0.35">
      <c r="A856" s="1">
        <v>45415</v>
      </c>
      <c r="B856" s="2">
        <v>2024</v>
      </c>
      <c r="C856" s="2">
        <v>5</v>
      </c>
      <c r="D856" s="2">
        <v>3</v>
      </c>
      <c r="E856" s="2" t="str">
        <f>IF(ISNUMBER(VLOOKUP(A856, Feriados!A:B, 1, FALSE)), "Feriado", "Dia comum")</f>
        <v>Dia comum</v>
      </c>
      <c r="F856" s="2" t="s">
        <v>12</v>
      </c>
      <c r="G856" s="2" t="str">
        <f t="shared" si="130"/>
        <v>Dia Útil</v>
      </c>
      <c r="H856" s="2">
        <v>296</v>
      </c>
      <c r="I856" s="3">
        <f t="shared" si="131"/>
        <v>0</v>
      </c>
      <c r="J856">
        <f t="shared" si="132"/>
        <v>0</v>
      </c>
      <c r="K856">
        <f t="shared" si="133"/>
        <v>0</v>
      </c>
      <c r="L856">
        <f t="shared" si="134"/>
        <v>0</v>
      </c>
      <c r="M856">
        <f t="shared" si="135"/>
        <v>1</v>
      </c>
      <c r="N856">
        <f t="shared" si="136"/>
        <v>0</v>
      </c>
      <c r="O856">
        <f t="shared" si="137"/>
        <v>0</v>
      </c>
      <c r="P856">
        <f t="shared" si="138"/>
        <v>0</v>
      </c>
      <c r="Q856">
        <f t="shared" si="139"/>
        <v>0</v>
      </c>
    </row>
    <row r="857" spans="1:17" x14ac:dyDescent="0.35">
      <c r="A857" s="1">
        <v>45416</v>
      </c>
      <c r="B857" s="2">
        <v>2024</v>
      </c>
      <c r="C857" s="2">
        <v>5</v>
      </c>
      <c r="D857" s="2">
        <v>4</v>
      </c>
      <c r="E857" s="2" t="str">
        <f>IF(ISNUMBER(VLOOKUP(A857, Feriados!A:B, 1, FALSE)), "Feriado", "Dia comum")</f>
        <v>Dia comum</v>
      </c>
      <c r="F857" s="2" t="s">
        <v>6</v>
      </c>
      <c r="G857" s="2" t="str">
        <f t="shared" si="130"/>
        <v>Fim de Semana</v>
      </c>
      <c r="H857" s="2">
        <v>316</v>
      </c>
      <c r="I857" s="3">
        <f t="shared" si="131"/>
        <v>0</v>
      </c>
      <c r="J857">
        <f t="shared" si="132"/>
        <v>0</v>
      </c>
      <c r="K857">
        <f t="shared" si="133"/>
        <v>0</v>
      </c>
      <c r="L857">
        <f t="shared" si="134"/>
        <v>0</v>
      </c>
      <c r="M857">
        <f t="shared" si="135"/>
        <v>0</v>
      </c>
      <c r="N857">
        <f t="shared" si="136"/>
        <v>1</v>
      </c>
      <c r="O857">
        <f t="shared" si="137"/>
        <v>0</v>
      </c>
      <c r="P857">
        <f t="shared" si="138"/>
        <v>0</v>
      </c>
      <c r="Q857">
        <f t="shared" si="139"/>
        <v>1</v>
      </c>
    </row>
    <row r="858" spans="1:17" x14ac:dyDescent="0.35">
      <c r="A858" s="1">
        <v>45417</v>
      </c>
      <c r="B858" s="2">
        <v>2024</v>
      </c>
      <c r="C858" s="2">
        <v>5</v>
      </c>
      <c r="D858" s="2">
        <v>5</v>
      </c>
      <c r="E858" s="2" t="str">
        <f>IF(ISNUMBER(VLOOKUP(A858, Feriados!A:B, 1, FALSE)), "Feriado", "Dia comum")</f>
        <v>Dia comum</v>
      </c>
      <c r="F858" s="2" t="s">
        <v>7</v>
      </c>
      <c r="G858" s="2" t="str">
        <f t="shared" si="130"/>
        <v>Fim de Semana</v>
      </c>
      <c r="H858" s="2">
        <v>336</v>
      </c>
      <c r="I858" s="3">
        <f t="shared" si="131"/>
        <v>0</v>
      </c>
      <c r="J858">
        <f t="shared" si="132"/>
        <v>0</v>
      </c>
      <c r="K858">
        <f t="shared" si="133"/>
        <v>0</v>
      </c>
      <c r="L858">
        <f t="shared" si="134"/>
        <v>0</v>
      </c>
      <c r="M858">
        <f t="shared" si="135"/>
        <v>0</v>
      </c>
      <c r="N858">
        <f t="shared" si="136"/>
        <v>0</v>
      </c>
      <c r="O858">
        <f t="shared" si="137"/>
        <v>1</v>
      </c>
      <c r="P858">
        <f t="shared" si="138"/>
        <v>0</v>
      </c>
      <c r="Q858">
        <f t="shared" si="139"/>
        <v>1</v>
      </c>
    </row>
    <row r="859" spans="1:17" x14ac:dyDescent="0.35">
      <c r="A859" s="1">
        <v>45418</v>
      </c>
      <c r="B859" s="2">
        <v>2024</v>
      </c>
      <c r="C859" s="2">
        <v>5</v>
      </c>
      <c r="D859" s="2">
        <v>6</v>
      </c>
      <c r="E859" s="2" t="str">
        <f>IF(ISNUMBER(VLOOKUP(A859, Feriados!A:B, 1, FALSE)), "Feriado", "Dia comum")</f>
        <v>Dia comum</v>
      </c>
      <c r="F859" s="2" t="s">
        <v>8</v>
      </c>
      <c r="G859" s="2" t="str">
        <f t="shared" si="130"/>
        <v>Dia Útil</v>
      </c>
      <c r="H859" s="2">
        <v>317</v>
      </c>
      <c r="I859" s="3">
        <f t="shared" si="131"/>
        <v>1</v>
      </c>
      <c r="J859">
        <f t="shared" si="132"/>
        <v>0</v>
      </c>
      <c r="K859">
        <f t="shared" si="133"/>
        <v>0</v>
      </c>
      <c r="L859">
        <f t="shared" si="134"/>
        <v>0</v>
      </c>
      <c r="M859">
        <f t="shared" si="135"/>
        <v>0</v>
      </c>
      <c r="N859">
        <f t="shared" si="136"/>
        <v>0</v>
      </c>
      <c r="O859">
        <f t="shared" si="137"/>
        <v>0</v>
      </c>
      <c r="P859">
        <f t="shared" si="138"/>
        <v>0</v>
      </c>
      <c r="Q859">
        <f t="shared" si="139"/>
        <v>0</v>
      </c>
    </row>
    <row r="860" spans="1:17" x14ac:dyDescent="0.35">
      <c r="A860" s="1">
        <v>45419</v>
      </c>
      <c r="B860" s="2">
        <v>2024</v>
      </c>
      <c r="C860" s="2">
        <v>5</v>
      </c>
      <c r="D860" s="2">
        <v>7</v>
      </c>
      <c r="E860" s="2" t="str">
        <f>IF(ISNUMBER(VLOOKUP(A860, Feriados!A:B, 1, FALSE)), "Feriado", "Dia comum")</f>
        <v>Dia comum</v>
      </c>
      <c r="F860" s="2" t="s">
        <v>9</v>
      </c>
      <c r="G860" s="2" t="str">
        <f t="shared" si="130"/>
        <v>Dia Útil</v>
      </c>
      <c r="H860" s="2">
        <v>347</v>
      </c>
      <c r="I860" s="3">
        <f t="shared" si="131"/>
        <v>0</v>
      </c>
      <c r="J860">
        <f t="shared" si="132"/>
        <v>1</v>
      </c>
      <c r="K860">
        <f t="shared" si="133"/>
        <v>0</v>
      </c>
      <c r="L860">
        <f t="shared" si="134"/>
        <v>0</v>
      </c>
      <c r="M860">
        <f t="shared" si="135"/>
        <v>0</v>
      </c>
      <c r="N860">
        <f t="shared" si="136"/>
        <v>0</v>
      </c>
      <c r="O860">
        <f t="shared" si="137"/>
        <v>0</v>
      </c>
      <c r="P860">
        <f t="shared" si="138"/>
        <v>0</v>
      </c>
      <c r="Q860">
        <f t="shared" si="139"/>
        <v>0</v>
      </c>
    </row>
    <row r="861" spans="1:17" x14ac:dyDescent="0.35">
      <c r="A861" s="1">
        <v>45420</v>
      </c>
      <c r="B861" s="2">
        <v>2024</v>
      </c>
      <c r="C861" s="2">
        <v>5</v>
      </c>
      <c r="D861" s="2">
        <v>8</v>
      </c>
      <c r="E861" s="2" t="str">
        <f>IF(ISNUMBER(VLOOKUP(A861, Feriados!A:B, 1, FALSE)), "Feriado", "Dia comum")</f>
        <v>Dia comum</v>
      </c>
      <c r="F861" s="2" t="s">
        <v>10</v>
      </c>
      <c r="G861" s="2" t="str">
        <f t="shared" si="130"/>
        <v>Dia Útil</v>
      </c>
      <c r="H861" s="2">
        <v>460</v>
      </c>
      <c r="I861" s="3">
        <f t="shared" si="131"/>
        <v>0</v>
      </c>
      <c r="J861">
        <f t="shared" si="132"/>
        <v>0</v>
      </c>
      <c r="K861">
        <f t="shared" si="133"/>
        <v>1</v>
      </c>
      <c r="L861">
        <f t="shared" si="134"/>
        <v>0</v>
      </c>
      <c r="M861">
        <f t="shared" si="135"/>
        <v>0</v>
      </c>
      <c r="N861">
        <f t="shared" si="136"/>
        <v>0</v>
      </c>
      <c r="O861">
        <f t="shared" si="137"/>
        <v>0</v>
      </c>
      <c r="P861">
        <f t="shared" si="138"/>
        <v>0</v>
      </c>
      <c r="Q861">
        <f t="shared" si="139"/>
        <v>0</v>
      </c>
    </row>
    <row r="862" spans="1:17" x14ac:dyDescent="0.35">
      <c r="A862" s="1">
        <v>45421</v>
      </c>
      <c r="B862" s="2">
        <v>2024</v>
      </c>
      <c r="C862" s="2">
        <v>5</v>
      </c>
      <c r="D862" s="2">
        <v>9</v>
      </c>
      <c r="E862" s="2" t="str">
        <f>IF(ISNUMBER(VLOOKUP(A862, Feriados!A:B, 1, FALSE)), "Feriado", "Dia comum")</f>
        <v>Dia comum</v>
      </c>
      <c r="F862" s="2" t="s">
        <v>11</v>
      </c>
      <c r="G862" s="2" t="str">
        <f t="shared" si="130"/>
        <v>Dia Útil</v>
      </c>
      <c r="H862" s="2">
        <v>510</v>
      </c>
      <c r="I862" s="3">
        <f t="shared" si="131"/>
        <v>0</v>
      </c>
      <c r="J862">
        <f t="shared" si="132"/>
        <v>0</v>
      </c>
      <c r="K862">
        <f t="shared" si="133"/>
        <v>0</v>
      </c>
      <c r="L862">
        <f t="shared" si="134"/>
        <v>1</v>
      </c>
      <c r="M862">
        <f t="shared" si="135"/>
        <v>0</v>
      </c>
      <c r="N862">
        <f t="shared" si="136"/>
        <v>0</v>
      </c>
      <c r="O862">
        <f t="shared" si="137"/>
        <v>0</v>
      </c>
      <c r="P862">
        <f t="shared" si="138"/>
        <v>0</v>
      </c>
      <c r="Q862">
        <f t="shared" si="139"/>
        <v>0</v>
      </c>
    </row>
    <row r="863" spans="1:17" x14ac:dyDescent="0.35">
      <c r="A863" s="1">
        <v>45422</v>
      </c>
      <c r="B863" s="2">
        <v>2024</v>
      </c>
      <c r="C863" s="2">
        <v>5</v>
      </c>
      <c r="D863" s="2">
        <v>10</v>
      </c>
      <c r="E863" s="2" t="str">
        <f>IF(ISNUMBER(VLOOKUP(A863, Feriados!A:B, 1, FALSE)), "Feriado", "Dia comum")</f>
        <v>Dia comum</v>
      </c>
      <c r="F863" s="2" t="s">
        <v>12</v>
      </c>
      <c r="G863" s="2" t="str">
        <f t="shared" si="130"/>
        <v>Dia Útil</v>
      </c>
      <c r="H863" s="2">
        <v>602</v>
      </c>
      <c r="I863" s="3">
        <f t="shared" si="131"/>
        <v>0</v>
      </c>
      <c r="J863">
        <f t="shared" si="132"/>
        <v>0</v>
      </c>
      <c r="K863">
        <f t="shared" si="133"/>
        <v>0</v>
      </c>
      <c r="L863">
        <f t="shared" si="134"/>
        <v>0</v>
      </c>
      <c r="M863">
        <f t="shared" si="135"/>
        <v>1</v>
      </c>
      <c r="N863">
        <f t="shared" si="136"/>
        <v>0</v>
      </c>
      <c r="O863">
        <f t="shared" si="137"/>
        <v>0</v>
      </c>
      <c r="P863">
        <f t="shared" si="138"/>
        <v>0</v>
      </c>
      <c r="Q863">
        <f t="shared" si="139"/>
        <v>0</v>
      </c>
    </row>
    <row r="864" spans="1:17" x14ac:dyDescent="0.35">
      <c r="A864" s="1">
        <v>45423</v>
      </c>
      <c r="B864" s="2">
        <v>2024</v>
      </c>
      <c r="C864" s="2">
        <v>5</v>
      </c>
      <c r="D864" s="2">
        <v>11</v>
      </c>
      <c r="E864" s="2" t="str">
        <f>IF(ISNUMBER(VLOOKUP(A864, Feriados!A:B, 1, FALSE)), "Feriado", "Dia comum")</f>
        <v>Dia comum</v>
      </c>
      <c r="F864" s="2" t="s">
        <v>6</v>
      </c>
      <c r="G864" s="2" t="str">
        <f t="shared" si="130"/>
        <v>Fim de Semana</v>
      </c>
      <c r="H864" s="2">
        <v>517</v>
      </c>
      <c r="I864" s="3">
        <f t="shared" si="131"/>
        <v>0</v>
      </c>
      <c r="J864">
        <f t="shared" si="132"/>
        <v>0</v>
      </c>
      <c r="K864">
        <f t="shared" si="133"/>
        <v>0</v>
      </c>
      <c r="L864">
        <f t="shared" si="134"/>
        <v>0</v>
      </c>
      <c r="M864">
        <f t="shared" si="135"/>
        <v>0</v>
      </c>
      <c r="N864">
        <f t="shared" si="136"/>
        <v>1</v>
      </c>
      <c r="O864">
        <f t="shared" si="137"/>
        <v>0</v>
      </c>
      <c r="P864">
        <f t="shared" si="138"/>
        <v>0</v>
      </c>
      <c r="Q864">
        <f t="shared" si="139"/>
        <v>1</v>
      </c>
    </row>
    <row r="865" spans="1:17" x14ac:dyDescent="0.35">
      <c r="A865" s="1">
        <v>45424</v>
      </c>
      <c r="B865" s="2">
        <v>2024</v>
      </c>
      <c r="C865" s="2">
        <v>5</v>
      </c>
      <c r="D865" s="2">
        <v>12</v>
      </c>
      <c r="E865" s="2" t="str">
        <f>IF(ISNUMBER(VLOOKUP(A865, Feriados!A:B, 1, FALSE)), "Feriado", "Dia comum")</f>
        <v>Feriado</v>
      </c>
      <c r="F865" s="2" t="s">
        <v>7</v>
      </c>
      <c r="G865" s="2" t="str">
        <f t="shared" si="130"/>
        <v>Fim de Semana</v>
      </c>
      <c r="H865" s="2">
        <v>384</v>
      </c>
      <c r="I865" s="3">
        <f t="shared" si="131"/>
        <v>0</v>
      </c>
      <c r="J865">
        <f t="shared" si="132"/>
        <v>0</v>
      </c>
      <c r="K865">
        <f t="shared" si="133"/>
        <v>0</v>
      </c>
      <c r="L865">
        <f t="shared" si="134"/>
        <v>0</v>
      </c>
      <c r="M865">
        <f t="shared" si="135"/>
        <v>0</v>
      </c>
      <c r="N865">
        <f t="shared" si="136"/>
        <v>0</v>
      </c>
      <c r="O865">
        <f t="shared" si="137"/>
        <v>1</v>
      </c>
      <c r="P865">
        <f t="shared" si="138"/>
        <v>1</v>
      </c>
      <c r="Q865">
        <f t="shared" si="139"/>
        <v>1</v>
      </c>
    </row>
    <row r="866" spans="1:17" x14ac:dyDescent="0.35">
      <c r="A866" s="1">
        <v>45425</v>
      </c>
      <c r="B866" s="2">
        <v>2024</v>
      </c>
      <c r="C866" s="2">
        <v>5</v>
      </c>
      <c r="D866" s="2">
        <v>13</v>
      </c>
      <c r="E866" s="2" t="str">
        <f>IF(ISNUMBER(VLOOKUP(A866, Feriados!A:B, 1, FALSE)), "Feriado", "Dia comum")</f>
        <v>Dia comum</v>
      </c>
      <c r="F866" s="2" t="s">
        <v>8</v>
      </c>
      <c r="G866" s="2" t="str">
        <f t="shared" si="130"/>
        <v>Dia Útil</v>
      </c>
      <c r="H866" s="2">
        <v>311</v>
      </c>
      <c r="I866" s="3">
        <f t="shared" si="131"/>
        <v>1</v>
      </c>
      <c r="J866">
        <f t="shared" si="132"/>
        <v>0</v>
      </c>
      <c r="K866">
        <f t="shared" si="133"/>
        <v>0</v>
      </c>
      <c r="L866">
        <f t="shared" si="134"/>
        <v>0</v>
      </c>
      <c r="M866">
        <f t="shared" si="135"/>
        <v>0</v>
      </c>
      <c r="N866">
        <f t="shared" si="136"/>
        <v>0</v>
      </c>
      <c r="O866">
        <f t="shared" si="137"/>
        <v>0</v>
      </c>
      <c r="P866">
        <f t="shared" si="138"/>
        <v>0</v>
      </c>
      <c r="Q866">
        <f t="shared" si="139"/>
        <v>0</v>
      </c>
    </row>
    <row r="867" spans="1:17" x14ac:dyDescent="0.35">
      <c r="A867" s="1">
        <v>45426</v>
      </c>
      <c r="B867" s="2">
        <v>2024</v>
      </c>
      <c r="C867" s="2">
        <v>5</v>
      </c>
      <c r="D867" s="2">
        <v>14</v>
      </c>
      <c r="E867" s="2" t="str">
        <f>IF(ISNUMBER(VLOOKUP(A867, Feriados!A:B, 1, FALSE)), "Feriado", "Dia comum")</f>
        <v>Dia comum</v>
      </c>
      <c r="F867" s="2" t="s">
        <v>9</v>
      </c>
      <c r="G867" s="2" t="str">
        <f t="shared" si="130"/>
        <v>Dia Útil</v>
      </c>
      <c r="H867" s="2">
        <v>297</v>
      </c>
      <c r="I867" s="3">
        <f t="shared" si="131"/>
        <v>0</v>
      </c>
      <c r="J867">
        <f t="shared" si="132"/>
        <v>1</v>
      </c>
      <c r="K867">
        <f t="shared" si="133"/>
        <v>0</v>
      </c>
      <c r="L867">
        <f t="shared" si="134"/>
        <v>0</v>
      </c>
      <c r="M867">
        <f t="shared" si="135"/>
        <v>0</v>
      </c>
      <c r="N867">
        <f t="shared" si="136"/>
        <v>0</v>
      </c>
      <c r="O867">
        <f t="shared" si="137"/>
        <v>0</v>
      </c>
      <c r="P867">
        <f t="shared" si="138"/>
        <v>0</v>
      </c>
      <c r="Q867">
        <f t="shared" si="139"/>
        <v>0</v>
      </c>
    </row>
    <row r="868" spans="1:17" x14ac:dyDescent="0.35">
      <c r="A868" s="1">
        <v>45427</v>
      </c>
      <c r="B868" s="2">
        <v>2024</v>
      </c>
      <c r="C868" s="2">
        <v>5</v>
      </c>
      <c r="D868" s="2">
        <v>15</v>
      </c>
      <c r="E868" s="2" t="str">
        <f>IF(ISNUMBER(VLOOKUP(A868, Feriados!A:B, 1, FALSE)), "Feriado", "Dia comum")</f>
        <v>Dia comum</v>
      </c>
      <c r="F868" s="2" t="s">
        <v>10</v>
      </c>
      <c r="G868" s="2" t="str">
        <f t="shared" si="130"/>
        <v>Dia Útil</v>
      </c>
      <c r="H868" s="2">
        <v>304</v>
      </c>
      <c r="I868" s="3">
        <f t="shared" si="131"/>
        <v>0</v>
      </c>
      <c r="J868">
        <f t="shared" si="132"/>
        <v>0</v>
      </c>
      <c r="K868">
        <f t="shared" si="133"/>
        <v>1</v>
      </c>
      <c r="L868">
        <f t="shared" si="134"/>
        <v>0</v>
      </c>
      <c r="M868">
        <f t="shared" si="135"/>
        <v>0</v>
      </c>
      <c r="N868">
        <f t="shared" si="136"/>
        <v>0</v>
      </c>
      <c r="O868">
        <f t="shared" si="137"/>
        <v>0</v>
      </c>
      <c r="P868">
        <f t="shared" si="138"/>
        <v>0</v>
      </c>
      <c r="Q868">
        <f t="shared" si="139"/>
        <v>0</v>
      </c>
    </row>
    <row r="869" spans="1:17" x14ac:dyDescent="0.35">
      <c r="A869" s="1">
        <v>45428</v>
      </c>
      <c r="B869" s="2">
        <v>2024</v>
      </c>
      <c r="C869" s="2">
        <v>5</v>
      </c>
      <c r="D869" s="2">
        <v>16</v>
      </c>
      <c r="E869" s="2" t="str">
        <f>IF(ISNUMBER(VLOOKUP(A869, Feriados!A:B, 1, FALSE)), "Feriado", "Dia comum")</f>
        <v>Dia comum</v>
      </c>
      <c r="F869" s="2" t="s">
        <v>11</v>
      </c>
      <c r="G869" s="2" t="str">
        <f t="shared" si="130"/>
        <v>Dia Útil</v>
      </c>
      <c r="H869" s="2">
        <v>322</v>
      </c>
      <c r="I869" s="3">
        <f t="shared" si="131"/>
        <v>0</v>
      </c>
      <c r="J869">
        <f t="shared" si="132"/>
        <v>0</v>
      </c>
      <c r="K869">
        <f t="shared" si="133"/>
        <v>0</v>
      </c>
      <c r="L869">
        <f t="shared" si="134"/>
        <v>1</v>
      </c>
      <c r="M869">
        <f t="shared" si="135"/>
        <v>0</v>
      </c>
      <c r="N869">
        <f t="shared" si="136"/>
        <v>0</v>
      </c>
      <c r="O869">
        <f t="shared" si="137"/>
        <v>0</v>
      </c>
      <c r="P869">
        <f t="shared" si="138"/>
        <v>0</v>
      </c>
      <c r="Q869">
        <f t="shared" si="139"/>
        <v>0</v>
      </c>
    </row>
    <row r="870" spans="1:17" x14ac:dyDescent="0.35">
      <c r="A870" s="1">
        <v>45429</v>
      </c>
      <c r="B870" s="2">
        <v>2024</v>
      </c>
      <c r="C870" s="2">
        <v>5</v>
      </c>
      <c r="D870" s="2">
        <v>17</v>
      </c>
      <c r="E870" s="2" t="str">
        <f>IF(ISNUMBER(VLOOKUP(A870, Feriados!A:B, 1, FALSE)), "Feriado", "Dia comum")</f>
        <v>Dia comum</v>
      </c>
      <c r="F870" s="2" t="s">
        <v>12</v>
      </c>
      <c r="G870" s="2" t="str">
        <f t="shared" si="130"/>
        <v>Dia Útil</v>
      </c>
      <c r="H870" s="2">
        <v>323</v>
      </c>
      <c r="I870" s="3">
        <f t="shared" si="131"/>
        <v>0</v>
      </c>
      <c r="J870">
        <f t="shared" si="132"/>
        <v>0</v>
      </c>
      <c r="K870">
        <f t="shared" si="133"/>
        <v>0</v>
      </c>
      <c r="L870">
        <f t="shared" si="134"/>
        <v>0</v>
      </c>
      <c r="M870">
        <f t="shared" si="135"/>
        <v>1</v>
      </c>
      <c r="N870">
        <f t="shared" si="136"/>
        <v>0</v>
      </c>
      <c r="O870">
        <f t="shared" si="137"/>
        <v>0</v>
      </c>
      <c r="P870">
        <f t="shared" si="138"/>
        <v>0</v>
      </c>
      <c r="Q870">
        <f t="shared" si="139"/>
        <v>0</v>
      </c>
    </row>
    <row r="871" spans="1:17" x14ac:dyDescent="0.35">
      <c r="A871" s="1">
        <v>45430</v>
      </c>
      <c r="B871" s="2">
        <v>2024</v>
      </c>
      <c r="C871" s="2">
        <v>5</v>
      </c>
      <c r="D871" s="2">
        <v>18</v>
      </c>
      <c r="E871" s="2" t="str">
        <f>IF(ISNUMBER(VLOOKUP(A871, Feriados!A:B, 1, FALSE)), "Feriado", "Dia comum")</f>
        <v>Dia comum</v>
      </c>
      <c r="F871" s="2" t="s">
        <v>6</v>
      </c>
      <c r="G871" s="2" t="str">
        <f t="shared" si="130"/>
        <v>Fim de Semana</v>
      </c>
      <c r="H871" s="2">
        <v>311</v>
      </c>
      <c r="I871" s="3">
        <f t="shared" si="131"/>
        <v>0</v>
      </c>
      <c r="J871">
        <f t="shared" si="132"/>
        <v>0</v>
      </c>
      <c r="K871">
        <f t="shared" si="133"/>
        <v>0</v>
      </c>
      <c r="L871">
        <f t="shared" si="134"/>
        <v>0</v>
      </c>
      <c r="M871">
        <f t="shared" si="135"/>
        <v>0</v>
      </c>
      <c r="N871">
        <f t="shared" si="136"/>
        <v>1</v>
      </c>
      <c r="O871">
        <f t="shared" si="137"/>
        <v>0</v>
      </c>
      <c r="P871">
        <f t="shared" si="138"/>
        <v>0</v>
      </c>
      <c r="Q871">
        <f t="shared" si="139"/>
        <v>1</v>
      </c>
    </row>
    <row r="872" spans="1:17" x14ac:dyDescent="0.35">
      <c r="A872" s="1">
        <v>45431</v>
      </c>
      <c r="B872" s="2">
        <v>2024</v>
      </c>
      <c r="C872" s="2">
        <v>5</v>
      </c>
      <c r="D872" s="2">
        <v>19</v>
      </c>
      <c r="E872" s="2" t="str">
        <f>IF(ISNUMBER(VLOOKUP(A872, Feriados!A:B, 1, FALSE)), "Feriado", "Dia comum")</f>
        <v>Dia comum</v>
      </c>
      <c r="F872" s="2" t="s">
        <v>7</v>
      </c>
      <c r="G872" s="2" t="str">
        <f t="shared" si="130"/>
        <v>Fim de Semana</v>
      </c>
      <c r="H872" s="2">
        <v>304</v>
      </c>
      <c r="I872" s="3">
        <f t="shared" si="131"/>
        <v>0</v>
      </c>
      <c r="J872">
        <f t="shared" si="132"/>
        <v>0</v>
      </c>
      <c r="K872">
        <f t="shared" si="133"/>
        <v>0</v>
      </c>
      <c r="L872">
        <f t="shared" si="134"/>
        <v>0</v>
      </c>
      <c r="M872">
        <f t="shared" si="135"/>
        <v>0</v>
      </c>
      <c r="N872">
        <f t="shared" si="136"/>
        <v>0</v>
      </c>
      <c r="O872">
        <f t="shared" si="137"/>
        <v>1</v>
      </c>
      <c r="P872">
        <f t="shared" si="138"/>
        <v>0</v>
      </c>
      <c r="Q872">
        <f t="shared" si="139"/>
        <v>1</v>
      </c>
    </row>
    <row r="873" spans="1:17" x14ac:dyDescent="0.35">
      <c r="A873" s="1">
        <v>45432</v>
      </c>
      <c r="B873" s="2">
        <v>2024</v>
      </c>
      <c r="C873" s="2">
        <v>5</v>
      </c>
      <c r="D873" s="2">
        <v>20</v>
      </c>
      <c r="E873" s="2" t="str">
        <f>IF(ISNUMBER(VLOOKUP(A873, Feriados!A:B, 1, FALSE)), "Feriado", "Dia comum")</f>
        <v>Dia comum</v>
      </c>
      <c r="F873" s="2" t="s">
        <v>8</v>
      </c>
      <c r="G873" s="2" t="str">
        <f t="shared" si="130"/>
        <v>Dia Útil</v>
      </c>
      <c r="H873" s="2">
        <v>302</v>
      </c>
      <c r="I873" s="3">
        <f t="shared" si="131"/>
        <v>1</v>
      </c>
      <c r="J873">
        <f t="shared" si="132"/>
        <v>0</v>
      </c>
      <c r="K873">
        <f t="shared" si="133"/>
        <v>0</v>
      </c>
      <c r="L873">
        <f t="shared" si="134"/>
        <v>0</v>
      </c>
      <c r="M873">
        <f t="shared" si="135"/>
        <v>0</v>
      </c>
      <c r="N873">
        <f t="shared" si="136"/>
        <v>0</v>
      </c>
      <c r="O873">
        <f t="shared" si="137"/>
        <v>0</v>
      </c>
      <c r="P873">
        <f t="shared" si="138"/>
        <v>0</v>
      </c>
      <c r="Q873">
        <f t="shared" si="139"/>
        <v>0</v>
      </c>
    </row>
    <row r="874" spans="1:17" x14ac:dyDescent="0.35">
      <c r="A874" s="1">
        <v>45433</v>
      </c>
      <c r="B874" s="2">
        <v>2024</v>
      </c>
      <c r="C874" s="2">
        <v>5</v>
      </c>
      <c r="D874" s="2">
        <v>21</v>
      </c>
      <c r="E874" s="2" t="str">
        <f>IF(ISNUMBER(VLOOKUP(A874, Feriados!A:B, 1, FALSE)), "Feriado", "Dia comum")</f>
        <v>Dia comum</v>
      </c>
      <c r="F874" s="2" t="s">
        <v>9</v>
      </c>
      <c r="G874" s="2" t="str">
        <f t="shared" si="130"/>
        <v>Dia Útil</v>
      </c>
      <c r="H874" s="2">
        <v>315</v>
      </c>
      <c r="I874" s="3">
        <f t="shared" si="131"/>
        <v>0</v>
      </c>
      <c r="J874">
        <f t="shared" si="132"/>
        <v>1</v>
      </c>
      <c r="K874">
        <f t="shared" si="133"/>
        <v>0</v>
      </c>
      <c r="L874">
        <f t="shared" si="134"/>
        <v>0</v>
      </c>
      <c r="M874">
        <f t="shared" si="135"/>
        <v>0</v>
      </c>
      <c r="N874">
        <f t="shared" si="136"/>
        <v>0</v>
      </c>
      <c r="O874">
        <f t="shared" si="137"/>
        <v>0</v>
      </c>
      <c r="P874">
        <f t="shared" si="138"/>
        <v>0</v>
      </c>
      <c r="Q874">
        <f t="shared" si="139"/>
        <v>0</v>
      </c>
    </row>
    <row r="875" spans="1:17" x14ac:dyDescent="0.35">
      <c r="A875" s="1">
        <v>45434</v>
      </c>
      <c r="B875" s="2">
        <v>2024</v>
      </c>
      <c r="C875" s="2">
        <v>5</v>
      </c>
      <c r="D875" s="2">
        <v>22</v>
      </c>
      <c r="E875" s="2" t="str">
        <f>IF(ISNUMBER(VLOOKUP(A875, Feriados!A:B, 1, FALSE)), "Feriado", "Dia comum")</f>
        <v>Dia comum</v>
      </c>
      <c r="F875" s="2" t="s">
        <v>10</v>
      </c>
      <c r="G875" s="2" t="str">
        <f t="shared" si="130"/>
        <v>Dia Útil</v>
      </c>
      <c r="H875" s="2">
        <v>320</v>
      </c>
      <c r="I875" s="3">
        <f t="shared" si="131"/>
        <v>0</v>
      </c>
      <c r="J875">
        <f t="shared" si="132"/>
        <v>0</v>
      </c>
      <c r="K875">
        <f t="shared" si="133"/>
        <v>1</v>
      </c>
      <c r="L875">
        <f t="shared" si="134"/>
        <v>0</v>
      </c>
      <c r="M875">
        <f t="shared" si="135"/>
        <v>0</v>
      </c>
      <c r="N875">
        <f t="shared" si="136"/>
        <v>0</v>
      </c>
      <c r="O875">
        <f t="shared" si="137"/>
        <v>0</v>
      </c>
      <c r="P875">
        <f t="shared" si="138"/>
        <v>0</v>
      </c>
      <c r="Q875">
        <f t="shared" si="139"/>
        <v>0</v>
      </c>
    </row>
    <row r="876" spans="1:17" x14ac:dyDescent="0.35">
      <c r="A876" s="1">
        <v>45435</v>
      </c>
      <c r="B876" s="2">
        <v>2024</v>
      </c>
      <c r="C876" s="2">
        <v>5</v>
      </c>
      <c r="D876" s="2">
        <v>23</v>
      </c>
      <c r="E876" s="2" t="str">
        <f>IF(ISNUMBER(VLOOKUP(A876, Feriados!A:B, 1, FALSE)), "Feriado", "Dia comum")</f>
        <v>Dia comum</v>
      </c>
      <c r="F876" s="2" t="s">
        <v>11</v>
      </c>
      <c r="G876" s="2" t="str">
        <f t="shared" si="130"/>
        <v>Dia Útil</v>
      </c>
      <c r="H876" s="2">
        <v>315</v>
      </c>
      <c r="I876" s="3">
        <f t="shared" si="131"/>
        <v>0</v>
      </c>
      <c r="J876">
        <f t="shared" si="132"/>
        <v>0</v>
      </c>
      <c r="K876">
        <f t="shared" si="133"/>
        <v>0</v>
      </c>
      <c r="L876">
        <f t="shared" si="134"/>
        <v>1</v>
      </c>
      <c r="M876">
        <f t="shared" si="135"/>
        <v>0</v>
      </c>
      <c r="N876">
        <f t="shared" si="136"/>
        <v>0</v>
      </c>
      <c r="O876">
        <f t="shared" si="137"/>
        <v>0</v>
      </c>
      <c r="P876">
        <f t="shared" si="138"/>
        <v>0</v>
      </c>
      <c r="Q876">
        <f t="shared" si="139"/>
        <v>0</v>
      </c>
    </row>
    <row r="877" spans="1:17" x14ac:dyDescent="0.35">
      <c r="A877" s="1">
        <v>45436</v>
      </c>
      <c r="B877" s="2">
        <v>2024</v>
      </c>
      <c r="C877" s="2">
        <v>5</v>
      </c>
      <c r="D877" s="2">
        <v>24</v>
      </c>
      <c r="E877" s="2" t="str">
        <f>IF(ISNUMBER(VLOOKUP(A877, Feriados!A:B, 1, FALSE)), "Feriado", "Dia comum")</f>
        <v>Dia comum</v>
      </c>
      <c r="F877" s="2" t="s">
        <v>12</v>
      </c>
      <c r="G877" s="2" t="str">
        <f t="shared" si="130"/>
        <v>Dia Útil</v>
      </c>
      <c r="H877" s="2">
        <v>302</v>
      </c>
      <c r="I877" s="3">
        <f t="shared" si="131"/>
        <v>0</v>
      </c>
      <c r="J877">
        <f t="shared" si="132"/>
        <v>0</v>
      </c>
      <c r="K877">
        <f t="shared" si="133"/>
        <v>0</v>
      </c>
      <c r="L877">
        <f t="shared" si="134"/>
        <v>0</v>
      </c>
      <c r="M877">
        <f t="shared" si="135"/>
        <v>1</v>
      </c>
      <c r="N877">
        <f t="shared" si="136"/>
        <v>0</v>
      </c>
      <c r="O877">
        <f t="shared" si="137"/>
        <v>0</v>
      </c>
      <c r="P877">
        <f t="shared" si="138"/>
        <v>0</v>
      </c>
      <c r="Q877">
        <f t="shared" si="139"/>
        <v>0</v>
      </c>
    </row>
    <row r="878" spans="1:17" x14ac:dyDescent="0.35">
      <c r="A878" s="1">
        <v>45437</v>
      </c>
      <c r="B878" s="2">
        <v>2024</v>
      </c>
      <c r="C878" s="2">
        <v>5</v>
      </c>
      <c r="D878" s="2">
        <v>25</v>
      </c>
      <c r="E878" s="2" t="str">
        <f>IF(ISNUMBER(VLOOKUP(A878, Feriados!A:B, 1, FALSE)), "Feriado", "Dia comum")</f>
        <v>Dia comum</v>
      </c>
      <c r="F878" s="2" t="s">
        <v>6</v>
      </c>
      <c r="G878" s="2" t="str">
        <f t="shared" si="130"/>
        <v>Fim de Semana</v>
      </c>
      <c r="H878" s="2">
        <v>308</v>
      </c>
      <c r="I878" s="3">
        <f t="shared" si="131"/>
        <v>0</v>
      </c>
      <c r="J878">
        <f t="shared" si="132"/>
        <v>0</v>
      </c>
      <c r="K878">
        <f t="shared" si="133"/>
        <v>0</v>
      </c>
      <c r="L878">
        <f t="shared" si="134"/>
        <v>0</v>
      </c>
      <c r="M878">
        <f t="shared" si="135"/>
        <v>0</v>
      </c>
      <c r="N878">
        <f t="shared" si="136"/>
        <v>1</v>
      </c>
      <c r="O878">
        <f t="shared" si="137"/>
        <v>0</v>
      </c>
      <c r="P878">
        <f t="shared" si="138"/>
        <v>0</v>
      </c>
      <c r="Q878">
        <f t="shared" si="139"/>
        <v>1</v>
      </c>
    </row>
    <row r="879" spans="1:17" x14ac:dyDescent="0.35">
      <c r="A879" s="1">
        <v>45438</v>
      </c>
      <c r="B879" s="2">
        <v>2024</v>
      </c>
      <c r="C879" s="2">
        <v>5</v>
      </c>
      <c r="D879" s="2">
        <v>26</v>
      </c>
      <c r="E879" s="2" t="str">
        <f>IF(ISNUMBER(VLOOKUP(A879, Feriados!A:B, 1, FALSE)), "Feriado", "Dia comum")</f>
        <v>Dia comum</v>
      </c>
      <c r="F879" s="2" t="s">
        <v>7</v>
      </c>
      <c r="G879" s="2" t="str">
        <f t="shared" si="130"/>
        <v>Fim de Semana</v>
      </c>
      <c r="H879" s="2">
        <v>306</v>
      </c>
      <c r="I879" s="3">
        <f t="shared" si="131"/>
        <v>0</v>
      </c>
      <c r="J879">
        <f t="shared" si="132"/>
        <v>0</v>
      </c>
      <c r="K879">
        <f t="shared" si="133"/>
        <v>0</v>
      </c>
      <c r="L879">
        <f t="shared" si="134"/>
        <v>0</v>
      </c>
      <c r="M879">
        <f t="shared" si="135"/>
        <v>0</v>
      </c>
      <c r="N879">
        <f t="shared" si="136"/>
        <v>0</v>
      </c>
      <c r="O879">
        <f t="shared" si="137"/>
        <v>1</v>
      </c>
      <c r="P879">
        <f t="shared" si="138"/>
        <v>0</v>
      </c>
      <c r="Q879">
        <f t="shared" si="139"/>
        <v>1</v>
      </c>
    </row>
    <row r="880" spans="1:17" x14ac:dyDescent="0.35">
      <c r="A880" s="1">
        <v>45439</v>
      </c>
      <c r="B880" s="2">
        <v>2024</v>
      </c>
      <c r="C880" s="2">
        <v>5</v>
      </c>
      <c r="D880" s="2">
        <v>27</v>
      </c>
      <c r="E880" s="2" t="str">
        <f>IF(ISNUMBER(VLOOKUP(A880, Feriados!A:B, 1, FALSE)), "Feriado", "Dia comum")</f>
        <v>Dia comum</v>
      </c>
      <c r="F880" s="2" t="s">
        <v>8</v>
      </c>
      <c r="G880" s="2" t="str">
        <f t="shared" si="130"/>
        <v>Dia Útil</v>
      </c>
      <c r="H880" s="2">
        <v>308</v>
      </c>
      <c r="I880" s="3">
        <f t="shared" si="131"/>
        <v>1</v>
      </c>
      <c r="J880">
        <f t="shared" si="132"/>
        <v>0</v>
      </c>
      <c r="K880">
        <f t="shared" si="133"/>
        <v>0</v>
      </c>
      <c r="L880">
        <f t="shared" si="134"/>
        <v>0</v>
      </c>
      <c r="M880">
        <f t="shared" si="135"/>
        <v>0</v>
      </c>
      <c r="N880">
        <f t="shared" si="136"/>
        <v>0</v>
      </c>
      <c r="O880">
        <f t="shared" si="137"/>
        <v>0</v>
      </c>
      <c r="P880">
        <f t="shared" si="138"/>
        <v>0</v>
      </c>
      <c r="Q880">
        <f t="shared" si="139"/>
        <v>0</v>
      </c>
    </row>
    <row r="881" spans="1:17" x14ac:dyDescent="0.35">
      <c r="A881" s="1">
        <v>45440</v>
      </c>
      <c r="B881" s="2">
        <v>2024</v>
      </c>
      <c r="C881" s="2">
        <v>5</v>
      </c>
      <c r="D881" s="2">
        <v>28</v>
      </c>
      <c r="E881" s="2" t="str">
        <f>IF(ISNUMBER(VLOOKUP(A881, Feriados!A:B, 1, FALSE)), "Feriado", "Dia comum")</f>
        <v>Dia comum</v>
      </c>
      <c r="F881" s="2" t="s">
        <v>9</v>
      </c>
      <c r="G881" s="2" t="str">
        <f t="shared" si="130"/>
        <v>Dia Útil</v>
      </c>
      <c r="H881" s="2">
        <v>301</v>
      </c>
      <c r="I881" s="3">
        <f t="shared" si="131"/>
        <v>0</v>
      </c>
      <c r="J881">
        <f t="shared" si="132"/>
        <v>1</v>
      </c>
      <c r="K881">
        <f t="shared" si="133"/>
        <v>0</v>
      </c>
      <c r="L881">
        <f t="shared" si="134"/>
        <v>0</v>
      </c>
      <c r="M881">
        <f t="shared" si="135"/>
        <v>0</v>
      </c>
      <c r="N881">
        <f t="shared" si="136"/>
        <v>0</v>
      </c>
      <c r="O881">
        <f t="shared" si="137"/>
        <v>0</v>
      </c>
      <c r="P881">
        <f t="shared" si="138"/>
        <v>0</v>
      </c>
      <c r="Q881">
        <f t="shared" si="139"/>
        <v>0</v>
      </c>
    </row>
    <row r="882" spans="1:17" x14ac:dyDescent="0.35">
      <c r="A882" s="1">
        <v>45441</v>
      </c>
      <c r="B882" s="2">
        <v>2024</v>
      </c>
      <c r="C882" s="2">
        <v>5</v>
      </c>
      <c r="D882" s="2">
        <v>29</v>
      </c>
      <c r="E882" s="2" t="str">
        <f>IF(ISNUMBER(VLOOKUP(A882, Feriados!A:B, 1, FALSE)), "Feriado", "Dia comum")</f>
        <v>Dia comum</v>
      </c>
      <c r="F882" s="2" t="s">
        <v>10</v>
      </c>
      <c r="G882" s="2" t="str">
        <f t="shared" si="130"/>
        <v>Dia Útil</v>
      </c>
      <c r="H882" s="2">
        <v>321</v>
      </c>
      <c r="I882" s="3">
        <f t="shared" si="131"/>
        <v>0</v>
      </c>
      <c r="J882">
        <f t="shared" si="132"/>
        <v>0</v>
      </c>
      <c r="K882">
        <f t="shared" si="133"/>
        <v>1</v>
      </c>
      <c r="L882">
        <f t="shared" si="134"/>
        <v>0</v>
      </c>
      <c r="M882">
        <f t="shared" si="135"/>
        <v>0</v>
      </c>
      <c r="N882">
        <f t="shared" si="136"/>
        <v>0</v>
      </c>
      <c r="O882">
        <f t="shared" si="137"/>
        <v>0</v>
      </c>
      <c r="P882">
        <f t="shared" si="138"/>
        <v>0</v>
      </c>
      <c r="Q882">
        <f t="shared" si="139"/>
        <v>0</v>
      </c>
    </row>
    <row r="883" spans="1:17" x14ac:dyDescent="0.35">
      <c r="A883" s="1">
        <v>45442</v>
      </c>
      <c r="B883" s="2">
        <v>2024</v>
      </c>
      <c r="C883" s="2">
        <v>5</v>
      </c>
      <c r="D883" s="2">
        <v>30</v>
      </c>
      <c r="E883" s="2" t="str">
        <f>IF(ISNUMBER(VLOOKUP(A883, Feriados!A:B, 1, FALSE)), "Feriado", "Dia comum")</f>
        <v>Feriado</v>
      </c>
      <c r="F883" s="2" t="s">
        <v>11</v>
      </c>
      <c r="G883" s="2" t="str">
        <f t="shared" si="130"/>
        <v>Dia Útil</v>
      </c>
      <c r="H883" s="2">
        <v>306</v>
      </c>
      <c r="I883" s="3">
        <f t="shared" si="131"/>
        <v>0</v>
      </c>
      <c r="J883">
        <f t="shared" si="132"/>
        <v>0</v>
      </c>
      <c r="K883">
        <f t="shared" si="133"/>
        <v>0</v>
      </c>
      <c r="L883">
        <f t="shared" si="134"/>
        <v>1</v>
      </c>
      <c r="M883">
        <f t="shared" si="135"/>
        <v>0</v>
      </c>
      <c r="N883">
        <f t="shared" si="136"/>
        <v>0</v>
      </c>
      <c r="O883">
        <f t="shared" si="137"/>
        <v>0</v>
      </c>
      <c r="P883">
        <f t="shared" si="138"/>
        <v>1</v>
      </c>
      <c r="Q883">
        <f t="shared" si="139"/>
        <v>0</v>
      </c>
    </row>
    <row r="884" spans="1:17" x14ac:dyDescent="0.35">
      <c r="A884" s="1">
        <v>45443</v>
      </c>
      <c r="B884" s="2">
        <v>2024</v>
      </c>
      <c r="C884" s="2">
        <v>5</v>
      </c>
      <c r="D884" s="2">
        <v>31</v>
      </c>
      <c r="E884" s="2" t="str">
        <f>IF(ISNUMBER(VLOOKUP(A884, Feriados!A:B, 1, FALSE)), "Feriado", "Dia comum")</f>
        <v>Dia comum</v>
      </c>
      <c r="F884" s="2" t="s">
        <v>12</v>
      </c>
      <c r="G884" s="2" t="str">
        <f t="shared" si="130"/>
        <v>Dia Útil</v>
      </c>
      <c r="H884" s="2">
        <v>318</v>
      </c>
      <c r="I884" s="3">
        <f t="shared" si="131"/>
        <v>0</v>
      </c>
      <c r="J884">
        <f t="shared" si="132"/>
        <v>0</v>
      </c>
      <c r="K884">
        <f t="shared" si="133"/>
        <v>0</v>
      </c>
      <c r="L884">
        <f t="shared" si="134"/>
        <v>0</v>
      </c>
      <c r="M884">
        <f t="shared" si="135"/>
        <v>1</v>
      </c>
      <c r="N884">
        <f t="shared" si="136"/>
        <v>0</v>
      </c>
      <c r="O884">
        <f t="shared" si="137"/>
        <v>0</v>
      </c>
      <c r="P884">
        <f t="shared" si="138"/>
        <v>0</v>
      </c>
      <c r="Q884">
        <f t="shared" si="139"/>
        <v>0</v>
      </c>
    </row>
    <row r="885" spans="1:17" x14ac:dyDescent="0.35">
      <c r="A885" s="1">
        <v>45444</v>
      </c>
      <c r="B885" s="2">
        <v>2024</v>
      </c>
      <c r="C885" s="2">
        <v>6</v>
      </c>
      <c r="D885" s="2">
        <v>1</v>
      </c>
      <c r="E885" s="2" t="str">
        <f>IF(ISNUMBER(VLOOKUP(A885, Feriados!A:B, 1, FALSE)), "Feriado", "Dia comum")</f>
        <v>Dia comum</v>
      </c>
      <c r="F885" s="2" t="s">
        <v>6</v>
      </c>
      <c r="G885" s="2" t="str">
        <f t="shared" si="130"/>
        <v>Fim de Semana</v>
      </c>
      <c r="H885" s="2">
        <v>316</v>
      </c>
      <c r="I885" s="3">
        <f t="shared" si="131"/>
        <v>0</v>
      </c>
      <c r="J885">
        <f t="shared" si="132"/>
        <v>0</v>
      </c>
      <c r="K885">
        <f t="shared" si="133"/>
        <v>0</v>
      </c>
      <c r="L885">
        <f t="shared" si="134"/>
        <v>0</v>
      </c>
      <c r="M885">
        <f t="shared" si="135"/>
        <v>0</v>
      </c>
      <c r="N885">
        <f t="shared" si="136"/>
        <v>1</v>
      </c>
      <c r="O885">
        <f t="shared" si="137"/>
        <v>0</v>
      </c>
      <c r="P885">
        <f t="shared" si="138"/>
        <v>0</v>
      </c>
      <c r="Q885">
        <f t="shared" si="139"/>
        <v>1</v>
      </c>
    </row>
    <row r="886" spans="1:17" x14ac:dyDescent="0.35">
      <c r="A886" s="1">
        <v>45445</v>
      </c>
      <c r="B886" s="2">
        <v>2024</v>
      </c>
      <c r="C886" s="2">
        <v>6</v>
      </c>
      <c r="D886" s="2">
        <v>2</v>
      </c>
      <c r="E886" s="2" t="str">
        <f>IF(ISNUMBER(VLOOKUP(A886, Feriados!A:B, 1, FALSE)), "Feriado", "Dia comum")</f>
        <v>Dia comum</v>
      </c>
      <c r="F886" s="2" t="s">
        <v>7</v>
      </c>
      <c r="G886" s="2" t="str">
        <f t="shared" si="130"/>
        <v>Fim de Semana</v>
      </c>
      <c r="H886" s="2">
        <v>328</v>
      </c>
      <c r="I886" s="3">
        <f t="shared" si="131"/>
        <v>0</v>
      </c>
      <c r="J886">
        <f t="shared" si="132"/>
        <v>0</v>
      </c>
      <c r="K886">
        <f t="shared" si="133"/>
        <v>0</v>
      </c>
      <c r="L886">
        <f t="shared" si="134"/>
        <v>0</v>
      </c>
      <c r="M886">
        <f t="shared" si="135"/>
        <v>0</v>
      </c>
      <c r="N886">
        <f t="shared" si="136"/>
        <v>0</v>
      </c>
      <c r="O886">
        <f t="shared" si="137"/>
        <v>1</v>
      </c>
      <c r="P886">
        <f t="shared" si="138"/>
        <v>0</v>
      </c>
      <c r="Q886">
        <f t="shared" si="139"/>
        <v>1</v>
      </c>
    </row>
    <row r="887" spans="1:17" x14ac:dyDescent="0.35">
      <c r="A887" s="1">
        <v>45446</v>
      </c>
      <c r="B887" s="2">
        <v>2024</v>
      </c>
      <c r="C887" s="2">
        <v>6</v>
      </c>
      <c r="D887" s="2">
        <v>3</v>
      </c>
      <c r="E887" s="2" t="str">
        <f>IF(ISNUMBER(VLOOKUP(A887, Feriados!A:B, 1, FALSE)), "Feriado", "Dia comum")</f>
        <v>Dia comum</v>
      </c>
      <c r="F887" s="2" t="s">
        <v>8</v>
      </c>
      <c r="G887" s="2" t="str">
        <f t="shared" si="130"/>
        <v>Dia Útil</v>
      </c>
      <c r="H887" s="2">
        <v>316</v>
      </c>
      <c r="I887" s="3">
        <f t="shared" si="131"/>
        <v>1</v>
      </c>
      <c r="J887">
        <f t="shared" si="132"/>
        <v>0</v>
      </c>
      <c r="K887">
        <f t="shared" si="133"/>
        <v>0</v>
      </c>
      <c r="L887">
        <f t="shared" si="134"/>
        <v>0</v>
      </c>
      <c r="M887">
        <f t="shared" si="135"/>
        <v>0</v>
      </c>
      <c r="N887">
        <f t="shared" si="136"/>
        <v>0</v>
      </c>
      <c r="O887">
        <f t="shared" si="137"/>
        <v>0</v>
      </c>
      <c r="P887">
        <f t="shared" si="138"/>
        <v>0</v>
      </c>
      <c r="Q887">
        <f t="shared" si="139"/>
        <v>0</v>
      </c>
    </row>
    <row r="888" spans="1:17" x14ac:dyDescent="0.35">
      <c r="A888" s="1">
        <v>45447</v>
      </c>
      <c r="B888" s="2">
        <v>2024</v>
      </c>
      <c r="C888" s="2">
        <v>6</v>
      </c>
      <c r="D888" s="2">
        <v>4</v>
      </c>
      <c r="E888" s="2" t="str">
        <f>IF(ISNUMBER(VLOOKUP(A888, Feriados!A:B, 1, FALSE)), "Feriado", "Dia comum")</f>
        <v>Dia comum</v>
      </c>
      <c r="F888" s="2" t="s">
        <v>9</v>
      </c>
      <c r="G888" s="2" t="str">
        <f t="shared" si="130"/>
        <v>Dia Útil</v>
      </c>
      <c r="H888" s="2">
        <v>330</v>
      </c>
      <c r="I888" s="3">
        <f t="shared" si="131"/>
        <v>0</v>
      </c>
      <c r="J888">
        <f t="shared" si="132"/>
        <v>1</v>
      </c>
      <c r="K888">
        <f t="shared" si="133"/>
        <v>0</v>
      </c>
      <c r="L888">
        <f t="shared" si="134"/>
        <v>0</v>
      </c>
      <c r="M888">
        <f t="shared" si="135"/>
        <v>0</v>
      </c>
      <c r="N888">
        <f t="shared" si="136"/>
        <v>0</v>
      </c>
      <c r="O888">
        <f t="shared" si="137"/>
        <v>0</v>
      </c>
      <c r="P888">
        <f t="shared" si="138"/>
        <v>0</v>
      </c>
      <c r="Q888">
        <f t="shared" si="139"/>
        <v>0</v>
      </c>
    </row>
    <row r="889" spans="1:17" x14ac:dyDescent="0.35">
      <c r="A889" s="1">
        <v>45448</v>
      </c>
      <c r="B889" s="2">
        <v>2024</v>
      </c>
      <c r="C889" s="2">
        <v>6</v>
      </c>
      <c r="D889" s="2">
        <v>5</v>
      </c>
      <c r="E889" s="2" t="str">
        <f>IF(ISNUMBER(VLOOKUP(A889, Feriados!A:B, 1, FALSE)), "Feriado", "Dia comum")</f>
        <v>Dia comum</v>
      </c>
      <c r="F889" s="2" t="s">
        <v>10</v>
      </c>
      <c r="G889" s="2" t="str">
        <f t="shared" si="130"/>
        <v>Dia Útil</v>
      </c>
      <c r="H889" s="2">
        <v>334</v>
      </c>
      <c r="I889" s="3">
        <f t="shared" si="131"/>
        <v>0</v>
      </c>
      <c r="J889">
        <f t="shared" si="132"/>
        <v>0</v>
      </c>
      <c r="K889">
        <f t="shared" si="133"/>
        <v>1</v>
      </c>
      <c r="L889">
        <f t="shared" si="134"/>
        <v>0</v>
      </c>
      <c r="M889">
        <f t="shared" si="135"/>
        <v>0</v>
      </c>
      <c r="N889">
        <f t="shared" si="136"/>
        <v>0</v>
      </c>
      <c r="O889">
        <f t="shared" si="137"/>
        <v>0</v>
      </c>
      <c r="P889">
        <f t="shared" si="138"/>
        <v>0</v>
      </c>
      <c r="Q889">
        <f t="shared" si="139"/>
        <v>0</v>
      </c>
    </row>
    <row r="890" spans="1:17" x14ac:dyDescent="0.35">
      <c r="A890" s="1">
        <v>45449</v>
      </c>
      <c r="B890" s="2">
        <v>2024</v>
      </c>
      <c r="C890" s="2">
        <v>6</v>
      </c>
      <c r="D890" s="2">
        <v>6</v>
      </c>
      <c r="E890" s="2" t="str">
        <f>IF(ISNUMBER(VLOOKUP(A890, Feriados!A:B, 1, FALSE)), "Feriado", "Dia comum")</f>
        <v>Dia comum</v>
      </c>
      <c r="F890" s="2" t="s">
        <v>11</v>
      </c>
      <c r="G890" s="2" t="str">
        <f t="shared" si="130"/>
        <v>Dia Útil</v>
      </c>
      <c r="H890" s="2">
        <v>345</v>
      </c>
      <c r="I890" s="3">
        <f t="shared" si="131"/>
        <v>0</v>
      </c>
      <c r="J890">
        <f t="shared" si="132"/>
        <v>0</v>
      </c>
      <c r="K890">
        <f t="shared" si="133"/>
        <v>0</v>
      </c>
      <c r="L890">
        <f t="shared" si="134"/>
        <v>1</v>
      </c>
      <c r="M890">
        <f t="shared" si="135"/>
        <v>0</v>
      </c>
      <c r="N890">
        <f t="shared" si="136"/>
        <v>0</v>
      </c>
      <c r="O890">
        <f t="shared" si="137"/>
        <v>0</v>
      </c>
      <c r="P890">
        <f t="shared" si="138"/>
        <v>0</v>
      </c>
      <c r="Q890">
        <f t="shared" si="139"/>
        <v>0</v>
      </c>
    </row>
    <row r="891" spans="1:17" x14ac:dyDescent="0.35">
      <c r="A891" s="1">
        <v>45450</v>
      </c>
      <c r="B891" s="2">
        <v>2024</v>
      </c>
      <c r="C891" s="2">
        <v>6</v>
      </c>
      <c r="D891" s="2">
        <v>7</v>
      </c>
      <c r="E891" s="2" t="str">
        <f>IF(ISNUMBER(VLOOKUP(A891, Feriados!A:B, 1, FALSE)), "Feriado", "Dia comum")</f>
        <v>Dia comum</v>
      </c>
      <c r="F891" s="2" t="s">
        <v>12</v>
      </c>
      <c r="G891" s="2" t="str">
        <f t="shared" si="130"/>
        <v>Dia Útil</v>
      </c>
      <c r="H891" s="2">
        <v>345</v>
      </c>
      <c r="I891" s="3">
        <f t="shared" si="131"/>
        <v>0</v>
      </c>
      <c r="J891">
        <f t="shared" si="132"/>
        <v>0</v>
      </c>
      <c r="K891">
        <f t="shared" si="133"/>
        <v>0</v>
      </c>
      <c r="L891">
        <f t="shared" si="134"/>
        <v>0</v>
      </c>
      <c r="M891">
        <f t="shared" si="135"/>
        <v>1</v>
      </c>
      <c r="N891">
        <f t="shared" si="136"/>
        <v>0</v>
      </c>
      <c r="O891">
        <f t="shared" si="137"/>
        <v>0</v>
      </c>
      <c r="P891">
        <f t="shared" si="138"/>
        <v>0</v>
      </c>
      <c r="Q891">
        <f t="shared" si="139"/>
        <v>0</v>
      </c>
    </row>
    <row r="892" spans="1:17" x14ac:dyDescent="0.35">
      <c r="A892" s="1">
        <v>45451</v>
      </c>
      <c r="B892" s="2">
        <v>2024</v>
      </c>
      <c r="C892" s="2">
        <v>6</v>
      </c>
      <c r="D892" s="2">
        <v>8</v>
      </c>
      <c r="E892" s="2" t="str">
        <f>IF(ISNUMBER(VLOOKUP(A892, Feriados!A:B, 1, FALSE)), "Feriado", "Dia comum")</f>
        <v>Dia comum</v>
      </c>
      <c r="F892" s="2" t="s">
        <v>6</v>
      </c>
      <c r="G892" s="2" t="str">
        <f t="shared" si="130"/>
        <v>Fim de Semana</v>
      </c>
      <c r="H892" s="2">
        <v>403</v>
      </c>
      <c r="I892" s="3">
        <f t="shared" si="131"/>
        <v>0</v>
      </c>
      <c r="J892">
        <f t="shared" si="132"/>
        <v>0</v>
      </c>
      <c r="K892">
        <f t="shared" si="133"/>
        <v>0</v>
      </c>
      <c r="L892">
        <f t="shared" si="134"/>
        <v>0</v>
      </c>
      <c r="M892">
        <f t="shared" si="135"/>
        <v>0</v>
      </c>
      <c r="N892">
        <f t="shared" si="136"/>
        <v>1</v>
      </c>
      <c r="O892">
        <f t="shared" si="137"/>
        <v>0</v>
      </c>
      <c r="P892">
        <f t="shared" si="138"/>
        <v>0</v>
      </c>
      <c r="Q892">
        <f t="shared" si="139"/>
        <v>1</v>
      </c>
    </row>
    <row r="893" spans="1:17" x14ac:dyDescent="0.35">
      <c r="A893" s="1">
        <v>45452</v>
      </c>
      <c r="B893" s="2">
        <v>2024</v>
      </c>
      <c r="C893" s="2">
        <v>6</v>
      </c>
      <c r="D893" s="2">
        <v>9</v>
      </c>
      <c r="E893" s="2" t="str">
        <f>IF(ISNUMBER(VLOOKUP(A893, Feriados!A:B, 1, FALSE)), "Feriado", "Dia comum")</f>
        <v>Dia comum</v>
      </c>
      <c r="F893" s="2" t="s">
        <v>7</v>
      </c>
      <c r="G893" s="2" t="str">
        <f t="shared" si="130"/>
        <v>Fim de Semana</v>
      </c>
      <c r="H893" s="2">
        <v>430</v>
      </c>
      <c r="I893" s="3">
        <f t="shared" si="131"/>
        <v>0</v>
      </c>
      <c r="J893">
        <f t="shared" si="132"/>
        <v>0</v>
      </c>
      <c r="K893">
        <f t="shared" si="133"/>
        <v>0</v>
      </c>
      <c r="L893">
        <f t="shared" si="134"/>
        <v>0</v>
      </c>
      <c r="M893">
        <f t="shared" si="135"/>
        <v>0</v>
      </c>
      <c r="N893">
        <f t="shared" si="136"/>
        <v>0</v>
      </c>
      <c r="O893">
        <f t="shared" si="137"/>
        <v>1</v>
      </c>
      <c r="P893">
        <f t="shared" si="138"/>
        <v>0</v>
      </c>
      <c r="Q893">
        <f t="shared" si="139"/>
        <v>1</v>
      </c>
    </row>
    <row r="894" spans="1:17" x14ac:dyDescent="0.35">
      <c r="A894" s="1">
        <v>45453</v>
      </c>
      <c r="B894" s="2">
        <v>2024</v>
      </c>
      <c r="C894" s="2">
        <v>6</v>
      </c>
      <c r="D894" s="2">
        <v>10</v>
      </c>
      <c r="E894" s="2" t="str">
        <f>IF(ISNUMBER(VLOOKUP(A894, Feriados!A:B, 1, FALSE)), "Feriado", "Dia comum")</f>
        <v>Dia comum</v>
      </c>
      <c r="F894" s="2" t="s">
        <v>8</v>
      </c>
      <c r="G894" s="2" t="str">
        <f t="shared" si="130"/>
        <v>Dia Útil</v>
      </c>
      <c r="H894" s="2">
        <v>418</v>
      </c>
      <c r="I894" s="3">
        <f t="shared" si="131"/>
        <v>1</v>
      </c>
      <c r="J894">
        <f t="shared" si="132"/>
        <v>0</v>
      </c>
      <c r="K894">
        <f t="shared" si="133"/>
        <v>0</v>
      </c>
      <c r="L894">
        <f t="shared" si="134"/>
        <v>0</v>
      </c>
      <c r="M894">
        <f t="shared" si="135"/>
        <v>0</v>
      </c>
      <c r="N894">
        <f t="shared" si="136"/>
        <v>0</v>
      </c>
      <c r="O894">
        <f t="shared" si="137"/>
        <v>0</v>
      </c>
      <c r="P894">
        <f t="shared" si="138"/>
        <v>0</v>
      </c>
      <c r="Q894">
        <f t="shared" si="139"/>
        <v>0</v>
      </c>
    </row>
    <row r="895" spans="1:17" x14ac:dyDescent="0.35">
      <c r="A895" s="1">
        <v>45454</v>
      </c>
      <c r="B895" s="2">
        <v>2024</v>
      </c>
      <c r="C895" s="2">
        <v>6</v>
      </c>
      <c r="D895" s="2">
        <v>11</v>
      </c>
      <c r="E895" s="2" t="str">
        <f>IF(ISNUMBER(VLOOKUP(A895, Feriados!A:B, 1, FALSE)), "Feriado", "Dia comum")</f>
        <v>Dia comum</v>
      </c>
      <c r="F895" s="2" t="s">
        <v>9</v>
      </c>
      <c r="G895" s="2" t="str">
        <f t="shared" si="130"/>
        <v>Dia Útil</v>
      </c>
      <c r="H895" s="2">
        <v>406</v>
      </c>
      <c r="I895" s="3">
        <f t="shared" si="131"/>
        <v>0</v>
      </c>
      <c r="J895">
        <f t="shared" si="132"/>
        <v>1</v>
      </c>
      <c r="K895">
        <f t="shared" si="133"/>
        <v>0</v>
      </c>
      <c r="L895">
        <f t="shared" si="134"/>
        <v>0</v>
      </c>
      <c r="M895">
        <f t="shared" si="135"/>
        <v>0</v>
      </c>
      <c r="N895">
        <f t="shared" si="136"/>
        <v>0</v>
      </c>
      <c r="O895">
        <f t="shared" si="137"/>
        <v>0</v>
      </c>
      <c r="P895">
        <f t="shared" si="138"/>
        <v>0</v>
      </c>
      <c r="Q895">
        <f t="shared" si="139"/>
        <v>0</v>
      </c>
    </row>
    <row r="896" spans="1:17" x14ac:dyDescent="0.35">
      <c r="A896" s="1">
        <v>45455</v>
      </c>
      <c r="B896" s="2">
        <v>2024</v>
      </c>
      <c r="C896" s="2">
        <v>6</v>
      </c>
      <c r="D896" s="2">
        <v>12</v>
      </c>
      <c r="E896" s="2" t="str">
        <f>IF(ISNUMBER(VLOOKUP(A896, Feriados!A:B, 1, FALSE)), "Feriado", "Dia comum")</f>
        <v>Dia comum</v>
      </c>
      <c r="F896" s="2" t="s">
        <v>10</v>
      </c>
      <c r="G896" s="2" t="str">
        <f t="shared" si="130"/>
        <v>Dia Útil</v>
      </c>
      <c r="H896" s="2">
        <v>362</v>
      </c>
      <c r="I896" s="3">
        <f t="shared" si="131"/>
        <v>0</v>
      </c>
      <c r="J896">
        <f t="shared" si="132"/>
        <v>0</v>
      </c>
      <c r="K896">
        <f t="shared" si="133"/>
        <v>1</v>
      </c>
      <c r="L896">
        <f t="shared" si="134"/>
        <v>0</v>
      </c>
      <c r="M896">
        <f t="shared" si="135"/>
        <v>0</v>
      </c>
      <c r="N896">
        <f t="shared" si="136"/>
        <v>0</v>
      </c>
      <c r="O896">
        <f t="shared" si="137"/>
        <v>0</v>
      </c>
      <c r="P896">
        <f t="shared" si="138"/>
        <v>0</v>
      </c>
      <c r="Q896">
        <f t="shared" si="139"/>
        <v>0</v>
      </c>
    </row>
    <row r="897" spans="1:17" x14ac:dyDescent="0.35">
      <c r="A897" s="1">
        <v>45456</v>
      </c>
      <c r="B897" s="2">
        <v>2024</v>
      </c>
      <c r="C897" s="2">
        <v>6</v>
      </c>
      <c r="D897" s="2">
        <v>13</v>
      </c>
      <c r="E897" s="2" t="str">
        <f>IF(ISNUMBER(VLOOKUP(A897, Feriados!A:B, 1, FALSE)), "Feriado", "Dia comum")</f>
        <v>Dia comum</v>
      </c>
      <c r="F897" s="2" t="s">
        <v>11</v>
      </c>
      <c r="G897" s="2" t="str">
        <f t="shared" si="130"/>
        <v>Dia Útil</v>
      </c>
      <c r="H897" s="2">
        <v>316</v>
      </c>
      <c r="I897" s="3">
        <f t="shared" si="131"/>
        <v>0</v>
      </c>
      <c r="J897">
        <f t="shared" si="132"/>
        <v>0</v>
      </c>
      <c r="K897">
        <f t="shared" si="133"/>
        <v>0</v>
      </c>
      <c r="L897">
        <f t="shared" si="134"/>
        <v>1</v>
      </c>
      <c r="M897">
        <f t="shared" si="135"/>
        <v>0</v>
      </c>
      <c r="N897">
        <f t="shared" si="136"/>
        <v>0</v>
      </c>
      <c r="O897">
        <f t="shared" si="137"/>
        <v>0</v>
      </c>
      <c r="P897">
        <f t="shared" si="138"/>
        <v>0</v>
      </c>
      <c r="Q897">
        <f t="shared" si="139"/>
        <v>0</v>
      </c>
    </row>
    <row r="898" spans="1:17" x14ac:dyDescent="0.35">
      <c r="A898" s="1">
        <v>45457</v>
      </c>
      <c r="B898" s="2">
        <v>2024</v>
      </c>
      <c r="C898" s="2">
        <v>6</v>
      </c>
      <c r="D898" s="2">
        <v>14</v>
      </c>
      <c r="E898" s="2" t="str">
        <f>IF(ISNUMBER(VLOOKUP(A898, Feriados!A:B, 1, FALSE)), "Feriado", "Dia comum")</f>
        <v>Dia comum</v>
      </c>
      <c r="F898" s="2" t="s">
        <v>12</v>
      </c>
      <c r="G898" s="2" t="str">
        <f t="shared" si="130"/>
        <v>Dia Útil</v>
      </c>
      <c r="H898" s="2">
        <v>342</v>
      </c>
      <c r="I898" s="3">
        <f t="shared" si="131"/>
        <v>0</v>
      </c>
      <c r="J898">
        <f t="shared" si="132"/>
        <v>0</v>
      </c>
      <c r="K898">
        <f t="shared" si="133"/>
        <v>0</v>
      </c>
      <c r="L898">
        <f t="shared" si="134"/>
        <v>0</v>
      </c>
      <c r="M898">
        <f t="shared" si="135"/>
        <v>1</v>
      </c>
      <c r="N898">
        <f t="shared" si="136"/>
        <v>0</v>
      </c>
      <c r="O898">
        <f t="shared" si="137"/>
        <v>0</v>
      </c>
      <c r="P898">
        <f t="shared" si="138"/>
        <v>0</v>
      </c>
      <c r="Q898">
        <f t="shared" si="139"/>
        <v>0</v>
      </c>
    </row>
    <row r="899" spans="1:17" x14ac:dyDescent="0.35">
      <c r="A899" s="1">
        <v>45458</v>
      </c>
      <c r="B899" s="2">
        <v>2024</v>
      </c>
      <c r="C899" s="2">
        <v>6</v>
      </c>
      <c r="D899" s="2">
        <v>15</v>
      </c>
      <c r="E899" s="2" t="str">
        <f>IF(ISNUMBER(VLOOKUP(A899, Feriados!A:B, 1, FALSE)), "Feriado", "Dia comum")</f>
        <v>Dia comum</v>
      </c>
      <c r="F899" s="2" t="s">
        <v>6</v>
      </c>
      <c r="G899" s="2" t="str">
        <f t="shared" si="130"/>
        <v>Fim de Semana</v>
      </c>
      <c r="H899" s="2">
        <v>322</v>
      </c>
      <c r="I899" s="3">
        <f t="shared" si="131"/>
        <v>0</v>
      </c>
      <c r="J899">
        <f t="shared" si="132"/>
        <v>0</v>
      </c>
      <c r="K899">
        <f t="shared" si="133"/>
        <v>0</v>
      </c>
      <c r="L899">
        <f t="shared" si="134"/>
        <v>0</v>
      </c>
      <c r="M899">
        <f t="shared" si="135"/>
        <v>0</v>
      </c>
      <c r="N899">
        <f t="shared" si="136"/>
        <v>1</v>
      </c>
      <c r="O899">
        <f t="shared" si="137"/>
        <v>0</v>
      </c>
      <c r="P899">
        <f t="shared" si="138"/>
        <v>0</v>
      </c>
      <c r="Q899">
        <f t="shared" si="139"/>
        <v>1</v>
      </c>
    </row>
    <row r="900" spans="1:17" x14ac:dyDescent="0.35">
      <c r="A900" s="1">
        <v>45459</v>
      </c>
      <c r="B900" s="2">
        <v>2024</v>
      </c>
      <c r="C900" s="2">
        <v>6</v>
      </c>
      <c r="D900" s="2">
        <v>16</v>
      </c>
      <c r="E900" s="2" t="str">
        <f>IF(ISNUMBER(VLOOKUP(A900, Feriados!A:B, 1, FALSE)), "Feriado", "Dia comum")</f>
        <v>Dia comum</v>
      </c>
      <c r="F900" s="2" t="s">
        <v>7</v>
      </c>
      <c r="G900" s="2" t="str">
        <f t="shared" ref="G900:G963" si="140">IF(OR(F900="Sábado", F900="Domingo"),"Fim de Semana","Dia Útil")</f>
        <v>Fim de Semana</v>
      </c>
      <c r="H900" s="2">
        <v>338</v>
      </c>
      <c r="I900" s="3">
        <f t="shared" ref="I900:I963" si="141">IF(F900="Segunda-feira",1,0)</f>
        <v>0</v>
      </c>
      <c r="J900">
        <f t="shared" ref="J900:J963" si="142">IF(F900="Terça-feira",1,0)</f>
        <v>0</v>
      </c>
      <c r="K900">
        <f t="shared" ref="K900:K963" si="143">IF($F900="Quarta-feira",1,0)</f>
        <v>0</v>
      </c>
      <c r="L900">
        <f t="shared" ref="L900:L963" si="144">IF($F900="Quinta-feira",1,0)</f>
        <v>0</v>
      </c>
      <c r="M900">
        <f t="shared" ref="M900:M963" si="145">IF($F900="Sexta-feira",1,0)</f>
        <v>0</v>
      </c>
      <c r="N900">
        <f t="shared" ref="N900:N963" si="146">IF($F900="Sábado",1,0)</f>
        <v>0</v>
      </c>
      <c r="O900">
        <f t="shared" ref="O900:O963" si="147">IF($F900="Domingo",1,0)</f>
        <v>1</v>
      </c>
      <c r="P900">
        <f t="shared" ref="P900:P963" si="148">IF(E900="Feriado",1,0)</f>
        <v>0</v>
      </c>
      <c r="Q900">
        <f t="shared" ref="Q900:Q963" si="149">IF(G900="Fim de Semana",1,0)</f>
        <v>1</v>
      </c>
    </row>
    <row r="901" spans="1:17" x14ac:dyDescent="0.35">
      <c r="A901" s="1">
        <v>45460</v>
      </c>
      <c r="B901" s="2">
        <v>2024</v>
      </c>
      <c r="C901" s="2">
        <v>6</v>
      </c>
      <c r="D901" s="2">
        <v>17</v>
      </c>
      <c r="E901" s="2" t="str">
        <f>IF(ISNUMBER(VLOOKUP(A901, Feriados!A:B, 1, FALSE)), "Feriado", "Dia comum")</f>
        <v>Dia comum</v>
      </c>
      <c r="F901" s="2" t="s">
        <v>8</v>
      </c>
      <c r="G901" s="2" t="str">
        <f t="shared" si="140"/>
        <v>Dia Útil</v>
      </c>
      <c r="H901" s="2">
        <v>327</v>
      </c>
      <c r="I901" s="3">
        <f t="shared" si="141"/>
        <v>1</v>
      </c>
      <c r="J901">
        <f t="shared" si="142"/>
        <v>0</v>
      </c>
      <c r="K901">
        <f t="shared" si="143"/>
        <v>0</v>
      </c>
      <c r="L901">
        <f t="shared" si="144"/>
        <v>0</v>
      </c>
      <c r="M901">
        <f t="shared" si="145"/>
        <v>0</v>
      </c>
      <c r="N901">
        <f t="shared" si="146"/>
        <v>0</v>
      </c>
      <c r="O901">
        <f t="shared" si="147"/>
        <v>0</v>
      </c>
      <c r="P901">
        <f t="shared" si="148"/>
        <v>0</v>
      </c>
      <c r="Q901">
        <f t="shared" si="149"/>
        <v>0</v>
      </c>
    </row>
    <row r="902" spans="1:17" x14ac:dyDescent="0.35">
      <c r="A902" s="1">
        <v>45461</v>
      </c>
      <c r="B902" s="2">
        <v>2024</v>
      </c>
      <c r="C902" s="2">
        <v>6</v>
      </c>
      <c r="D902" s="2">
        <v>18</v>
      </c>
      <c r="E902" s="2" t="str">
        <f>IF(ISNUMBER(VLOOKUP(A902, Feriados!A:B, 1, FALSE)), "Feriado", "Dia comum")</f>
        <v>Dia comum</v>
      </c>
      <c r="F902" s="2" t="s">
        <v>9</v>
      </c>
      <c r="G902" s="2" t="str">
        <f t="shared" si="140"/>
        <v>Dia Útil</v>
      </c>
      <c r="H902" s="2">
        <v>334</v>
      </c>
      <c r="I902" s="3">
        <f t="shared" si="141"/>
        <v>0</v>
      </c>
      <c r="J902">
        <f t="shared" si="142"/>
        <v>1</v>
      </c>
      <c r="K902">
        <f t="shared" si="143"/>
        <v>0</v>
      </c>
      <c r="L902">
        <f t="shared" si="144"/>
        <v>0</v>
      </c>
      <c r="M902">
        <f t="shared" si="145"/>
        <v>0</v>
      </c>
      <c r="N902">
        <f t="shared" si="146"/>
        <v>0</v>
      </c>
      <c r="O902">
        <f t="shared" si="147"/>
        <v>0</v>
      </c>
      <c r="P902">
        <f t="shared" si="148"/>
        <v>0</v>
      </c>
      <c r="Q902">
        <f t="shared" si="149"/>
        <v>0</v>
      </c>
    </row>
    <row r="903" spans="1:17" x14ac:dyDescent="0.35">
      <c r="A903" s="1">
        <v>45462</v>
      </c>
      <c r="B903" s="2">
        <v>2024</v>
      </c>
      <c r="C903" s="2">
        <v>6</v>
      </c>
      <c r="D903" s="2">
        <v>19</v>
      </c>
      <c r="E903" s="2" t="str">
        <f>IF(ISNUMBER(VLOOKUP(A903, Feriados!A:B, 1, FALSE)), "Feriado", "Dia comum")</f>
        <v>Dia comum</v>
      </c>
      <c r="F903" s="2" t="s">
        <v>10</v>
      </c>
      <c r="G903" s="2" t="str">
        <f t="shared" si="140"/>
        <v>Dia Útil</v>
      </c>
      <c r="H903" s="2">
        <v>317</v>
      </c>
      <c r="I903" s="3">
        <f t="shared" si="141"/>
        <v>0</v>
      </c>
      <c r="J903">
        <f t="shared" si="142"/>
        <v>0</v>
      </c>
      <c r="K903">
        <f t="shared" si="143"/>
        <v>1</v>
      </c>
      <c r="L903">
        <f t="shared" si="144"/>
        <v>0</v>
      </c>
      <c r="M903">
        <f t="shared" si="145"/>
        <v>0</v>
      </c>
      <c r="N903">
        <f t="shared" si="146"/>
        <v>0</v>
      </c>
      <c r="O903">
        <f t="shared" si="147"/>
        <v>0</v>
      </c>
      <c r="P903">
        <f t="shared" si="148"/>
        <v>0</v>
      </c>
      <c r="Q903">
        <f t="shared" si="149"/>
        <v>0</v>
      </c>
    </row>
    <row r="904" spans="1:17" x14ac:dyDescent="0.35">
      <c r="A904" s="1">
        <v>45463</v>
      </c>
      <c r="B904" s="2">
        <v>2024</v>
      </c>
      <c r="C904" s="2">
        <v>6</v>
      </c>
      <c r="D904" s="2">
        <v>20</v>
      </c>
      <c r="E904" s="2" t="str">
        <f>IF(ISNUMBER(VLOOKUP(A904, Feriados!A:B, 1, FALSE)), "Feriado", "Dia comum")</f>
        <v>Dia comum</v>
      </c>
      <c r="F904" s="2" t="s">
        <v>11</v>
      </c>
      <c r="G904" s="2" t="str">
        <f t="shared" si="140"/>
        <v>Dia Útil</v>
      </c>
      <c r="H904" s="2">
        <v>313</v>
      </c>
      <c r="I904" s="3">
        <f t="shared" si="141"/>
        <v>0</v>
      </c>
      <c r="J904">
        <f t="shared" si="142"/>
        <v>0</v>
      </c>
      <c r="K904">
        <f t="shared" si="143"/>
        <v>0</v>
      </c>
      <c r="L904">
        <f t="shared" si="144"/>
        <v>1</v>
      </c>
      <c r="M904">
        <f t="shared" si="145"/>
        <v>0</v>
      </c>
      <c r="N904">
        <f t="shared" si="146"/>
        <v>0</v>
      </c>
      <c r="O904">
        <f t="shared" si="147"/>
        <v>0</v>
      </c>
      <c r="P904">
        <f t="shared" si="148"/>
        <v>0</v>
      </c>
      <c r="Q904">
        <f t="shared" si="149"/>
        <v>0</v>
      </c>
    </row>
    <row r="905" spans="1:17" x14ac:dyDescent="0.35">
      <c r="A905" s="1">
        <v>45464</v>
      </c>
      <c r="B905" s="2">
        <v>2024</v>
      </c>
      <c r="C905" s="2">
        <v>6</v>
      </c>
      <c r="D905" s="2">
        <v>21</v>
      </c>
      <c r="E905" s="2" t="str">
        <f>IF(ISNUMBER(VLOOKUP(A905, Feriados!A:B, 1, FALSE)), "Feriado", "Dia comum")</f>
        <v>Dia comum</v>
      </c>
      <c r="F905" s="2" t="s">
        <v>12</v>
      </c>
      <c r="G905" s="2" t="str">
        <f t="shared" si="140"/>
        <v>Dia Útil</v>
      </c>
      <c r="H905" s="2">
        <v>312</v>
      </c>
      <c r="I905" s="3">
        <f t="shared" si="141"/>
        <v>0</v>
      </c>
      <c r="J905">
        <f t="shared" si="142"/>
        <v>0</v>
      </c>
      <c r="K905">
        <f t="shared" si="143"/>
        <v>0</v>
      </c>
      <c r="L905">
        <f t="shared" si="144"/>
        <v>0</v>
      </c>
      <c r="M905">
        <f t="shared" si="145"/>
        <v>1</v>
      </c>
      <c r="N905">
        <f t="shared" si="146"/>
        <v>0</v>
      </c>
      <c r="O905">
        <f t="shared" si="147"/>
        <v>0</v>
      </c>
      <c r="P905">
        <f t="shared" si="148"/>
        <v>0</v>
      </c>
      <c r="Q905">
        <f t="shared" si="149"/>
        <v>0</v>
      </c>
    </row>
    <row r="906" spans="1:17" x14ac:dyDescent="0.35">
      <c r="A906" s="1">
        <v>45465</v>
      </c>
      <c r="B906" s="2">
        <v>2024</v>
      </c>
      <c r="C906" s="2">
        <v>6</v>
      </c>
      <c r="D906" s="2">
        <v>22</v>
      </c>
      <c r="E906" s="2" t="str">
        <f>IF(ISNUMBER(VLOOKUP(A906, Feriados!A:B, 1, FALSE)), "Feriado", "Dia comum")</f>
        <v>Dia comum</v>
      </c>
      <c r="F906" s="2" t="s">
        <v>6</v>
      </c>
      <c r="G906" s="2" t="str">
        <f t="shared" si="140"/>
        <v>Fim de Semana</v>
      </c>
      <c r="H906" s="2">
        <v>314</v>
      </c>
      <c r="I906" s="3">
        <f t="shared" si="141"/>
        <v>0</v>
      </c>
      <c r="J906">
        <f t="shared" si="142"/>
        <v>0</v>
      </c>
      <c r="K906">
        <f t="shared" si="143"/>
        <v>0</v>
      </c>
      <c r="L906">
        <f t="shared" si="144"/>
        <v>0</v>
      </c>
      <c r="M906">
        <f t="shared" si="145"/>
        <v>0</v>
      </c>
      <c r="N906">
        <f t="shared" si="146"/>
        <v>1</v>
      </c>
      <c r="O906">
        <f t="shared" si="147"/>
        <v>0</v>
      </c>
      <c r="P906">
        <f t="shared" si="148"/>
        <v>0</v>
      </c>
      <c r="Q906">
        <f t="shared" si="149"/>
        <v>1</v>
      </c>
    </row>
    <row r="907" spans="1:17" x14ac:dyDescent="0.35">
      <c r="A907" s="1">
        <v>45466</v>
      </c>
      <c r="B907" s="2">
        <v>2024</v>
      </c>
      <c r="C907" s="2">
        <v>6</v>
      </c>
      <c r="D907" s="2">
        <v>23</v>
      </c>
      <c r="E907" s="2" t="str">
        <f>IF(ISNUMBER(VLOOKUP(A907, Feriados!A:B, 1, FALSE)), "Feriado", "Dia comum")</f>
        <v>Dia comum</v>
      </c>
      <c r="F907" s="2" t="s">
        <v>7</v>
      </c>
      <c r="G907" s="2" t="str">
        <f t="shared" si="140"/>
        <v>Fim de Semana</v>
      </c>
      <c r="H907" s="2">
        <v>317</v>
      </c>
      <c r="I907" s="3">
        <f t="shared" si="141"/>
        <v>0</v>
      </c>
      <c r="J907">
        <f t="shared" si="142"/>
        <v>0</v>
      </c>
      <c r="K907">
        <f t="shared" si="143"/>
        <v>0</v>
      </c>
      <c r="L907">
        <f t="shared" si="144"/>
        <v>0</v>
      </c>
      <c r="M907">
        <f t="shared" si="145"/>
        <v>0</v>
      </c>
      <c r="N907">
        <f t="shared" si="146"/>
        <v>0</v>
      </c>
      <c r="O907">
        <f t="shared" si="147"/>
        <v>1</v>
      </c>
      <c r="P907">
        <f t="shared" si="148"/>
        <v>0</v>
      </c>
      <c r="Q907">
        <f t="shared" si="149"/>
        <v>1</v>
      </c>
    </row>
    <row r="908" spans="1:17" x14ac:dyDescent="0.35">
      <c r="A908" s="1">
        <v>45467</v>
      </c>
      <c r="B908" s="2">
        <v>2024</v>
      </c>
      <c r="C908" s="2">
        <v>6</v>
      </c>
      <c r="D908" s="2">
        <v>24</v>
      </c>
      <c r="E908" s="2" t="str">
        <f>IF(ISNUMBER(VLOOKUP(A908, Feriados!A:B, 1, FALSE)), "Feriado", "Dia comum")</f>
        <v>Dia comum</v>
      </c>
      <c r="F908" s="2" t="s">
        <v>8</v>
      </c>
      <c r="G908" s="2" t="str">
        <f t="shared" si="140"/>
        <v>Dia Útil</v>
      </c>
      <c r="H908" s="2">
        <v>326</v>
      </c>
      <c r="I908" s="3">
        <f t="shared" si="141"/>
        <v>1</v>
      </c>
      <c r="J908">
        <f t="shared" si="142"/>
        <v>0</v>
      </c>
      <c r="K908">
        <f t="shared" si="143"/>
        <v>0</v>
      </c>
      <c r="L908">
        <f t="shared" si="144"/>
        <v>0</v>
      </c>
      <c r="M908">
        <f t="shared" si="145"/>
        <v>0</v>
      </c>
      <c r="N908">
        <f t="shared" si="146"/>
        <v>0</v>
      </c>
      <c r="O908">
        <f t="shared" si="147"/>
        <v>0</v>
      </c>
      <c r="P908">
        <f t="shared" si="148"/>
        <v>0</v>
      </c>
      <c r="Q908">
        <f t="shared" si="149"/>
        <v>0</v>
      </c>
    </row>
    <row r="909" spans="1:17" x14ac:dyDescent="0.35">
      <c r="A909" s="1">
        <v>45468</v>
      </c>
      <c r="B909" s="2">
        <v>2024</v>
      </c>
      <c r="C909" s="2">
        <v>6</v>
      </c>
      <c r="D909" s="2">
        <v>25</v>
      </c>
      <c r="E909" s="2" t="str">
        <f>IF(ISNUMBER(VLOOKUP(A909, Feriados!A:B, 1, FALSE)), "Feriado", "Dia comum")</f>
        <v>Dia comum</v>
      </c>
      <c r="F909" s="2" t="s">
        <v>9</v>
      </c>
      <c r="G909" s="2" t="str">
        <f t="shared" si="140"/>
        <v>Dia Útil</v>
      </c>
      <c r="H909" s="2">
        <v>319</v>
      </c>
      <c r="I909" s="3">
        <f t="shared" si="141"/>
        <v>0</v>
      </c>
      <c r="J909">
        <f t="shared" si="142"/>
        <v>1</v>
      </c>
      <c r="K909">
        <f t="shared" si="143"/>
        <v>0</v>
      </c>
      <c r="L909">
        <f t="shared" si="144"/>
        <v>0</v>
      </c>
      <c r="M909">
        <f t="shared" si="145"/>
        <v>0</v>
      </c>
      <c r="N909">
        <f t="shared" si="146"/>
        <v>0</v>
      </c>
      <c r="O909">
        <f t="shared" si="147"/>
        <v>0</v>
      </c>
      <c r="P909">
        <f t="shared" si="148"/>
        <v>0</v>
      </c>
      <c r="Q909">
        <f t="shared" si="149"/>
        <v>0</v>
      </c>
    </row>
    <row r="910" spans="1:17" x14ac:dyDescent="0.35">
      <c r="A910" s="1">
        <v>45469</v>
      </c>
      <c r="B910" s="2">
        <v>2024</v>
      </c>
      <c r="C910" s="2">
        <v>6</v>
      </c>
      <c r="D910" s="2">
        <v>26</v>
      </c>
      <c r="E910" s="2" t="str">
        <f>IF(ISNUMBER(VLOOKUP(A910, Feriados!A:B, 1, FALSE)), "Feriado", "Dia comum")</f>
        <v>Dia comum</v>
      </c>
      <c r="F910" s="2" t="s">
        <v>10</v>
      </c>
      <c r="G910" s="2" t="str">
        <f t="shared" si="140"/>
        <v>Dia Útil</v>
      </c>
      <c r="H910" s="2">
        <v>326</v>
      </c>
      <c r="I910" s="3">
        <f t="shared" si="141"/>
        <v>0</v>
      </c>
      <c r="J910">
        <f t="shared" si="142"/>
        <v>0</v>
      </c>
      <c r="K910">
        <f t="shared" si="143"/>
        <v>1</v>
      </c>
      <c r="L910">
        <f t="shared" si="144"/>
        <v>0</v>
      </c>
      <c r="M910">
        <f t="shared" si="145"/>
        <v>0</v>
      </c>
      <c r="N910">
        <f t="shared" si="146"/>
        <v>0</v>
      </c>
      <c r="O910">
        <f t="shared" si="147"/>
        <v>0</v>
      </c>
      <c r="P910">
        <f t="shared" si="148"/>
        <v>0</v>
      </c>
      <c r="Q910">
        <f t="shared" si="149"/>
        <v>0</v>
      </c>
    </row>
    <row r="911" spans="1:17" x14ac:dyDescent="0.35">
      <c r="A911" s="1">
        <v>45470</v>
      </c>
      <c r="B911" s="2">
        <v>2024</v>
      </c>
      <c r="C911" s="2">
        <v>6</v>
      </c>
      <c r="D911" s="2">
        <v>27</v>
      </c>
      <c r="E911" s="2" t="str">
        <f>IF(ISNUMBER(VLOOKUP(A911, Feriados!A:B, 1, FALSE)), "Feriado", "Dia comum")</f>
        <v>Dia comum</v>
      </c>
      <c r="F911" s="2" t="s">
        <v>11</v>
      </c>
      <c r="G911" s="2" t="str">
        <f t="shared" si="140"/>
        <v>Dia Útil</v>
      </c>
      <c r="H911" s="2">
        <v>335</v>
      </c>
      <c r="I911" s="3">
        <f t="shared" si="141"/>
        <v>0</v>
      </c>
      <c r="J911">
        <f t="shared" si="142"/>
        <v>0</v>
      </c>
      <c r="K911">
        <f t="shared" si="143"/>
        <v>0</v>
      </c>
      <c r="L911">
        <f t="shared" si="144"/>
        <v>1</v>
      </c>
      <c r="M911">
        <f t="shared" si="145"/>
        <v>0</v>
      </c>
      <c r="N911">
        <f t="shared" si="146"/>
        <v>0</v>
      </c>
      <c r="O911">
        <f t="shared" si="147"/>
        <v>0</v>
      </c>
      <c r="P911">
        <f t="shared" si="148"/>
        <v>0</v>
      </c>
      <c r="Q911">
        <f t="shared" si="149"/>
        <v>0</v>
      </c>
    </row>
    <row r="912" spans="1:17" x14ac:dyDescent="0.35">
      <c r="A912" s="1">
        <v>45471</v>
      </c>
      <c r="B912" s="2">
        <v>2024</v>
      </c>
      <c r="C912" s="2">
        <v>6</v>
      </c>
      <c r="D912" s="2">
        <v>28</v>
      </c>
      <c r="E912" s="2" t="str">
        <f>IF(ISNUMBER(VLOOKUP(A912, Feriados!A:B, 1, FALSE)), "Feriado", "Dia comum")</f>
        <v>Dia comum</v>
      </c>
      <c r="F912" s="2" t="s">
        <v>12</v>
      </c>
      <c r="G912" s="2" t="str">
        <f t="shared" si="140"/>
        <v>Dia Útil</v>
      </c>
      <c r="H912" s="2">
        <v>336</v>
      </c>
      <c r="I912" s="3">
        <f t="shared" si="141"/>
        <v>0</v>
      </c>
      <c r="J912">
        <f t="shared" si="142"/>
        <v>0</v>
      </c>
      <c r="K912">
        <f t="shared" si="143"/>
        <v>0</v>
      </c>
      <c r="L912">
        <f t="shared" si="144"/>
        <v>0</v>
      </c>
      <c r="M912">
        <f t="shared" si="145"/>
        <v>1</v>
      </c>
      <c r="N912">
        <f t="shared" si="146"/>
        <v>0</v>
      </c>
      <c r="O912">
        <f t="shared" si="147"/>
        <v>0</v>
      </c>
      <c r="P912">
        <f t="shared" si="148"/>
        <v>0</v>
      </c>
      <c r="Q912">
        <f t="shared" si="149"/>
        <v>0</v>
      </c>
    </row>
    <row r="913" spans="1:17" x14ac:dyDescent="0.35">
      <c r="A913" s="1">
        <v>45472</v>
      </c>
      <c r="B913" s="2">
        <v>2024</v>
      </c>
      <c r="C913" s="2">
        <v>6</v>
      </c>
      <c r="D913" s="2">
        <v>29</v>
      </c>
      <c r="E913" s="2" t="str">
        <f>IF(ISNUMBER(VLOOKUP(A913, Feriados!A:B, 1, FALSE)), "Feriado", "Dia comum")</f>
        <v>Dia comum</v>
      </c>
      <c r="F913" s="2" t="s">
        <v>6</v>
      </c>
      <c r="G913" s="2" t="str">
        <f t="shared" si="140"/>
        <v>Fim de Semana</v>
      </c>
      <c r="H913" s="2">
        <v>343</v>
      </c>
      <c r="I913" s="3">
        <f t="shared" si="141"/>
        <v>0</v>
      </c>
      <c r="J913">
        <f t="shared" si="142"/>
        <v>0</v>
      </c>
      <c r="K913">
        <f t="shared" si="143"/>
        <v>0</v>
      </c>
      <c r="L913">
        <f t="shared" si="144"/>
        <v>0</v>
      </c>
      <c r="M913">
        <f t="shared" si="145"/>
        <v>0</v>
      </c>
      <c r="N913">
        <f t="shared" si="146"/>
        <v>1</v>
      </c>
      <c r="O913">
        <f t="shared" si="147"/>
        <v>0</v>
      </c>
      <c r="P913">
        <f t="shared" si="148"/>
        <v>0</v>
      </c>
      <c r="Q913">
        <f t="shared" si="149"/>
        <v>1</v>
      </c>
    </row>
    <row r="914" spans="1:17" x14ac:dyDescent="0.35">
      <c r="A914" s="1">
        <v>45473</v>
      </c>
      <c r="B914" s="2">
        <v>2024</v>
      </c>
      <c r="C914" s="2">
        <v>6</v>
      </c>
      <c r="D914" s="2">
        <v>30</v>
      </c>
      <c r="E914" s="2" t="str">
        <f>IF(ISNUMBER(VLOOKUP(A914, Feriados!A:B, 1, FALSE)), "Feriado", "Dia comum")</f>
        <v>Dia comum</v>
      </c>
      <c r="F914" s="2" t="s">
        <v>7</v>
      </c>
      <c r="G914" s="2" t="str">
        <f t="shared" si="140"/>
        <v>Fim de Semana</v>
      </c>
      <c r="H914" s="2">
        <v>334</v>
      </c>
      <c r="I914" s="3">
        <f t="shared" si="141"/>
        <v>0</v>
      </c>
      <c r="J914">
        <f t="shared" si="142"/>
        <v>0</v>
      </c>
      <c r="K914">
        <f t="shared" si="143"/>
        <v>0</v>
      </c>
      <c r="L914">
        <f t="shared" si="144"/>
        <v>0</v>
      </c>
      <c r="M914">
        <f t="shared" si="145"/>
        <v>0</v>
      </c>
      <c r="N914">
        <f t="shared" si="146"/>
        <v>0</v>
      </c>
      <c r="O914">
        <f t="shared" si="147"/>
        <v>1</v>
      </c>
      <c r="P914">
        <f t="shared" si="148"/>
        <v>0</v>
      </c>
      <c r="Q914">
        <f t="shared" si="149"/>
        <v>1</v>
      </c>
    </row>
    <row r="915" spans="1:17" x14ac:dyDescent="0.35">
      <c r="A915" s="1">
        <v>45474</v>
      </c>
      <c r="B915" s="2">
        <v>2024</v>
      </c>
      <c r="C915" s="2">
        <v>7</v>
      </c>
      <c r="D915" s="2">
        <v>1</v>
      </c>
      <c r="E915" s="2" t="str">
        <f>IF(ISNUMBER(VLOOKUP(A915, Feriados!A:B, 1, FALSE)), "Feriado", "Dia comum")</f>
        <v>Dia comum</v>
      </c>
      <c r="F915" s="2" t="s">
        <v>8</v>
      </c>
      <c r="G915" s="2" t="str">
        <f t="shared" si="140"/>
        <v>Dia Útil</v>
      </c>
      <c r="H915" s="2">
        <v>337</v>
      </c>
      <c r="I915" s="3">
        <f t="shared" si="141"/>
        <v>1</v>
      </c>
      <c r="J915">
        <f t="shared" si="142"/>
        <v>0</v>
      </c>
      <c r="K915">
        <f t="shared" si="143"/>
        <v>0</v>
      </c>
      <c r="L915">
        <f t="shared" si="144"/>
        <v>0</v>
      </c>
      <c r="M915">
        <f t="shared" si="145"/>
        <v>0</v>
      </c>
      <c r="N915">
        <f t="shared" si="146"/>
        <v>0</v>
      </c>
      <c r="O915">
        <f t="shared" si="147"/>
        <v>0</v>
      </c>
      <c r="P915">
        <f t="shared" si="148"/>
        <v>0</v>
      </c>
      <c r="Q915">
        <f t="shared" si="149"/>
        <v>0</v>
      </c>
    </row>
    <row r="916" spans="1:17" x14ac:dyDescent="0.35">
      <c r="A916" s="1">
        <v>45475</v>
      </c>
      <c r="B916" s="2">
        <v>2024</v>
      </c>
      <c r="C916" s="2">
        <v>7</v>
      </c>
      <c r="D916" s="2">
        <v>2</v>
      </c>
      <c r="E916" s="2" t="str">
        <f>IF(ISNUMBER(VLOOKUP(A916, Feriados!A:B, 1, FALSE)), "Feriado", "Dia comum")</f>
        <v>Dia comum</v>
      </c>
      <c r="F916" s="2" t="s">
        <v>9</v>
      </c>
      <c r="G916" s="2" t="str">
        <f t="shared" si="140"/>
        <v>Dia Útil</v>
      </c>
      <c r="H916" s="2">
        <v>343</v>
      </c>
      <c r="I916" s="3">
        <f t="shared" si="141"/>
        <v>0</v>
      </c>
      <c r="J916">
        <f t="shared" si="142"/>
        <v>1</v>
      </c>
      <c r="K916">
        <f t="shared" si="143"/>
        <v>0</v>
      </c>
      <c r="L916">
        <f t="shared" si="144"/>
        <v>0</v>
      </c>
      <c r="M916">
        <f t="shared" si="145"/>
        <v>0</v>
      </c>
      <c r="N916">
        <f t="shared" si="146"/>
        <v>0</v>
      </c>
      <c r="O916">
        <f t="shared" si="147"/>
        <v>0</v>
      </c>
      <c r="P916">
        <f t="shared" si="148"/>
        <v>0</v>
      </c>
      <c r="Q916">
        <f t="shared" si="149"/>
        <v>0</v>
      </c>
    </row>
    <row r="917" spans="1:17" x14ac:dyDescent="0.35">
      <c r="A917" s="1">
        <v>45476</v>
      </c>
      <c r="B917" s="2">
        <v>2024</v>
      </c>
      <c r="C917" s="2">
        <v>7</v>
      </c>
      <c r="D917" s="2">
        <v>3</v>
      </c>
      <c r="E917" s="2" t="str">
        <f>IF(ISNUMBER(VLOOKUP(A917, Feriados!A:B, 1, FALSE)), "Feriado", "Dia comum")</f>
        <v>Dia comum</v>
      </c>
      <c r="F917" s="2" t="s">
        <v>10</v>
      </c>
      <c r="G917" s="2" t="str">
        <f t="shared" si="140"/>
        <v>Dia Útil</v>
      </c>
      <c r="H917" s="2">
        <v>322</v>
      </c>
      <c r="I917" s="3">
        <f t="shared" si="141"/>
        <v>0</v>
      </c>
      <c r="J917">
        <f t="shared" si="142"/>
        <v>0</v>
      </c>
      <c r="K917">
        <f t="shared" si="143"/>
        <v>1</v>
      </c>
      <c r="L917">
        <f t="shared" si="144"/>
        <v>0</v>
      </c>
      <c r="M917">
        <f t="shared" si="145"/>
        <v>0</v>
      </c>
      <c r="N917">
        <f t="shared" si="146"/>
        <v>0</v>
      </c>
      <c r="O917">
        <f t="shared" si="147"/>
        <v>0</v>
      </c>
      <c r="P917">
        <f t="shared" si="148"/>
        <v>0</v>
      </c>
      <c r="Q917">
        <f t="shared" si="149"/>
        <v>0</v>
      </c>
    </row>
    <row r="918" spans="1:17" x14ac:dyDescent="0.35">
      <c r="A918" s="1">
        <v>45477</v>
      </c>
      <c r="B918" s="2">
        <v>2024</v>
      </c>
      <c r="C918" s="2">
        <v>7</v>
      </c>
      <c r="D918" s="2">
        <v>4</v>
      </c>
      <c r="E918" s="2" t="str">
        <f>IF(ISNUMBER(VLOOKUP(A918, Feriados!A:B, 1, FALSE)), "Feriado", "Dia comum")</f>
        <v>Dia comum</v>
      </c>
      <c r="F918" s="2" t="s">
        <v>11</v>
      </c>
      <c r="G918" s="2" t="str">
        <f t="shared" si="140"/>
        <v>Dia Útil</v>
      </c>
      <c r="H918" s="2">
        <v>345</v>
      </c>
      <c r="I918" s="3">
        <f t="shared" si="141"/>
        <v>0</v>
      </c>
      <c r="J918">
        <f t="shared" si="142"/>
        <v>0</v>
      </c>
      <c r="K918">
        <f t="shared" si="143"/>
        <v>0</v>
      </c>
      <c r="L918">
        <f t="shared" si="144"/>
        <v>1</v>
      </c>
      <c r="M918">
        <f t="shared" si="145"/>
        <v>0</v>
      </c>
      <c r="N918">
        <f t="shared" si="146"/>
        <v>0</v>
      </c>
      <c r="O918">
        <f t="shared" si="147"/>
        <v>0</v>
      </c>
      <c r="P918">
        <f t="shared" si="148"/>
        <v>0</v>
      </c>
      <c r="Q918">
        <f t="shared" si="149"/>
        <v>0</v>
      </c>
    </row>
    <row r="919" spans="1:17" x14ac:dyDescent="0.35">
      <c r="A919" s="1">
        <v>45478</v>
      </c>
      <c r="B919" s="2">
        <v>2024</v>
      </c>
      <c r="C919" s="2">
        <v>7</v>
      </c>
      <c r="D919" s="2">
        <v>5</v>
      </c>
      <c r="E919" s="2" t="str">
        <f>IF(ISNUMBER(VLOOKUP(A919, Feriados!A:B, 1, FALSE)), "Feriado", "Dia comum")</f>
        <v>Dia comum</v>
      </c>
      <c r="F919" s="2" t="s">
        <v>12</v>
      </c>
      <c r="G919" s="2" t="str">
        <f t="shared" si="140"/>
        <v>Dia Útil</v>
      </c>
      <c r="H919" s="2">
        <v>348</v>
      </c>
      <c r="I919" s="3">
        <f t="shared" si="141"/>
        <v>0</v>
      </c>
      <c r="J919">
        <f t="shared" si="142"/>
        <v>0</v>
      </c>
      <c r="K919">
        <f t="shared" si="143"/>
        <v>0</v>
      </c>
      <c r="L919">
        <f t="shared" si="144"/>
        <v>0</v>
      </c>
      <c r="M919">
        <f t="shared" si="145"/>
        <v>1</v>
      </c>
      <c r="N919">
        <f t="shared" si="146"/>
        <v>0</v>
      </c>
      <c r="O919">
        <f t="shared" si="147"/>
        <v>0</v>
      </c>
      <c r="P919">
        <f t="shared" si="148"/>
        <v>0</v>
      </c>
      <c r="Q919">
        <f t="shared" si="149"/>
        <v>0</v>
      </c>
    </row>
    <row r="920" spans="1:17" x14ac:dyDescent="0.35">
      <c r="A920" s="1">
        <v>45479</v>
      </c>
      <c r="B920" s="2">
        <v>2024</v>
      </c>
      <c r="C920" s="2">
        <v>7</v>
      </c>
      <c r="D920" s="2">
        <v>6</v>
      </c>
      <c r="E920" s="2" t="str">
        <f>IF(ISNUMBER(VLOOKUP(A920, Feriados!A:B, 1, FALSE)), "Feriado", "Dia comum")</f>
        <v>Dia comum</v>
      </c>
      <c r="F920" s="2" t="s">
        <v>6</v>
      </c>
      <c r="G920" s="2" t="str">
        <f t="shared" si="140"/>
        <v>Fim de Semana</v>
      </c>
      <c r="H920" s="2">
        <v>350</v>
      </c>
      <c r="I920" s="3">
        <f t="shared" si="141"/>
        <v>0</v>
      </c>
      <c r="J920">
        <f t="shared" si="142"/>
        <v>0</v>
      </c>
      <c r="K920">
        <f t="shared" si="143"/>
        <v>0</v>
      </c>
      <c r="L920">
        <f t="shared" si="144"/>
        <v>0</v>
      </c>
      <c r="M920">
        <f t="shared" si="145"/>
        <v>0</v>
      </c>
      <c r="N920">
        <f t="shared" si="146"/>
        <v>1</v>
      </c>
      <c r="O920">
        <f t="shared" si="147"/>
        <v>0</v>
      </c>
      <c r="P920">
        <f t="shared" si="148"/>
        <v>0</v>
      </c>
      <c r="Q920">
        <f t="shared" si="149"/>
        <v>1</v>
      </c>
    </row>
    <row r="921" spans="1:17" x14ac:dyDescent="0.35">
      <c r="A921" s="1">
        <v>45480</v>
      </c>
      <c r="B921" s="2">
        <v>2024</v>
      </c>
      <c r="C921" s="2">
        <v>7</v>
      </c>
      <c r="D921" s="2">
        <v>7</v>
      </c>
      <c r="E921" s="2" t="str">
        <f>IF(ISNUMBER(VLOOKUP(A921, Feriados!A:B, 1, FALSE)), "Feriado", "Dia comum")</f>
        <v>Dia comum</v>
      </c>
      <c r="F921" s="2" t="s">
        <v>7</v>
      </c>
      <c r="G921" s="2" t="str">
        <f t="shared" si="140"/>
        <v>Fim de Semana</v>
      </c>
      <c r="H921" s="2">
        <v>358</v>
      </c>
      <c r="I921" s="3">
        <f t="shared" si="141"/>
        <v>0</v>
      </c>
      <c r="J921">
        <f t="shared" si="142"/>
        <v>0</v>
      </c>
      <c r="K921">
        <f t="shared" si="143"/>
        <v>0</v>
      </c>
      <c r="L921">
        <f t="shared" si="144"/>
        <v>0</v>
      </c>
      <c r="M921">
        <f t="shared" si="145"/>
        <v>0</v>
      </c>
      <c r="N921">
        <f t="shared" si="146"/>
        <v>0</v>
      </c>
      <c r="O921">
        <f t="shared" si="147"/>
        <v>1</v>
      </c>
      <c r="P921">
        <f t="shared" si="148"/>
        <v>0</v>
      </c>
      <c r="Q921">
        <f t="shared" si="149"/>
        <v>1</v>
      </c>
    </row>
    <row r="922" spans="1:17" x14ac:dyDescent="0.35">
      <c r="A922" s="1">
        <v>45481</v>
      </c>
      <c r="B922" s="2">
        <v>2024</v>
      </c>
      <c r="C922" s="2">
        <v>7</v>
      </c>
      <c r="D922" s="2">
        <v>8</v>
      </c>
      <c r="E922" s="2" t="str">
        <f>IF(ISNUMBER(VLOOKUP(A922, Feriados!A:B, 1, FALSE)), "Feriado", "Dia comum")</f>
        <v>Dia comum</v>
      </c>
      <c r="F922" s="2" t="s">
        <v>8</v>
      </c>
      <c r="G922" s="2" t="str">
        <f t="shared" si="140"/>
        <v>Dia Útil</v>
      </c>
      <c r="H922" s="2">
        <v>349</v>
      </c>
      <c r="I922" s="3">
        <f t="shared" si="141"/>
        <v>1</v>
      </c>
      <c r="J922">
        <f t="shared" si="142"/>
        <v>0</v>
      </c>
      <c r="K922">
        <f t="shared" si="143"/>
        <v>0</v>
      </c>
      <c r="L922">
        <f t="shared" si="144"/>
        <v>0</v>
      </c>
      <c r="M922">
        <f t="shared" si="145"/>
        <v>0</v>
      </c>
      <c r="N922">
        <f t="shared" si="146"/>
        <v>0</v>
      </c>
      <c r="O922">
        <f t="shared" si="147"/>
        <v>0</v>
      </c>
      <c r="P922">
        <f t="shared" si="148"/>
        <v>0</v>
      </c>
      <c r="Q922">
        <f t="shared" si="149"/>
        <v>0</v>
      </c>
    </row>
    <row r="923" spans="1:17" x14ac:dyDescent="0.35">
      <c r="A923" s="1">
        <v>45482</v>
      </c>
      <c r="B923" s="2">
        <v>2024</v>
      </c>
      <c r="C923" s="2">
        <v>7</v>
      </c>
      <c r="D923" s="2">
        <v>9</v>
      </c>
      <c r="E923" s="2" t="str">
        <f>IF(ISNUMBER(VLOOKUP(A923, Feriados!A:B, 1, FALSE)), "Feriado", "Dia comum")</f>
        <v>Dia comum</v>
      </c>
      <c r="F923" s="2" t="s">
        <v>9</v>
      </c>
      <c r="G923" s="2" t="str">
        <f t="shared" si="140"/>
        <v>Dia Útil</v>
      </c>
      <c r="H923" s="2">
        <v>348</v>
      </c>
      <c r="I923" s="3">
        <f t="shared" si="141"/>
        <v>0</v>
      </c>
      <c r="J923">
        <f t="shared" si="142"/>
        <v>1</v>
      </c>
      <c r="K923">
        <f t="shared" si="143"/>
        <v>0</v>
      </c>
      <c r="L923">
        <f t="shared" si="144"/>
        <v>0</v>
      </c>
      <c r="M923">
        <f t="shared" si="145"/>
        <v>0</v>
      </c>
      <c r="N923">
        <f t="shared" si="146"/>
        <v>0</v>
      </c>
      <c r="O923">
        <f t="shared" si="147"/>
        <v>0</v>
      </c>
      <c r="P923">
        <f t="shared" si="148"/>
        <v>0</v>
      </c>
      <c r="Q923">
        <f t="shared" si="149"/>
        <v>0</v>
      </c>
    </row>
    <row r="924" spans="1:17" x14ac:dyDescent="0.35">
      <c r="A924" s="1">
        <v>45483</v>
      </c>
      <c r="B924" s="2">
        <v>2024</v>
      </c>
      <c r="C924" s="2">
        <v>7</v>
      </c>
      <c r="D924" s="2">
        <v>10</v>
      </c>
      <c r="E924" s="2" t="str">
        <f>IF(ISNUMBER(VLOOKUP(A924, Feriados!A:B, 1, FALSE)), "Feriado", "Dia comum")</f>
        <v>Dia comum</v>
      </c>
      <c r="F924" s="2" t="s">
        <v>10</v>
      </c>
      <c r="G924" s="2" t="str">
        <f t="shared" si="140"/>
        <v>Dia Útil</v>
      </c>
      <c r="H924" s="2">
        <v>334</v>
      </c>
      <c r="I924" s="3">
        <f t="shared" si="141"/>
        <v>0</v>
      </c>
      <c r="J924">
        <f t="shared" si="142"/>
        <v>0</v>
      </c>
      <c r="K924">
        <f t="shared" si="143"/>
        <v>1</v>
      </c>
      <c r="L924">
        <f t="shared" si="144"/>
        <v>0</v>
      </c>
      <c r="M924">
        <f t="shared" si="145"/>
        <v>0</v>
      </c>
      <c r="N924">
        <f t="shared" si="146"/>
        <v>0</v>
      </c>
      <c r="O924">
        <f t="shared" si="147"/>
        <v>0</v>
      </c>
      <c r="P924">
        <f t="shared" si="148"/>
        <v>0</v>
      </c>
      <c r="Q924">
        <f t="shared" si="149"/>
        <v>0</v>
      </c>
    </row>
    <row r="925" spans="1:17" x14ac:dyDescent="0.35">
      <c r="A925" s="1">
        <v>45484</v>
      </c>
      <c r="B925" s="2">
        <v>2024</v>
      </c>
      <c r="C925" s="2">
        <v>7</v>
      </c>
      <c r="D925" s="2">
        <v>11</v>
      </c>
      <c r="E925" s="2" t="str">
        <f>IF(ISNUMBER(VLOOKUP(A925, Feriados!A:B, 1, FALSE)), "Feriado", "Dia comum")</f>
        <v>Dia comum</v>
      </c>
      <c r="F925" s="2" t="s">
        <v>11</v>
      </c>
      <c r="G925" s="2" t="str">
        <f t="shared" si="140"/>
        <v>Dia Útil</v>
      </c>
      <c r="H925" s="2">
        <v>342</v>
      </c>
      <c r="I925" s="3">
        <f t="shared" si="141"/>
        <v>0</v>
      </c>
      <c r="J925">
        <f t="shared" si="142"/>
        <v>0</v>
      </c>
      <c r="K925">
        <f t="shared" si="143"/>
        <v>0</v>
      </c>
      <c r="L925">
        <f t="shared" si="144"/>
        <v>1</v>
      </c>
      <c r="M925">
        <f t="shared" si="145"/>
        <v>0</v>
      </c>
      <c r="N925">
        <f t="shared" si="146"/>
        <v>0</v>
      </c>
      <c r="O925">
        <f t="shared" si="147"/>
        <v>0</v>
      </c>
      <c r="P925">
        <f t="shared" si="148"/>
        <v>0</v>
      </c>
      <c r="Q925">
        <f t="shared" si="149"/>
        <v>0</v>
      </c>
    </row>
    <row r="926" spans="1:17" x14ac:dyDescent="0.35">
      <c r="A926" s="1">
        <v>45485</v>
      </c>
      <c r="B926" s="2">
        <v>2024</v>
      </c>
      <c r="C926" s="2">
        <v>7</v>
      </c>
      <c r="D926" s="2">
        <v>12</v>
      </c>
      <c r="E926" s="2" t="str">
        <f>IF(ISNUMBER(VLOOKUP(A926, Feriados!A:B, 1, FALSE)), "Feriado", "Dia comum")</f>
        <v>Dia comum</v>
      </c>
      <c r="F926" s="2" t="s">
        <v>12</v>
      </c>
      <c r="G926" s="2" t="str">
        <f t="shared" si="140"/>
        <v>Dia Útil</v>
      </c>
      <c r="H926" s="2">
        <v>334</v>
      </c>
      <c r="I926" s="3">
        <f t="shared" si="141"/>
        <v>0</v>
      </c>
      <c r="J926">
        <f t="shared" si="142"/>
        <v>0</v>
      </c>
      <c r="K926">
        <f t="shared" si="143"/>
        <v>0</v>
      </c>
      <c r="L926">
        <f t="shared" si="144"/>
        <v>0</v>
      </c>
      <c r="M926">
        <f t="shared" si="145"/>
        <v>1</v>
      </c>
      <c r="N926">
        <f t="shared" si="146"/>
        <v>0</v>
      </c>
      <c r="O926">
        <f t="shared" si="147"/>
        <v>0</v>
      </c>
      <c r="P926">
        <f t="shared" si="148"/>
        <v>0</v>
      </c>
      <c r="Q926">
        <f t="shared" si="149"/>
        <v>0</v>
      </c>
    </row>
    <row r="927" spans="1:17" x14ac:dyDescent="0.35">
      <c r="A927" s="1">
        <v>45486</v>
      </c>
      <c r="B927" s="2">
        <v>2024</v>
      </c>
      <c r="C927" s="2">
        <v>7</v>
      </c>
      <c r="D927" s="2">
        <v>13</v>
      </c>
      <c r="E927" s="2" t="str">
        <f>IF(ISNUMBER(VLOOKUP(A927, Feriados!A:B, 1, FALSE)), "Feriado", "Dia comum")</f>
        <v>Dia comum</v>
      </c>
      <c r="F927" s="2" t="s">
        <v>6</v>
      </c>
      <c r="G927" s="2" t="str">
        <f t="shared" si="140"/>
        <v>Fim de Semana</v>
      </c>
      <c r="H927" s="2">
        <v>330</v>
      </c>
      <c r="I927" s="3">
        <f t="shared" si="141"/>
        <v>0</v>
      </c>
      <c r="J927">
        <f t="shared" si="142"/>
        <v>0</v>
      </c>
      <c r="K927">
        <f t="shared" si="143"/>
        <v>0</v>
      </c>
      <c r="L927">
        <f t="shared" si="144"/>
        <v>0</v>
      </c>
      <c r="M927">
        <f t="shared" si="145"/>
        <v>0</v>
      </c>
      <c r="N927">
        <f t="shared" si="146"/>
        <v>1</v>
      </c>
      <c r="O927">
        <f t="shared" si="147"/>
        <v>0</v>
      </c>
      <c r="P927">
        <f t="shared" si="148"/>
        <v>0</v>
      </c>
      <c r="Q927">
        <f t="shared" si="149"/>
        <v>1</v>
      </c>
    </row>
    <row r="928" spans="1:17" x14ac:dyDescent="0.35">
      <c r="A928" s="1">
        <v>45487</v>
      </c>
      <c r="B928" s="2">
        <v>2024</v>
      </c>
      <c r="C928" s="2">
        <v>7</v>
      </c>
      <c r="D928" s="2">
        <v>14</v>
      </c>
      <c r="E928" s="2" t="str">
        <f>IF(ISNUMBER(VLOOKUP(A928, Feriados!A:B, 1, FALSE)), "Feriado", "Dia comum")</f>
        <v>Dia comum</v>
      </c>
      <c r="F928" s="2" t="s">
        <v>7</v>
      </c>
      <c r="G928" s="2" t="str">
        <f t="shared" si="140"/>
        <v>Fim de Semana</v>
      </c>
      <c r="H928" s="2">
        <v>330</v>
      </c>
      <c r="I928" s="3">
        <f t="shared" si="141"/>
        <v>0</v>
      </c>
      <c r="J928">
        <f t="shared" si="142"/>
        <v>0</v>
      </c>
      <c r="K928">
        <f t="shared" si="143"/>
        <v>0</v>
      </c>
      <c r="L928">
        <f t="shared" si="144"/>
        <v>0</v>
      </c>
      <c r="M928">
        <f t="shared" si="145"/>
        <v>0</v>
      </c>
      <c r="N928">
        <f t="shared" si="146"/>
        <v>0</v>
      </c>
      <c r="O928">
        <f t="shared" si="147"/>
        <v>1</v>
      </c>
      <c r="P928">
        <f t="shared" si="148"/>
        <v>0</v>
      </c>
      <c r="Q928">
        <f t="shared" si="149"/>
        <v>1</v>
      </c>
    </row>
    <row r="929" spans="1:17" x14ac:dyDescent="0.35">
      <c r="A929" s="1">
        <v>45488</v>
      </c>
      <c r="B929" s="2">
        <v>2024</v>
      </c>
      <c r="C929" s="2">
        <v>7</v>
      </c>
      <c r="D929" s="2">
        <v>15</v>
      </c>
      <c r="E929" s="2" t="str">
        <f>IF(ISNUMBER(VLOOKUP(A929, Feriados!A:B, 1, FALSE)), "Feriado", "Dia comum")</f>
        <v>Dia comum</v>
      </c>
      <c r="F929" s="2" t="s">
        <v>8</v>
      </c>
      <c r="G929" s="2" t="str">
        <f t="shared" si="140"/>
        <v>Dia Útil</v>
      </c>
      <c r="H929" s="2">
        <v>330</v>
      </c>
      <c r="I929" s="3">
        <f t="shared" si="141"/>
        <v>1</v>
      </c>
      <c r="J929">
        <f t="shared" si="142"/>
        <v>0</v>
      </c>
      <c r="K929">
        <f t="shared" si="143"/>
        <v>0</v>
      </c>
      <c r="L929">
        <f t="shared" si="144"/>
        <v>0</v>
      </c>
      <c r="M929">
        <f t="shared" si="145"/>
        <v>0</v>
      </c>
      <c r="N929">
        <f t="shared" si="146"/>
        <v>0</v>
      </c>
      <c r="O929">
        <f t="shared" si="147"/>
        <v>0</v>
      </c>
      <c r="P929">
        <f t="shared" si="148"/>
        <v>0</v>
      </c>
      <c r="Q929">
        <f t="shared" si="149"/>
        <v>0</v>
      </c>
    </row>
    <row r="930" spans="1:17" x14ac:dyDescent="0.35">
      <c r="A930" s="1">
        <v>45489</v>
      </c>
      <c r="B930" s="2">
        <v>2024</v>
      </c>
      <c r="C930" s="2">
        <v>7</v>
      </c>
      <c r="D930" s="2">
        <v>16</v>
      </c>
      <c r="E930" s="2" t="str">
        <f>IF(ISNUMBER(VLOOKUP(A930, Feriados!A:B, 1, FALSE)), "Feriado", "Dia comum")</f>
        <v>Dia comum</v>
      </c>
      <c r="F930" s="2" t="s">
        <v>9</v>
      </c>
      <c r="G930" s="2" t="str">
        <f t="shared" si="140"/>
        <v>Dia Útil</v>
      </c>
      <c r="H930" s="2">
        <v>336</v>
      </c>
      <c r="I930" s="3">
        <f t="shared" si="141"/>
        <v>0</v>
      </c>
      <c r="J930">
        <f t="shared" si="142"/>
        <v>1</v>
      </c>
      <c r="K930">
        <f t="shared" si="143"/>
        <v>0</v>
      </c>
      <c r="L930">
        <f t="shared" si="144"/>
        <v>0</v>
      </c>
      <c r="M930">
        <f t="shared" si="145"/>
        <v>0</v>
      </c>
      <c r="N930">
        <f t="shared" si="146"/>
        <v>0</v>
      </c>
      <c r="O930">
        <f t="shared" si="147"/>
        <v>0</v>
      </c>
      <c r="P930">
        <f t="shared" si="148"/>
        <v>0</v>
      </c>
      <c r="Q930">
        <f t="shared" si="149"/>
        <v>0</v>
      </c>
    </row>
    <row r="931" spans="1:17" x14ac:dyDescent="0.35">
      <c r="A931" s="1">
        <v>45490</v>
      </c>
      <c r="B931" s="2">
        <v>2024</v>
      </c>
      <c r="C931" s="2">
        <v>7</v>
      </c>
      <c r="D931" s="2">
        <v>17</v>
      </c>
      <c r="E931" s="2" t="str">
        <f>IF(ISNUMBER(VLOOKUP(A931, Feriados!A:B, 1, FALSE)), "Feriado", "Dia comum")</f>
        <v>Dia comum</v>
      </c>
      <c r="F931" s="2" t="s">
        <v>10</v>
      </c>
      <c r="G931" s="2" t="str">
        <f t="shared" si="140"/>
        <v>Dia Útil</v>
      </c>
      <c r="H931" s="2">
        <v>331</v>
      </c>
      <c r="I931" s="3">
        <f t="shared" si="141"/>
        <v>0</v>
      </c>
      <c r="J931">
        <f t="shared" si="142"/>
        <v>0</v>
      </c>
      <c r="K931">
        <f t="shared" si="143"/>
        <v>1</v>
      </c>
      <c r="L931">
        <f t="shared" si="144"/>
        <v>0</v>
      </c>
      <c r="M931">
        <f t="shared" si="145"/>
        <v>0</v>
      </c>
      <c r="N931">
        <f t="shared" si="146"/>
        <v>0</v>
      </c>
      <c r="O931">
        <f t="shared" si="147"/>
        <v>0</v>
      </c>
      <c r="P931">
        <f t="shared" si="148"/>
        <v>0</v>
      </c>
      <c r="Q931">
        <f t="shared" si="149"/>
        <v>0</v>
      </c>
    </row>
    <row r="932" spans="1:17" x14ac:dyDescent="0.35">
      <c r="A932" s="1">
        <v>45491</v>
      </c>
      <c r="B932" s="2">
        <v>2024</v>
      </c>
      <c r="C932" s="2">
        <v>7</v>
      </c>
      <c r="D932" s="2">
        <v>18</v>
      </c>
      <c r="E932" s="2" t="str">
        <f>IF(ISNUMBER(VLOOKUP(A932, Feriados!A:B, 1, FALSE)), "Feriado", "Dia comum")</f>
        <v>Dia comum</v>
      </c>
      <c r="F932" s="2" t="s">
        <v>11</v>
      </c>
      <c r="G932" s="2" t="str">
        <f t="shared" si="140"/>
        <v>Dia Útil</v>
      </c>
      <c r="H932" s="2">
        <v>340</v>
      </c>
      <c r="I932" s="3">
        <f t="shared" si="141"/>
        <v>0</v>
      </c>
      <c r="J932">
        <f t="shared" si="142"/>
        <v>0</v>
      </c>
      <c r="K932">
        <f t="shared" si="143"/>
        <v>0</v>
      </c>
      <c r="L932">
        <f t="shared" si="144"/>
        <v>1</v>
      </c>
      <c r="M932">
        <f t="shared" si="145"/>
        <v>0</v>
      </c>
      <c r="N932">
        <f t="shared" si="146"/>
        <v>0</v>
      </c>
      <c r="O932">
        <f t="shared" si="147"/>
        <v>0</v>
      </c>
      <c r="P932">
        <f t="shared" si="148"/>
        <v>0</v>
      </c>
      <c r="Q932">
        <f t="shared" si="149"/>
        <v>0</v>
      </c>
    </row>
    <row r="933" spans="1:17" x14ac:dyDescent="0.35">
      <c r="A933" s="1">
        <v>45492</v>
      </c>
      <c r="B933" s="2">
        <v>2024</v>
      </c>
      <c r="C933" s="2">
        <v>7</v>
      </c>
      <c r="D933" s="2">
        <v>19</v>
      </c>
      <c r="E933" s="2" t="str">
        <f>IF(ISNUMBER(VLOOKUP(A933, Feriados!A:B, 1, FALSE)), "Feriado", "Dia comum")</f>
        <v>Dia comum</v>
      </c>
      <c r="F933" s="2" t="s">
        <v>12</v>
      </c>
      <c r="G933" s="2" t="str">
        <f t="shared" si="140"/>
        <v>Dia Útil</v>
      </c>
      <c r="H933" s="2">
        <v>346</v>
      </c>
      <c r="I933" s="3">
        <f t="shared" si="141"/>
        <v>0</v>
      </c>
      <c r="J933">
        <f t="shared" si="142"/>
        <v>0</v>
      </c>
      <c r="K933">
        <f t="shared" si="143"/>
        <v>0</v>
      </c>
      <c r="L933">
        <f t="shared" si="144"/>
        <v>0</v>
      </c>
      <c r="M933">
        <f t="shared" si="145"/>
        <v>1</v>
      </c>
      <c r="N933">
        <f t="shared" si="146"/>
        <v>0</v>
      </c>
      <c r="O933">
        <f t="shared" si="147"/>
        <v>0</v>
      </c>
      <c r="P933">
        <f t="shared" si="148"/>
        <v>0</v>
      </c>
      <c r="Q933">
        <f t="shared" si="149"/>
        <v>0</v>
      </c>
    </row>
    <row r="934" spans="1:17" x14ac:dyDescent="0.35">
      <c r="A934" s="1">
        <v>45493</v>
      </c>
      <c r="B934" s="2">
        <v>2024</v>
      </c>
      <c r="C934" s="2">
        <v>7</v>
      </c>
      <c r="D934" s="2">
        <v>20</v>
      </c>
      <c r="E934" s="2" t="str">
        <f>IF(ISNUMBER(VLOOKUP(A934, Feriados!A:B, 1, FALSE)), "Feriado", "Dia comum")</f>
        <v>Dia comum</v>
      </c>
      <c r="F934" s="2" t="s">
        <v>6</v>
      </c>
      <c r="G934" s="2" t="str">
        <f t="shared" si="140"/>
        <v>Fim de Semana</v>
      </c>
      <c r="H934" s="2">
        <v>354</v>
      </c>
      <c r="I934" s="3">
        <f t="shared" si="141"/>
        <v>0</v>
      </c>
      <c r="J934">
        <f t="shared" si="142"/>
        <v>0</v>
      </c>
      <c r="K934">
        <f t="shared" si="143"/>
        <v>0</v>
      </c>
      <c r="L934">
        <f t="shared" si="144"/>
        <v>0</v>
      </c>
      <c r="M934">
        <f t="shared" si="145"/>
        <v>0</v>
      </c>
      <c r="N934">
        <f t="shared" si="146"/>
        <v>1</v>
      </c>
      <c r="O934">
        <f t="shared" si="147"/>
        <v>0</v>
      </c>
      <c r="P934">
        <f t="shared" si="148"/>
        <v>0</v>
      </c>
      <c r="Q934">
        <f t="shared" si="149"/>
        <v>1</v>
      </c>
    </row>
    <row r="935" spans="1:17" x14ac:dyDescent="0.35">
      <c r="A935" s="1">
        <v>45494</v>
      </c>
      <c r="B935" s="2">
        <v>2024</v>
      </c>
      <c r="C935" s="2">
        <v>7</v>
      </c>
      <c r="D935" s="2">
        <v>21</v>
      </c>
      <c r="E935" s="2" t="str">
        <f>IF(ISNUMBER(VLOOKUP(A935, Feriados!A:B, 1, FALSE)), "Feriado", "Dia comum")</f>
        <v>Dia comum</v>
      </c>
      <c r="F935" s="2" t="s">
        <v>7</v>
      </c>
      <c r="G935" s="2" t="str">
        <f t="shared" si="140"/>
        <v>Fim de Semana</v>
      </c>
      <c r="H935" s="2">
        <v>349</v>
      </c>
      <c r="I935" s="3">
        <f t="shared" si="141"/>
        <v>0</v>
      </c>
      <c r="J935">
        <f t="shared" si="142"/>
        <v>0</v>
      </c>
      <c r="K935">
        <f t="shared" si="143"/>
        <v>0</v>
      </c>
      <c r="L935">
        <f t="shared" si="144"/>
        <v>0</v>
      </c>
      <c r="M935">
        <f t="shared" si="145"/>
        <v>0</v>
      </c>
      <c r="N935">
        <f t="shared" si="146"/>
        <v>0</v>
      </c>
      <c r="O935">
        <f t="shared" si="147"/>
        <v>1</v>
      </c>
      <c r="P935">
        <f t="shared" si="148"/>
        <v>0</v>
      </c>
      <c r="Q935">
        <f t="shared" si="149"/>
        <v>1</v>
      </c>
    </row>
    <row r="936" spans="1:17" x14ac:dyDescent="0.35">
      <c r="A936" s="1">
        <v>45495</v>
      </c>
      <c r="B936" s="2">
        <v>2024</v>
      </c>
      <c r="C936" s="2">
        <v>7</v>
      </c>
      <c r="D936" s="2">
        <v>22</v>
      </c>
      <c r="E936" s="2" t="str">
        <f>IF(ISNUMBER(VLOOKUP(A936, Feriados!A:B, 1, FALSE)), "Feriado", "Dia comum")</f>
        <v>Dia comum</v>
      </c>
      <c r="F936" s="2" t="s">
        <v>8</v>
      </c>
      <c r="G936" s="2" t="str">
        <f t="shared" si="140"/>
        <v>Dia Útil</v>
      </c>
      <c r="H936" s="2">
        <v>324</v>
      </c>
      <c r="I936" s="3">
        <f t="shared" si="141"/>
        <v>1</v>
      </c>
      <c r="J936">
        <f t="shared" si="142"/>
        <v>0</v>
      </c>
      <c r="K936">
        <f t="shared" si="143"/>
        <v>0</v>
      </c>
      <c r="L936">
        <f t="shared" si="144"/>
        <v>0</v>
      </c>
      <c r="M936">
        <f t="shared" si="145"/>
        <v>0</v>
      </c>
      <c r="N936">
        <f t="shared" si="146"/>
        <v>0</v>
      </c>
      <c r="O936">
        <f t="shared" si="147"/>
        <v>0</v>
      </c>
      <c r="P936">
        <f t="shared" si="148"/>
        <v>0</v>
      </c>
      <c r="Q936">
        <f t="shared" si="149"/>
        <v>0</v>
      </c>
    </row>
    <row r="937" spans="1:17" x14ac:dyDescent="0.35">
      <c r="A937" s="1">
        <v>45496</v>
      </c>
      <c r="B937" s="2">
        <v>2024</v>
      </c>
      <c r="C937" s="2">
        <v>7</v>
      </c>
      <c r="D937" s="2">
        <v>23</v>
      </c>
      <c r="E937" s="2" t="str">
        <f>IF(ISNUMBER(VLOOKUP(A937, Feriados!A:B, 1, FALSE)), "Feriado", "Dia comum")</f>
        <v>Dia comum</v>
      </c>
      <c r="F937" s="2" t="s">
        <v>9</v>
      </c>
      <c r="G937" s="2" t="str">
        <f t="shared" si="140"/>
        <v>Dia Útil</v>
      </c>
      <c r="H937" s="2">
        <v>350</v>
      </c>
      <c r="I937" s="3">
        <f t="shared" si="141"/>
        <v>0</v>
      </c>
      <c r="J937">
        <f t="shared" si="142"/>
        <v>1</v>
      </c>
      <c r="K937">
        <f t="shared" si="143"/>
        <v>0</v>
      </c>
      <c r="L937">
        <f t="shared" si="144"/>
        <v>0</v>
      </c>
      <c r="M937">
        <f t="shared" si="145"/>
        <v>0</v>
      </c>
      <c r="N937">
        <f t="shared" si="146"/>
        <v>0</v>
      </c>
      <c r="O937">
        <f t="shared" si="147"/>
        <v>0</v>
      </c>
      <c r="P937">
        <f t="shared" si="148"/>
        <v>0</v>
      </c>
      <c r="Q937">
        <f t="shared" si="149"/>
        <v>0</v>
      </c>
    </row>
    <row r="938" spans="1:17" x14ac:dyDescent="0.35">
      <c r="A938" s="1">
        <v>45497</v>
      </c>
      <c r="B938" s="2">
        <v>2024</v>
      </c>
      <c r="C938" s="2">
        <v>7</v>
      </c>
      <c r="D938" s="2">
        <v>24</v>
      </c>
      <c r="E938" s="2" t="str">
        <f>IF(ISNUMBER(VLOOKUP(A938, Feriados!A:B, 1, FALSE)), "Feriado", "Dia comum")</f>
        <v>Dia comum</v>
      </c>
      <c r="F938" s="2" t="s">
        <v>10</v>
      </c>
      <c r="G938" s="2" t="str">
        <f t="shared" si="140"/>
        <v>Dia Útil</v>
      </c>
      <c r="H938" s="2">
        <v>328</v>
      </c>
      <c r="I938" s="3">
        <f t="shared" si="141"/>
        <v>0</v>
      </c>
      <c r="J938">
        <f t="shared" si="142"/>
        <v>0</v>
      </c>
      <c r="K938">
        <f t="shared" si="143"/>
        <v>1</v>
      </c>
      <c r="L938">
        <f t="shared" si="144"/>
        <v>0</v>
      </c>
      <c r="M938">
        <f t="shared" si="145"/>
        <v>0</v>
      </c>
      <c r="N938">
        <f t="shared" si="146"/>
        <v>0</v>
      </c>
      <c r="O938">
        <f t="shared" si="147"/>
        <v>0</v>
      </c>
      <c r="P938">
        <f t="shared" si="148"/>
        <v>0</v>
      </c>
      <c r="Q938">
        <f t="shared" si="149"/>
        <v>0</v>
      </c>
    </row>
    <row r="939" spans="1:17" x14ac:dyDescent="0.35">
      <c r="A939" s="1">
        <v>45498</v>
      </c>
      <c r="B939" s="2">
        <v>2024</v>
      </c>
      <c r="C939" s="2">
        <v>7</v>
      </c>
      <c r="D939" s="2">
        <v>25</v>
      </c>
      <c r="E939" s="2" t="str">
        <f>IF(ISNUMBER(VLOOKUP(A939, Feriados!A:B, 1, FALSE)), "Feriado", "Dia comum")</f>
        <v>Dia comum</v>
      </c>
      <c r="F939" s="2" t="s">
        <v>11</v>
      </c>
      <c r="G939" s="2" t="str">
        <f t="shared" si="140"/>
        <v>Dia Útil</v>
      </c>
      <c r="H939" s="2">
        <v>350</v>
      </c>
      <c r="I939" s="3">
        <f t="shared" si="141"/>
        <v>0</v>
      </c>
      <c r="J939">
        <f t="shared" si="142"/>
        <v>0</v>
      </c>
      <c r="K939">
        <f t="shared" si="143"/>
        <v>0</v>
      </c>
      <c r="L939">
        <f t="shared" si="144"/>
        <v>1</v>
      </c>
      <c r="M939">
        <f t="shared" si="145"/>
        <v>0</v>
      </c>
      <c r="N939">
        <f t="shared" si="146"/>
        <v>0</v>
      </c>
      <c r="O939">
        <f t="shared" si="147"/>
        <v>0</v>
      </c>
      <c r="P939">
        <f t="shared" si="148"/>
        <v>0</v>
      </c>
      <c r="Q939">
        <f t="shared" si="149"/>
        <v>0</v>
      </c>
    </row>
    <row r="940" spans="1:17" x14ac:dyDescent="0.35">
      <c r="A940" s="1">
        <v>45499</v>
      </c>
      <c r="B940" s="2">
        <v>2024</v>
      </c>
      <c r="C940" s="2">
        <v>7</v>
      </c>
      <c r="D940" s="2">
        <v>26</v>
      </c>
      <c r="E940" s="2" t="str">
        <f>IF(ISNUMBER(VLOOKUP(A940, Feriados!A:B, 1, FALSE)), "Feriado", "Dia comum")</f>
        <v>Dia comum</v>
      </c>
      <c r="F940" s="2" t="s">
        <v>12</v>
      </c>
      <c r="G940" s="2" t="str">
        <f t="shared" si="140"/>
        <v>Dia Útil</v>
      </c>
      <c r="H940" s="2">
        <v>324</v>
      </c>
      <c r="I940" s="3">
        <f t="shared" si="141"/>
        <v>0</v>
      </c>
      <c r="J940">
        <f t="shared" si="142"/>
        <v>0</v>
      </c>
      <c r="K940">
        <f t="shared" si="143"/>
        <v>0</v>
      </c>
      <c r="L940">
        <f t="shared" si="144"/>
        <v>0</v>
      </c>
      <c r="M940">
        <f t="shared" si="145"/>
        <v>1</v>
      </c>
      <c r="N940">
        <f t="shared" si="146"/>
        <v>0</v>
      </c>
      <c r="O940">
        <f t="shared" si="147"/>
        <v>0</v>
      </c>
      <c r="P940">
        <f t="shared" si="148"/>
        <v>0</v>
      </c>
      <c r="Q940">
        <f t="shared" si="149"/>
        <v>0</v>
      </c>
    </row>
    <row r="941" spans="1:17" x14ac:dyDescent="0.35">
      <c r="A941" s="1">
        <v>45500</v>
      </c>
      <c r="B941" s="2">
        <v>2024</v>
      </c>
      <c r="C941" s="2">
        <v>7</v>
      </c>
      <c r="D941" s="2">
        <v>27</v>
      </c>
      <c r="E941" s="2" t="str">
        <f>IF(ISNUMBER(VLOOKUP(A941, Feriados!A:B, 1, FALSE)), "Feriado", "Dia comum")</f>
        <v>Dia comum</v>
      </c>
      <c r="F941" s="2" t="s">
        <v>6</v>
      </c>
      <c r="G941" s="2" t="str">
        <f t="shared" si="140"/>
        <v>Fim de Semana</v>
      </c>
      <c r="H941" s="2">
        <v>341</v>
      </c>
      <c r="I941" s="3">
        <f t="shared" si="141"/>
        <v>0</v>
      </c>
      <c r="J941">
        <f t="shared" si="142"/>
        <v>0</v>
      </c>
      <c r="K941">
        <f t="shared" si="143"/>
        <v>0</v>
      </c>
      <c r="L941">
        <f t="shared" si="144"/>
        <v>0</v>
      </c>
      <c r="M941">
        <f t="shared" si="145"/>
        <v>0</v>
      </c>
      <c r="N941">
        <f t="shared" si="146"/>
        <v>1</v>
      </c>
      <c r="O941">
        <f t="shared" si="147"/>
        <v>0</v>
      </c>
      <c r="P941">
        <f t="shared" si="148"/>
        <v>0</v>
      </c>
      <c r="Q941">
        <f t="shared" si="149"/>
        <v>1</v>
      </c>
    </row>
    <row r="942" spans="1:17" x14ac:dyDescent="0.35">
      <c r="A942" s="1">
        <v>45501</v>
      </c>
      <c r="B942" s="2">
        <v>2024</v>
      </c>
      <c r="C942" s="2">
        <v>7</v>
      </c>
      <c r="D942" s="2">
        <v>28</v>
      </c>
      <c r="E942" s="2" t="str">
        <f>IF(ISNUMBER(VLOOKUP(A942, Feriados!A:B, 1, FALSE)), "Feriado", "Dia comum")</f>
        <v>Dia comum</v>
      </c>
      <c r="F942" s="2" t="s">
        <v>7</v>
      </c>
      <c r="G942" s="2" t="str">
        <f t="shared" si="140"/>
        <v>Fim de Semana</v>
      </c>
      <c r="H942" s="2">
        <v>342</v>
      </c>
      <c r="I942" s="3">
        <f t="shared" si="141"/>
        <v>0</v>
      </c>
      <c r="J942">
        <f t="shared" si="142"/>
        <v>0</v>
      </c>
      <c r="K942">
        <f t="shared" si="143"/>
        <v>0</v>
      </c>
      <c r="L942">
        <f t="shared" si="144"/>
        <v>0</v>
      </c>
      <c r="M942">
        <f t="shared" si="145"/>
        <v>0</v>
      </c>
      <c r="N942">
        <f t="shared" si="146"/>
        <v>0</v>
      </c>
      <c r="O942">
        <f t="shared" si="147"/>
        <v>1</v>
      </c>
      <c r="P942">
        <f t="shared" si="148"/>
        <v>0</v>
      </c>
      <c r="Q942">
        <f t="shared" si="149"/>
        <v>1</v>
      </c>
    </row>
    <row r="943" spans="1:17" x14ac:dyDescent="0.35">
      <c r="A943" s="1">
        <v>45502</v>
      </c>
      <c r="B943" s="2">
        <v>2024</v>
      </c>
      <c r="C943" s="2">
        <v>7</v>
      </c>
      <c r="D943" s="2">
        <v>29</v>
      </c>
      <c r="E943" s="2" t="str">
        <f>IF(ISNUMBER(VLOOKUP(A943, Feriados!A:B, 1, FALSE)), "Feriado", "Dia comum")</f>
        <v>Dia comum</v>
      </c>
      <c r="F943" s="2" t="s">
        <v>8</v>
      </c>
      <c r="G943" s="2" t="str">
        <f t="shared" si="140"/>
        <v>Dia Útil</v>
      </c>
      <c r="H943" s="2">
        <v>337</v>
      </c>
      <c r="I943" s="3">
        <f t="shared" si="141"/>
        <v>1</v>
      </c>
      <c r="J943">
        <f t="shared" si="142"/>
        <v>0</v>
      </c>
      <c r="K943">
        <f t="shared" si="143"/>
        <v>0</v>
      </c>
      <c r="L943">
        <f t="shared" si="144"/>
        <v>0</v>
      </c>
      <c r="M943">
        <f t="shared" si="145"/>
        <v>0</v>
      </c>
      <c r="N943">
        <f t="shared" si="146"/>
        <v>0</v>
      </c>
      <c r="O943">
        <f t="shared" si="147"/>
        <v>0</v>
      </c>
      <c r="P943">
        <f t="shared" si="148"/>
        <v>0</v>
      </c>
      <c r="Q943">
        <f t="shared" si="149"/>
        <v>0</v>
      </c>
    </row>
    <row r="944" spans="1:17" x14ac:dyDescent="0.35">
      <c r="A944" s="1">
        <v>45503</v>
      </c>
      <c r="B944" s="2">
        <v>2024</v>
      </c>
      <c r="C944" s="2">
        <v>7</v>
      </c>
      <c r="D944" s="2">
        <v>30</v>
      </c>
      <c r="E944" s="2" t="str">
        <f>IF(ISNUMBER(VLOOKUP(A944, Feriados!A:B, 1, FALSE)), "Feriado", "Dia comum")</f>
        <v>Dia comum</v>
      </c>
      <c r="F944" s="2" t="s">
        <v>9</v>
      </c>
      <c r="G944" s="2" t="str">
        <f t="shared" si="140"/>
        <v>Dia Útil</v>
      </c>
      <c r="H944" s="2">
        <v>340</v>
      </c>
      <c r="I944" s="3">
        <f t="shared" si="141"/>
        <v>0</v>
      </c>
      <c r="J944">
        <f t="shared" si="142"/>
        <v>1</v>
      </c>
      <c r="K944">
        <f t="shared" si="143"/>
        <v>0</v>
      </c>
      <c r="L944">
        <f t="shared" si="144"/>
        <v>0</v>
      </c>
      <c r="M944">
        <f t="shared" si="145"/>
        <v>0</v>
      </c>
      <c r="N944">
        <f t="shared" si="146"/>
        <v>0</v>
      </c>
      <c r="O944">
        <f t="shared" si="147"/>
        <v>0</v>
      </c>
      <c r="P944">
        <f t="shared" si="148"/>
        <v>0</v>
      </c>
      <c r="Q944">
        <f t="shared" si="149"/>
        <v>0</v>
      </c>
    </row>
    <row r="945" spans="1:17" x14ac:dyDescent="0.35">
      <c r="A945" s="1">
        <v>45504</v>
      </c>
      <c r="B945" s="2">
        <v>2024</v>
      </c>
      <c r="C945" s="2">
        <v>7</v>
      </c>
      <c r="D945" s="2">
        <v>31</v>
      </c>
      <c r="E945" s="2" t="str">
        <f>IF(ISNUMBER(VLOOKUP(A945, Feriados!A:B, 1, FALSE)), "Feriado", "Dia comum")</f>
        <v>Dia comum</v>
      </c>
      <c r="F945" s="2" t="s">
        <v>10</v>
      </c>
      <c r="G945" s="2" t="str">
        <f t="shared" si="140"/>
        <v>Dia Útil</v>
      </c>
      <c r="H945" s="2">
        <v>333</v>
      </c>
      <c r="I945" s="3">
        <f t="shared" si="141"/>
        <v>0</v>
      </c>
      <c r="J945">
        <f t="shared" si="142"/>
        <v>0</v>
      </c>
      <c r="K945">
        <f t="shared" si="143"/>
        <v>1</v>
      </c>
      <c r="L945">
        <f t="shared" si="144"/>
        <v>0</v>
      </c>
      <c r="M945">
        <f t="shared" si="145"/>
        <v>0</v>
      </c>
      <c r="N945">
        <f t="shared" si="146"/>
        <v>0</v>
      </c>
      <c r="O945">
        <f t="shared" si="147"/>
        <v>0</v>
      </c>
      <c r="P945">
        <f t="shared" si="148"/>
        <v>0</v>
      </c>
      <c r="Q945">
        <f t="shared" si="149"/>
        <v>0</v>
      </c>
    </row>
    <row r="946" spans="1:17" x14ac:dyDescent="0.35">
      <c r="A946" s="1">
        <v>45505</v>
      </c>
      <c r="B946" s="2">
        <v>2024</v>
      </c>
      <c r="C946" s="2">
        <v>8</v>
      </c>
      <c r="D946" s="2">
        <v>1</v>
      </c>
      <c r="E946" s="2" t="str">
        <f>IF(ISNUMBER(VLOOKUP(A946, Feriados!A:B, 1, FALSE)), "Feriado", "Dia comum")</f>
        <v>Dia comum</v>
      </c>
      <c r="F946" s="2" t="s">
        <v>11</v>
      </c>
      <c r="G946" s="2" t="str">
        <f t="shared" si="140"/>
        <v>Dia Útil</v>
      </c>
      <c r="H946" s="2">
        <v>360</v>
      </c>
      <c r="I946" s="3">
        <f t="shared" si="141"/>
        <v>0</v>
      </c>
      <c r="J946">
        <f t="shared" si="142"/>
        <v>0</v>
      </c>
      <c r="K946">
        <f t="shared" si="143"/>
        <v>0</v>
      </c>
      <c r="L946">
        <f t="shared" si="144"/>
        <v>1</v>
      </c>
      <c r="M946">
        <f t="shared" si="145"/>
        <v>0</v>
      </c>
      <c r="N946">
        <f t="shared" si="146"/>
        <v>0</v>
      </c>
      <c r="O946">
        <f t="shared" si="147"/>
        <v>0</v>
      </c>
      <c r="P946">
        <f t="shared" si="148"/>
        <v>0</v>
      </c>
      <c r="Q946">
        <f t="shared" si="149"/>
        <v>0</v>
      </c>
    </row>
    <row r="947" spans="1:17" x14ac:dyDescent="0.35">
      <c r="A947" s="1">
        <v>45506</v>
      </c>
      <c r="B947" s="2">
        <v>2024</v>
      </c>
      <c r="C947" s="2">
        <v>8</v>
      </c>
      <c r="D947" s="2">
        <v>2</v>
      </c>
      <c r="E947" s="2" t="str">
        <f>IF(ISNUMBER(VLOOKUP(A947, Feriados!A:B, 1, FALSE)), "Feriado", "Dia comum")</f>
        <v>Dia comum</v>
      </c>
      <c r="F947" s="2" t="s">
        <v>12</v>
      </c>
      <c r="G947" s="2" t="str">
        <f t="shared" si="140"/>
        <v>Dia Útil</v>
      </c>
      <c r="H947" s="2">
        <v>360</v>
      </c>
      <c r="I947" s="3">
        <f t="shared" si="141"/>
        <v>0</v>
      </c>
      <c r="J947">
        <f t="shared" si="142"/>
        <v>0</v>
      </c>
      <c r="K947">
        <f t="shared" si="143"/>
        <v>0</v>
      </c>
      <c r="L947">
        <f t="shared" si="144"/>
        <v>0</v>
      </c>
      <c r="M947">
        <f t="shared" si="145"/>
        <v>1</v>
      </c>
      <c r="N947">
        <f t="shared" si="146"/>
        <v>0</v>
      </c>
      <c r="O947">
        <f t="shared" si="147"/>
        <v>0</v>
      </c>
      <c r="P947">
        <f t="shared" si="148"/>
        <v>0</v>
      </c>
      <c r="Q947">
        <f t="shared" si="149"/>
        <v>0</v>
      </c>
    </row>
    <row r="948" spans="1:17" x14ac:dyDescent="0.35">
      <c r="A948" s="1">
        <v>45507</v>
      </c>
      <c r="B948" s="2">
        <v>2024</v>
      </c>
      <c r="C948" s="2">
        <v>8</v>
      </c>
      <c r="D948" s="2">
        <v>3</v>
      </c>
      <c r="E948" s="2" t="str">
        <f>IF(ISNUMBER(VLOOKUP(A948, Feriados!A:B, 1, FALSE)), "Feriado", "Dia comum")</f>
        <v>Dia comum</v>
      </c>
      <c r="F948" s="2" t="s">
        <v>6</v>
      </c>
      <c r="G948" s="2" t="str">
        <f t="shared" si="140"/>
        <v>Fim de Semana</v>
      </c>
      <c r="H948" s="2">
        <v>357</v>
      </c>
      <c r="I948" s="3">
        <f t="shared" si="141"/>
        <v>0</v>
      </c>
      <c r="J948">
        <f t="shared" si="142"/>
        <v>0</v>
      </c>
      <c r="K948">
        <f t="shared" si="143"/>
        <v>0</v>
      </c>
      <c r="L948">
        <f t="shared" si="144"/>
        <v>0</v>
      </c>
      <c r="M948">
        <f t="shared" si="145"/>
        <v>0</v>
      </c>
      <c r="N948">
        <f t="shared" si="146"/>
        <v>1</v>
      </c>
      <c r="O948">
        <f t="shared" si="147"/>
        <v>0</v>
      </c>
      <c r="P948">
        <f t="shared" si="148"/>
        <v>0</v>
      </c>
      <c r="Q948">
        <f t="shared" si="149"/>
        <v>1</v>
      </c>
    </row>
    <row r="949" spans="1:17" x14ac:dyDescent="0.35">
      <c r="A949" s="1">
        <v>45508</v>
      </c>
      <c r="B949" s="2">
        <v>2024</v>
      </c>
      <c r="C949" s="2">
        <v>8</v>
      </c>
      <c r="D949" s="2">
        <v>4</v>
      </c>
      <c r="E949" s="2" t="str">
        <f>IF(ISNUMBER(VLOOKUP(A949, Feriados!A:B, 1, FALSE)), "Feriado", "Dia comum")</f>
        <v>Dia comum</v>
      </c>
      <c r="F949" s="2" t="s">
        <v>7</v>
      </c>
      <c r="G949" s="2" t="str">
        <f t="shared" si="140"/>
        <v>Fim de Semana</v>
      </c>
      <c r="H949" s="2">
        <v>353</v>
      </c>
      <c r="I949" s="3">
        <f t="shared" si="141"/>
        <v>0</v>
      </c>
      <c r="J949">
        <f t="shared" si="142"/>
        <v>0</v>
      </c>
      <c r="K949">
        <f t="shared" si="143"/>
        <v>0</v>
      </c>
      <c r="L949">
        <f t="shared" si="144"/>
        <v>0</v>
      </c>
      <c r="M949">
        <f t="shared" si="145"/>
        <v>0</v>
      </c>
      <c r="N949">
        <f t="shared" si="146"/>
        <v>0</v>
      </c>
      <c r="O949">
        <f t="shared" si="147"/>
        <v>1</v>
      </c>
      <c r="P949">
        <f t="shared" si="148"/>
        <v>0</v>
      </c>
      <c r="Q949">
        <f t="shared" si="149"/>
        <v>1</v>
      </c>
    </row>
    <row r="950" spans="1:17" x14ac:dyDescent="0.35">
      <c r="A950" s="1">
        <v>45509</v>
      </c>
      <c r="B950" s="2">
        <v>2024</v>
      </c>
      <c r="C950" s="2">
        <v>8</v>
      </c>
      <c r="D950" s="2">
        <v>5</v>
      </c>
      <c r="E950" s="2" t="str">
        <f>IF(ISNUMBER(VLOOKUP(A950, Feriados!A:B, 1, FALSE)), "Feriado", "Dia comum")</f>
        <v>Dia comum</v>
      </c>
      <c r="F950" s="2" t="s">
        <v>8</v>
      </c>
      <c r="G950" s="2" t="str">
        <f t="shared" si="140"/>
        <v>Dia Útil</v>
      </c>
      <c r="H950" s="2">
        <v>344</v>
      </c>
      <c r="I950" s="3">
        <f t="shared" si="141"/>
        <v>1</v>
      </c>
      <c r="J950">
        <f t="shared" si="142"/>
        <v>0</v>
      </c>
      <c r="K950">
        <f t="shared" si="143"/>
        <v>0</v>
      </c>
      <c r="L950">
        <f t="shared" si="144"/>
        <v>0</v>
      </c>
      <c r="M950">
        <f t="shared" si="145"/>
        <v>0</v>
      </c>
      <c r="N950">
        <f t="shared" si="146"/>
        <v>0</v>
      </c>
      <c r="O950">
        <f t="shared" si="147"/>
        <v>0</v>
      </c>
      <c r="P950">
        <f t="shared" si="148"/>
        <v>0</v>
      </c>
      <c r="Q950">
        <f t="shared" si="149"/>
        <v>0</v>
      </c>
    </row>
    <row r="951" spans="1:17" x14ac:dyDescent="0.35">
      <c r="A951" s="1">
        <v>45510</v>
      </c>
      <c r="B951" s="2">
        <v>2024</v>
      </c>
      <c r="C951" s="2">
        <v>8</v>
      </c>
      <c r="D951" s="2">
        <v>6</v>
      </c>
      <c r="E951" s="2" t="str">
        <f>IF(ISNUMBER(VLOOKUP(A951, Feriados!A:B, 1, FALSE)), "Feriado", "Dia comum")</f>
        <v>Dia comum</v>
      </c>
      <c r="F951" s="2" t="s">
        <v>9</v>
      </c>
      <c r="G951" s="2" t="str">
        <f t="shared" si="140"/>
        <v>Dia Útil</v>
      </c>
      <c r="H951" s="2">
        <v>360</v>
      </c>
      <c r="I951" s="3">
        <f t="shared" si="141"/>
        <v>0</v>
      </c>
      <c r="J951">
        <f t="shared" si="142"/>
        <v>1</v>
      </c>
      <c r="K951">
        <f t="shared" si="143"/>
        <v>0</v>
      </c>
      <c r="L951">
        <f t="shared" si="144"/>
        <v>0</v>
      </c>
      <c r="M951">
        <f t="shared" si="145"/>
        <v>0</v>
      </c>
      <c r="N951">
        <f t="shared" si="146"/>
        <v>0</v>
      </c>
      <c r="O951">
        <f t="shared" si="147"/>
        <v>0</v>
      </c>
      <c r="P951">
        <f t="shared" si="148"/>
        <v>0</v>
      </c>
      <c r="Q951">
        <f t="shared" si="149"/>
        <v>0</v>
      </c>
    </row>
    <row r="952" spans="1:17" x14ac:dyDescent="0.35">
      <c r="A952" s="1">
        <v>45511</v>
      </c>
      <c r="B952" s="2">
        <v>2024</v>
      </c>
      <c r="C952" s="2">
        <v>8</v>
      </c>
      <c r="D952" s="2">
        <v>7</v>
      </c>
      <c r="E952" s="2" t="str">
        <f>IF(ISNUMBER(VLOOKUP(A952, Feriados!A:B, 1, FALSE)), "Feriado", "Dia comum")</f>
        <v>Dia comum</v>
      </c>
      <c r="F952" s="2" t="s">
        <v>10</v>
      </c>
      <c r="G952" s="2" t="str">
        <f t="shared" si="140"/>
        <v>Dia Útil</v>
      </c>
      <c r="H952" s="2">
        <v>354</v>
      </c>
      <c r="I952" s="3">
        <f t="shared" si="141"/>
        <v>0</v>
      </c>
      <c r="J952">
        <f t="shared" si="142"/>
        <v>0</v>
      </c>
      <c r="K952">
        <f t="shared" si="143"/>
        <v>1</v>
      </c>
      <c r="L952">
        <f t="shared" si="144"/>
        <v>0</v>
      </c>
      <c r="M952">
        <f t="shared" si="145"/>
        <v>0</v>
      </c>
      <c r="N952">
        <f t="shared" si="146"/>
        <v>0</v>
      </c>
      <c r="O952">
        <f t="shared" si="147"/>
        <v>0</v>
      </c>
      <c r="P952">
        <f t="shared" si="148"/>
        <v>0</v>
      </c>
      <c r="Q952">
        <f t="shared" si="149"/>
        <v>0</v>
      </c>
    </row>
    <row r="953" spans="1:17" x14ac:dyDescent="0.35">
      <c r="A953" s="1">
        <v>45512</v>
      </c>
      <c r="B953" s="2">
        <v>2024</v>
      </c>
      <c r="C953" s="2">
        <v>8</v>
      </c>
      <c r="D953" s="2">
        <v>8</v>
      </c>
      <c r="E953" s="2" t="str">
        <f>IF(ISNUMBER(VLOOKUP(A953, Feriados!A:B, 1, FALSE)), "Feriado", "Dia comum")</f>
        <v>Dia comum</v>
      </c>
      <c r="F953" s="2" t="s">
        <v>11</v>
      </c>
      <c r="G953" s="2" t="str">
        <f t="shared" si="140"/>
        <v>Dia Útil</v>
      </c>
      <c r="H953" s="2">
        <v>348</v>
      </c>
      <c r="I953" s="3">
        <f t="shared" si="141"/>
        <v>0</v>
      </c>
      <c r="J953">
        <f t="shared" si="142"/>
        <v>0</v>
      </c>
      <c r="K953">
        <f t="shared" si="143"/>
        <v>0</v>
      </c>
      <c r="L953">
        <f t="shared" si="144"/>
        <v>1</v>
      </c>
      <c r="M953">
        <f t="shared" si="145"/>
        <v>0</v>
      </c>
      <c r="N953">
        <f t="shared" si="146"/>
        <v>0</v>
      </c>
      <c r="O953">
        <f t="shared" si="147"/>
        <v>0</v>
      </c>
      <c r="P953">
        <f t="shared" si="148"/>
        <v>0</v>
      </c>
      <c r="Q953">
        <f t="shared" si="149"/>
        <v>0</v>
      </c>
    </row>
    <row r="954" spans="1:17" x14ac:dyDescent="0.35">
      <c r="A954" s="1">
        <v>45513</v>
      </c>
      <c r="B954" s="2">
        <v>2024</v>
      </c>
      <c r="C954" s="2">
        <v>8</v>
      </c>
      <c r="D954" s="2">
        <v>9</v>
      </c>
      <c r="E954" s="2" t="str">
        <f>IF(ISNUMBER(VLOOKUP(A954, Feriados!A:B, 1, FALSE)), "Feriado", "Dia comum")</f>
        <v>Dia comum</v>
      </c>
      <c r="F954" s="2" t="s">
        <v>12</v>
      </c>
      <c r="G954" s="2" t="str">
        <f t="shared" si="140"/>
        <v>Dia Útil</v>
      </c>
      <c r="H954" s="2">
        <v>385</v>
      </c>
      <c r="I954" s="3">
        <f t="shared" si="141"/>
        <v>0</v>
      </c>
      <c r="J954">
        <f t="shared" si="142"/>
        <v>0</v>
      </c>
      <c r="K954">
        <f t="shared" si="143"/>
        <v>0</v>
      </c>
      <c r="L954">
        <f t="shared" si="144"/>
        <v>0</v>
      </c>
      <c r="M954">
        <f t="shared" si="145"/>
        <v>1</v>
      </c>
      <c r="N954">
        <f t="shared" si="146"/>
        <v>0</v>
      </c>
      <c r="O954">
        <f t="shared" si="147"/>
        <v>0</v>
      </c>
      <c r="P954">
        <f t="shared" si="148"/>
        <v>0</v>
      </c>
      <c r="Q954">
        <f t="shared" si="149"/>
        <v>0</v>
      </c>
    </row>
    <row r="955" spans="1:17" x14ac:dyDescent="0.35">
      <c r="A955" s="1">
        <v>45514</v>
      </c>
      <c r="B955" s="2">
        <v>2024</v>
      </c>
      <c r="C955" s="2">
        <v>8</v>
      </c>
      <c r="D955" s="2">
        <v>10</v>
      </c>
      <c r="E955" s="2" t="str">
        <f>IF(ISNUMBER(VLOOKUP(A955, Feriados!A:B, 1, FALSE)), "Feriado", "Dia comum")</f>
        <v>Dia comum</v>
      </c>
      <c r="F955" s="2" t="s">
        <v>6</v>
      </c>
      <c r="G955" s="2" t="str">
        <f t="shared" si="140"/>
        <v>Fim de Semana</v>
      </c>
      <c r="H955" s="2">
        <v>536</v>
      </c>
      <c r="I955" s="3">
        <f t="shared" si="141"/>
        <v>0</v>
      </c>
      <c r="J955">
        <f t="shared" si="142"/>
        <v>0</v>
      </c>
      <c r="K955">
        <f t="shared" si="143"/>
        <v>0</v>
      </c>
      <c r="L955">
        <f t="shared" si="144"/>
        <v>0</v>
      </c>
      <c r="M955">
        <f t="shared" si="145"/>
        <v>0</v>
      </c>
      <c r="N955">
        <f t="shared" si="146"/>
        <v>1</v>
      </c>
      <c r="O955">
        <f t="shared" si="147"/>
        <v>0</v>
      </c>
      <c r="P955">
        <f t="shared" si="148"/>
        <v>0</v>
      </c>
      <c r="Q955">
        <f t="shared" si="149"/>
        <v>1</v>
      </c>
    </row>
    <row r="956" spans="1:17" x14ac:dyDescent="0.35">
      <c r="A956" s="1">
        <v>45515</v>
      </c>
      <c r="B956" s="2">
        <v>2024</v>
      </c>
      <c r="C956" s="2">
        <v>8</v>
      </c>
      <c r="D956" s="2">
        <v>11</v>
      </c>
      <c r="E956" s="2" t="str">
        <f>IF(ISNUMBER(VLOOKUP(A956, Feriados!A:B, 1, FALSE)), "Feriado", "Dia comum")</f>
        <v>Dia comum</v>
      </c>
      <c r="F956" s="2" t="s">
        <v>7</v>
      </c>
      <c r="G956" s="2" t="str">
        <f t="shared" si="140"/>
        <v>Fim de Semana</v>
      </c>
      <c r="H956" s="2">
        <v>599</v>
      </c>
      <c r="I956" s="3">
        <f t="shared" si="141"/>
        <v>0</v>
      </c>
      <c r="J956">
        <f t="shared" si="142"/>
        <v>0</v>
      </c>
      <c r="K956">
        <f t="shared" si="143"/>
        <v>0</v>
      </c>
      <c r="L956">
        <f t="shared" si="144"/>
        <v>0</v>
      </c>
      <c r="M956">
        <f t="shared" si="145"/>
        <v>0</v>
      </c>
      <c r="N956">
        <f t="shared" si="146"/>
        <v>0</v>
      </c>
      <c r="O956">
        <f t="shared" si="147"/>
        <v>1</v>
      </c>
      <c r="P956">
        <f t="shared" si="148"/>
        <v>0</v>
      </c>
      <c r="Q956">
        <f t="shared" si="149"/>
        <v>1</v>
      </c>
    </row>
    <row r="957" spans="1:17" x14ac:dyDescent="0.35">
      <c r="A957" s="1">
        <v>45516</v>
      </c>
      <c r="B957" s="2">
        <v>2024</v>
      </c>
      <c r="C957" s="2">
        <v>8</v>
      </c>
      <c r="D957" s="2">
        <v>12</v>
      </c>
      <c r="E957" s="2" t="str">
        <f>IF(ISNUMBER(VLOOKUP(A957, Feriados!A:B, 1, FALSE)), "Feriado", "Dia comum")</f>
        <v>Dia comum</v>
      </c>
      <c r="F957" s="2" t="s">
        <v>8</v>
      </c>
      <c r="G957" s="2" t="str">
        <f t="shared" si="140"/>
        <v>Dia Útil</v>
      </c>
      <c r="H957" s="2">
        <v>446</v>
      </c>
      <c r="I957" s="3">
        <f t="shared" si="141"/>
        <v>1</v>
      </c>
      <c r="J957">
        <f t="shared" si="142"/>
        <v>0</v>
      </c>
      <c r="K957">
        <f t="shared" si="143"/>
        <v>0</v>
      </c>
      <c r="L957">
        <f t="shared" si="144"/>
        <v>0</v>
      </c>
      <c r="M957">
        <f t="shared" si="145"/>
        <v>0</v>
      </c>
      <c r="N957">
        <f t="shared" si="146"/>
        <v>0</v>
      </c>
      <c r="O957">
        <f t="shared" si="147"/>
        <v>0</v>
      </c>
      <c r="P957">
        <f t="shared" si="148"/>
        <v>0</v>
      </c>
      <c r="Q957">
        <f t="shared" si="149"/>
        <v>0</v>
      </c>
    </row>
    <row r="958" spans="1:17" x14ac:dyDescent="0.35">
      <c r="A958" s="1">
        <v>45517</v>
      </c>
      <c r="B958" s="2">
        <v>2024</v>
      </c>
      <c r="C958" s="2">
        <v>8</v>
      </c>
      <c r="D958" s="2">
        <v>13</v>
      </c>
      <c r="E958" s="2" t="str">
        <f>IF(ISNUMBER(VLOOKUP(A958, Feriados!A:B, 1, FALSE)), "Feriado", "Dia comum")</f>
        <v>Dia comum</v>
      </c>
      <c r="F958" s="2" t="s">
        <v>9</v>
      </c>
      <c r="G958" s="2" t="str">
        <f t="shared" si="140"/>
        <v>Dia Útil</v>
      </c>
      <c r="H958" s="2">
        <v>339</v>
      </c>
      <c r="I958" s="3">
        <f t="shared" si="141"/>
        <v>0</v>
      </c>
      <c r="J958">
        <f t="shared" si="142"/>
        <v>1</v>
      </c>
      <c r="K958">
        <f t="shared" si="143"/>
        <v>0</v>
      </c>
      <c r="L958">
        <f t="shared" si="144"/>
        <v>0</v>
      </c>
      <c r="M958">
        <f t="shared" si="145"/>
        <v>0</v>
      </c>
      <c r="N958">
        <f t="shared" si="146"/>
        <v>0</v>
      </c>
      <c r="O958">
        <f t="shared" si="147"/>
        <v>0</v>
      </c>
      <c r="P958">
        <f t="shared" si="148"/>
        <v>0</v>
      </c>
      <c r="Q958">
        <f t="shared" si="149"/>
        <v>0</v>
      </c>
    </row>
    <row r="959" spans="1:17" x14ac:dyDescent="0.35">
      <c r="A959" s="1">
        <v>45518</v>
      </c>
      <c r="B959" s="2">
        <v>2024</v>
      </c>
      <c r="C959" s="2">
        <v>8</v>
      </c>
      <c r="D959" s="2">
        <v>14</v>
      </c>
      <c r="E959" s="2" t="str">
        <f>IF(ISNUMBER(VLOOKUP(A959, Feriados!A:B, 1, FALSE)), "Feriado", "Dia comum")</f>
        <v>Dia comum</v>
      </c>
      <c r="F959" s="2" t="s">
        <v>10</v>
      </c>
      <c r="G959" s="2" t="str">
        <f t="shared" si="140"/>
        <v>Dia Útil</v>
      </c>
      <c r="H959" s="2">
        <v>369</v>
      </c>
      <c r="I959" s="3">
        <f t="shared" si="141"/>
        <v>0</v>
      </c>
      <c r="J959">
        <f t="shared" si="142"/>
        <v>0</v>
      </c>
      <c r="K959">
        <f t="shared" si="143"/>
        <v>1</v>
      </c>
      <c r="L959">
        <f t="shared" si="144"/>
        <v>0</v>
      </c>
      <c r="M959">
        <f t="shared" si="145"/>
        <v>0</v>
      </c>
      <c r="N959">
        <f t="shared" si="146"/>
        <v>0</v>
      </c>
      <c r="O959">
        <f t="shared" si="147"/>
        <v>0</v>
      </c>
      <c r="P959">
        <f t="shared" si="148"/>
        <v>0</v>
      </c>
      <c r="Q959">
        <f t="shared" si="149"/>
        <v>0</v>
      </c>
    </row>
    <row r="960" spans="1:17" x14ac:dyDescent="0.35">
      <c r="A960" s="1">
        <v>45519</v>
      </c>
      <c r="B960" s="2">
        <v>2024</v>
      </c>
      <c r="C960" s="2">
        <v>8</v>
      </c>
      <c r="D960" s="2">
        <v>15</v>
      </c>
      <c r="E960" s="2" t="str">
        <f>IF(ISNUMBER(VLOOKUP(A960, Feriados!A:B, 1, FALSE)), "Feriado", "Dia comum")</f>
        <v>Dia comum</v>
      </c>
      <c r="F960" s="2" t="s">
        <v>11</v>
      </c>
      <c r="G960" s="2" t="str">
        <f t="shared" si="140"/>
        <v>Dia Útil</v>
      </c>
      <c r="H960" s="2">
        <v>351</v>
      </c>
      <c r="I960" s="3">
        <f t="shared" si="141"/>
        <v>0</v>
      </c>
      <c r="J960">
        <f t="shared" si="142"/>
        <v>0</v>
      </c>
      <c r="K960">
        <f t="shared" si="143"/>
        <v>0</v>
      </c>
      <c r="L960">
        <f t="shared" si="144"/>
        <v>1</v>
      </c>
      <c r="M960">
        <f t="shared" si="145"/>
        <v>0</v>
      </c>
      <c r="N960">
        <f t="shared" si="146"/>
        <v>0</v>
      </c>
      <c r="O960">
        <f t="shared" si="147"/>
        <v>0</v>
      </c>
      <c r="P960">
        <f t="shared" si="148"/>
        <v>0</v>
      </c>
      <c r="Q960">
        <f t="shared" si="149"/>
        <v>0</v>
      </c>
    </row>
    <row r="961" spans="1:17" x14ac:dyDescent="0.35">
      <c r="A961" s="1">
        <v>45520</v>
      </c>
      <c r="B961" s="2">
        <v>2024</v>
      </c>
      <c r="C961" s="2">
        <v>8</v>
      </c>
      <c r="D961" s="2">
        <v>16</v>
      </c>
      <c r="E961" s="2" t="str">
        <f>IF(ISNUMBER(VLOOKUP(A961, Feriados!A:B, 1, FALSE)), "Feriado", "Dia comum")</f>
        <v>Dia comum</v>
      </c>
      <c r="F961" s="2" t="s">
        <v>12</v>
      </c>
      <c r="G961" s="2" t="str">
        <f t="shared" si="140"/>
        <v>Dia Útil</v>
      </c>
      <c r="H961" s="2">
        <v>346</v>
      </c>
      <c r="I961" s="3">
        <f t="shared" si="141"/>
        <v>0</v>
      </c>
      <c r="J961">
        <f t="shared" si="142"/>
        <v>0</v>
      </c>
      <c r="K961">
        <f t="shared" si="143"/>
        <v>0</v>
      </c>
      <c r="L961">
        <f t="shared" si="144"/>
        <v>0</v>
      </c>
      <c r="M961">
        <f t="shared" si="145"/>
        <v>1</v>
      </c>
      <c r="N961">
        <f t="shared" si="146"/>
        <v>0</v>
      </c>
      <c r="O961">
        <f t="shared" si="147"/>
        <v>0</v>
      </c>
      <c r="P961">
        <f t="shared" si="148"/>
        <v>0</v>
      </c>
      <c r="Q961">
        <f t="shared" si="149"/>
        <v>0</v>
      </c>
    </row>
    <row r="962" spans="1:17" x14ac:dyDescent="0.35">
      <c r="A962" s="1">
        <v>45521</v>
      </c>
      <c r="B962" s="2">
        <v>2024</v>
      </c>
      <c r="C962" s="2">
        <v>8</v>
      </c>
      <c r="D962" s="2">
        <v>17</v>
      </c>
      <c r="E962" s="2" t="str">
        <f>IF(ISNUMBER(VLOOKUP(A962, Feriados!A:B, 1, FALSE)), "Feriado", "Dia comum")</f>
        <v>Dia comum</v>
      </c>
      <c r="F962" s="2" t="s">
        <v>6</v>
      </c>
      <c r="G962" s="2" t="str">
        <f t="shared" si="140"/>
        <v>Fim de Semana</v>
      </c>
      <c r="H962" s="2">
        <v>349</v>
      </c>
      <c r="I962" s="3">
        <f t="shared" si="141"/>
        <v>0</v>
      </c>
      <c r="J962">
        <f t="shared" si="142"/>
        <v>0</v>
      </c>
      <c r="K962">
        <f t="shared" si="143"/>
        <v>0</v>
      </c>
      <c r="L962">
        <f t="shared" si="144"/>
        <v>0</v>
      </c>
      <c r="M962">
        <f t="shared" si="145"/>
        <v>0</v>
      </c>
      <c r="N962">
        <f t="shared" si="146"/>
        <v>1</v>
      </c>
      <c r="O962">
        <f t="shared" si="147"/>
        <v>0</v>
      </c>
      <c r="P962">
        <f t="shared" si="148"/>
        <v>0</v>
      </c>
      <c r="Q962">
        <f t="shared" si="149"/>
        <v>1</v>
      </c>
    </row>
    <row r="963" spans="1:17" x14ac:dyDescent="0.35">
      <c r="A963" s="1">
        <v>45522</v>
      </c>
      <c r="B963" s="2">
        <v>2024</v>
      </c>
      <c r="C963" s="2">
        <v>8</v>
      </c>
      <c r="D963" s="2">
        <v>18</v>
      </c>
      <c r="E963" s="2" t="str">
        <f>IF(ISNUMBER(VLOOKUP(A963, Feriados!A:B, 1, FALSE)), "Feriado", "Dia comum")</f>
        <v>Dia comum</v>
      </c>
      <c r="F963" s="2" t="s">
        <v>7</v>
      </c>
      <c r="G963" s="2" t="str">
        <f t="shared" si="140"/>
        <v>Fim de Semana</v>
      </c>
      <c r="H963" s="2">
        <v>361</v>
      </c>
      <c r="I963" s="3">
        <f t="shared" si="141"/>
        <v>0</v>
      </c>
      <c r="J963">
        <f t="shared" si="142"/>
        <v>0</v>
      </c>
      <c r="K963">
        <f t="shared" si="143"/>
        <v>0</v>
      </c>
      <c r="L963">
        <f t="shared" si="144"/>
        <v>0</v>
      </c>
      <c r="M963">
        <f t="shared" si="145"/>
        <v>0</v>
      </c>
      <c r="N963">
        <f t="shared" si="146"/>
        <v>0</v>
      </c>
      <c r="O963">
        <f t="shared" si="147"/>
        <v>1</v>
      </c>
      <c r="P963">
        <f t="shared" si="148"/>
        <v>0</v>
      </c>
      <c r="Q963">
        <f t="shared" si="149"/>
        <v>1</v>
      </c>
    </row>
    <row r="964" spans="1:17" x14ac:dyDescent="0.35">
      <c r="A964" s="1">
        <v>45523</v>
      </c>
      <c r="B964" s="2">
        <v>2024</v>
      </c>
      <c r="C964" s="2">
        <v>8</v>
      </c>
      <c r="D964" s="2">
        <v>19</v>
      </c>
      <c r="E964" s="2" t="str">
        <f>IF(ISNUMBER(VLOOKUP(A964, Feriados!A:B, 1, FALSE)), "Feriado", "Dia comum")</f>
        <v>Dia comum</v>
      </c>
      <c r="F964" s="2" t="s">
        <v>8</v>
      </c>
      <c r="G964" s="2" t="str">
        <f t="shared" ref="G964:G1027" si="150">IF(OR(F964="Sábado", F964="Domingo"),"Fim de Semana","Dia Útil")</f>
        <v>Dia Útil</v>
      </c>
      <c r="H964" s="2">
        <v>361</v>
      </c>
      <c r="I964" s="3">
        <f t="shared" ref="I964:I1027" si="151">IF(F964="Segunda-feira",1,0)</f>
        <v>1</v>
      </c>
      <c r="J964">
        <f t="shared" ref="J964:J1027" si="152">IF(F964="Terça-feira",1,0)</f>
        <v>0</v>
      </c>
      <c r="K964">
        <f t="shared" ref="K964:K1027" si="153">IF($F964="Quarta-feira",1,0)</f>
        <v>0</v>
      </c>
      <c r="L964">
        <f t="shared" ref="L964:L1027" si="154">IF($F964="Quinta-feira",1,0)</f>
        <v>0</v>
      </c>
      <c r="M964">
        <f t="shared" ref="M964:M1027" si="155">IF($F964="Sexta-feira",1,0)</f>
        <v>0</v>
      </c>
      <c r="N964">
        <f t="shared" ref="N964:N1027" si="156">IF($F964="Sábado",1,0)</f>
        <v>0</v>
      </c>
      <c r="O964">
        <f t="shared" ref="O964:O1027" si="157">IF($F964="Domingo",1,0)</f>
        <v>0</v>
      </c>
      <c r="P964">
        <f t="shared" ref="P964:P1027" si="158">IF(E964="Feriado",1,0)</f>
        <v>0</v>
      </c>
      <c r="Q964">
        <f t="shared" ref="Q964:Q1027" si="159">IF(G964="Fim de Semana",1,0)</f>
        <v>0</v>
      </c>
    </row>
    <row r="965" spans="1:17" x14ac:dyDescent="0.35">
      <c r="A965" s="1">
        <v>45524</v>
      </c>
      <c r="B965" s="2">
        <v>2024</v>
      </c>
      <c r="C965" s="2">
        <v>8</v>
      </c>
      <c r="D965" s="2">
        <v>20</v>
      </c>
      <c r="E965" s="2" t="str">
        <f>IF(ISNUMBER(VLOOKUP(A965, Feriados!A:B, 1, FALSE)), "Feriado", "Dia comum")</f>
        <v>Dia comum</v>
      </c>
      <c r="F965" s="2" t="s">
        <v>9</v>
      </c>
      <c r="G965" s="2" t="str">
        <f t="shared" si="150"/>
        <v>Dia Útil</v>
      </c>
      <c r="H965" s="2">
        <v>361</v>
      </c>
      <c r="I965" s="3">
        <f t="shared" si="151"/>
        <v>0</v>
      </c>
      <c r="J965">
        <f t="shared" si="152"/>
        <v>1</v>
      </c>
      <c r="K965">
        <f t="shared" si="153"/>
        <v>0</v>
      </c>
      <c r="L965">
        <f t="shared" si="154"/>
        <v>0</v>
      </c>
      <c r="M965">
        <f t="shared" si="155"/>
        <v>0</v>
      </c>
      <c r="N965">
        <f t="shared" si="156"/>
        <v>0</v>
      </c>
      <c r="O965">
        <f t="shared" si="157"/>
        <v>0</v>
      </c>
      <c r="P965">
        <f t="shared" si="158"/>
        <v>0</v>
      </c>
      <c r="Q965">
        <f t="shared" si="159"/>
        <v>0</v>
      </c>
    </row>
    <row r="966" spans="1:17" x14ac:dyDescent="0.35">
      <c r="A966" s="1">
        <v>45525</v>
      </c>
      <c r="B966" s="2">
        <v>2024</v>
      </c>
      <c r="C966" s="2">
        <v>8</v>
      </c>
      <c r="D966" s="2">
        <v>21</v>
      </c>
      <c r="E966" s="2" t="str">
        <f>IF(ISNUMBER(VLOOKUP(A966, Feriados!A:B, 1, FALSE)), "Feriado", "Dia comum")</f>
        <v>Dia comum</v>
      </c>
      <c r="F966" s="2" t="s">
        <v>10</v>
      </c>
      <c r="G966" s="2" t="str">
        <f t="shared" si="150"/>
        <v>Dia Útil</v>
      </c>
      <c r="H966" s="2">
        <v>365</v>
      </c>
      <c r="I966" s="3">
        <f t="shared" si="151"/>
        <v>0</v>
      </c>
      <c r="J966">
        <f t="shared" si="152"/>
        <v>0</v>
      </c>
      <c r="K966">
        <f t="shared" si="153"/>
        <v>1</v>
      </c>
      <c r="L966">
        <f t="shared" si="154"/>
        <v>0</v>
      </c>
      <c r="M966">
        <f t="shared" si="155"/>
        <v>0</v>
      </c>
      <c r="N966">
        <f t="shared" si="156"/>
        <v>0</v>
      </c>
      <c r="O966">
        <f t="shared" si="157"/>
        <v>0</v>
      </c>
      <c r="P966">
        <f t="shared" si="158"/>
        <v>0</v>
      </c>
      <c r="Q966">
        <f t="shared" si="159"/>
        <v>0</v>
      </c>
    </row>
    <row r="967" spans="1:17" x14ac:dyDescent="0.35">
      <c r="A967" s="1">
        <v>45526</v>
      </c>
      <c r="B967" s="2">
        <v>2024</v>
      </c>
      <c r="C967" s="2">
        <v>8</v>
      </c>
      <c r="D967" s="2">
        <v>22</v>
      </c>
      <c r="E967" s="2" t="str">
        <f>IF(ISNUMBER(VLOOKUP(A967, Feriados!A:B, 1, FALSE)), "Feriado", "Dia comum")</f>
        <v>Dia comum</v>
      </c>
      <c r="F967" s="2" t="s">
        <v>11</v>
      </c>
      <c r="G967" s="2" t="str">
        <f t="shared" si="150"/>
        <v>Dia Útil</v>
      </c>
      <c r="H967" s="2">
        <v>369</v>
      </c>
      <c r="I967" s="3">
        <f t="shared" si="151"/>
        <v>0</v>
      </c>
      <c r="J967">
        <f t="shared" si="152"/>
        <v>0</v>
      </c>
      <c r="K967">
        <f t="shared" si="153"/>
        <v>0</v>
      </c>
      <c r="L967">
        <f t="shared" si="154"/>
        <v>1</v>
      </c>
      <c r="M967">
        <f t="shared" si="155"/>
        <v>0</v>
      </c>
      <c r="N967">
        <f t="shared" si="156"/>
        <v>0</v>
      </c>
      <c r="O967">
        <f t="shared" si="157"/>
        <v>0</v>
      </c>
      <c r="P967">
        <f t="shared" si="158"/>
        <v>0</v>
      </c>
      <c r="Q967">
        <f t="shared" si="159"/>
        <v>0</v>
      </c>
    </row>
    <row r="968" spans="1:17" x14ac:dyDescent="0.35">
      <c r="A968" s="1">
        <v>45527</v>
      </c>
      <c r="B968" s="2">
        <v>2024</v>
      </c>
      <c r="C968" s="2">
        <v>8</v>
      </c>
      <c r="D968" s="2">
        <v>23</v>
      </c>
      <c r="E968" s="2" t="str">
        <f>IF(ISNUMBER(VLOOKUP(A968, Feriados!A:B, 1, FALSE)), "Feriado", "Dia comum")</f>
        <v>Dia comum</v>
      </c>
      <c r="F968" s="2" t="s">
        <v>12</v>
      </c>
      <c r="G968" s="2" t="str">
        <f t="shared" si="150"/>
        <v>Dia Útil</v>
      </c>
      <c r="H968" s="2">
        <v>342</v>
      </c>
      <c r="I968" s="3">
        <f t="shared" si="151"/>
        <v>0</v>
      </c>
      <c r="J968">
        <f t="shared" si="152"/>
        <v>0</v>
      </c>
      <c r="K968">
        <f t="shared" si="153"/>
        <v>0</v>
      </c>
      <c r="L968">
        <f t="shared" si="154"/>
        <v>0</v>
      </c>
      <c r="M968">
        <f t="shared" si="155"/>
        <v>1</v>
      </c>
      <c r="N968">
        <f t="shared" si="156"/>
        <v>0</v>
      </c>
      <c r="O968">
        <f t="shared" si="157"/>
        <v>0</v>
      </c>
      <c r="P968">
        <f t="shared" si="158"/>
        <v>0</v>
      </c>
      <c r="Q968">
        <f t="shared" si="159"/>
        <v>0</v>
      </c>
    </row>
    <row r="969" spans="1:17" x14ac:dyDescent="0.35">
      <c r="A969" s="1">
        <v>45528</v>
      </c>
      <c r="B969" s="2">
        <v>2024</v>
      </c>
      <c r="C969" s="2">
        <v>8</v>
      </c>
      <c r="D969" s="2">
        <v>24</v>
      </c>
      <c r="E969" s="2" t="str">
        <f>IF(ISNUMBER(VLOOKUP(A969, Feriados!A:B, 1, FALSE)), "Feriado", "Dia comum")</f>
        <v>Dia comum</v>
      </c>
      <c r="F969" s="2" t="s">
        <v>6</v>
      </c>
      <c r="G969" s="2" t="str">
        <f t="shared" si="150"/>
        <v>Fim de Semana</v>
      </c>
      <c r="H969" s="2">
        <v>367</v>
      </c>
      <c r="I969" s="3">
        <f t="shared" si="151"/>
        <v>0</v>
      </c>
      <c r="J969">
        <f t="shared" si="152"/>
        <v>0</v>
      </c>
      <c r="K969">
        <f t="shared" si="153"/>
        <v>0</v>
      </c>
      <c r="L969">
        <f t="shared" si="154"/>
        <v>0</v>
      </c>
      <c r="M969">
        <f t="shared" si="155"/>
        <v>0</v>
      </c>
      <c r="N969">
        <f t="shared" si="156"/>
        <v>1</v>
      </c>
      <c r="O969">
        <f t="shared" si="157"/>
        <v>0</v>
      </c>
      <c r="P969">
        <f t="shared" si="158"/>
        <v>0</v>
      </c>
      <c r="Q969">
        <f t="shared" si="159"/>
        <v>1</v>
      </c>
    </row>
    <row r="970" spans="1:17" x14ac:dyDescent="0.35">
      <c r="A970" s="1">
        <v>45529</v>
      </c>
      <c r="B970" s="2">
        <v>2024</v>
      </c>
      <c r="C970" s="2">
        <v>8</v>
      </c>
      <c r="D970" s="2">
        <v>25</v>
      </c>
      <c r="E970" s="2" t="str">
        <f>IF(ISNUMBER(VLOOKUP(A970, Feriados!A:B, 1, FALSE)), "Feriado", "Dia comum")</f>
        <v>Dia comum</v>
      </c>
      <c r="F970" s="2" t="s">
        <v>7</v>
      </c>
      <c r="G970" s="2" t="str">
        <f t="shared" si="150"/>
        <v>Fim de Semana</v>
      </c>
      <c r="H970" s="2">
        <v>357</v>
      </c>
      <c r="I970" s="3">
        <f t="shared" si="151"/>
        <v>0</v>
      </c>
      <c r="J970">
        <f t="shared" si="152"/>
        <v>0</v>
      </c>
      <c r="K970">
        <f t="shared" si="153"/>
        <v>0</v>
      </c>
      <c r="L970">
        <f t="shared" si="154"/>
        <v>0</v>
      </c>
      <c r="M970">
        <f t="shared" si="155"/>
        <v>0</v>
      </c>
      <c r="N970">
        <f t="shared" si="156"/>
        <v>0</v>
      </c>
      <c r="O970">
        <f t="shared" si="157"/>
        <v>1</v>
      </c>
      <c r="P970">
        <f t="shared" si="158"/>
        <v>0</v>
      </c>
      <c r="Q970">
        <f t="shared" si="159"/>
        <v>1</v>
      </c>
    </row>
    <row r="971" spans="1:17" x14ac:dyDescent="0.35">
      <c r="A971" s="1">
        <v>45530</v>
      </c>
      <c r="B971" s="2">
        <v>2024</v>
      </c>
      <c r="C971" s="2">
        <v>8</v>
      </c>
      <c r="D971" s="2">
        <v>26</v>
      </c>
      <c r="E971" s="2" t="str">
        <f>IF(ISNUMBER(VLOOKUP(A971, Feriados!A:B, 1, FALSE)), "Feriado", "Dia comum")</f>
        <v>Dia comum</v>
      </c>
      <c r="F971" s="2" t="s">
        <v>8</v>
      </c>
      <c r="G971" s="2" t="str">
        <f t="shared" si="150"/>
        <v>Dia Útil</v>
      </c>
      <c r="H971" s="2">
        <v>345</v>
      </c>
      <c r="I971" s="3">
        <f t="shared" si="151"/>
        <v>1</v>
      </c>
      <c r="J971">
        <f t="shared" si="152"/>
        <v>0</v>
      </c>
      <c r="K971">
        <f t="shared" si="153"/>
        <v>0</v>
      </c>
      <c r="L971">
        <f t="shared" si="154"/>
        <v>0</v>
      </c>
      <c r="M971">
        <f t="shared" si="155"/>
        <v>0</v>
      </c>
      <c r="N971">
        <f t="shared" si="156"/>
        <v>0</v>
      </c>
      <c r="O971">
        <f t="shared" si="157"/>
        <v>0</v>
      </c>
      <c r="P971">
        <f t="shared" si="158"/>
        <v>0</v>
      </c>
      <c r="Q971">
        <f t="shared" si="159"/>
        <v>0</v>
      </c>
    </row>
    <row r="972" spans="1:17" x14ac:dyDescent="0.35">
      <c r="A972" s="1">
        <v>45531</v>
      </c>
      <c r="B972" s="2">
        <v>2024</v>
      </c>
      <c r="C972" s="2">
        <v>8</v>
      </c>
      <c r="D972" s="2">
        <v>27</v>
      </c>
      <c r="E972" s="2" t="str">
        <f>IF(ISNUMBER(VLOOKUP(A972, Feriados!A:B, 1, FALSE)), "Feriado", "Dia comum")</f>
        <v>Dia comum</v>
      </c>
      <c r="F972" s="2" t="s">
        <v>9</v>
      </c>
      <c r="G972" s="2" t="str">
        <f t="shared" si="150"/>
        <v>Dia Útil</v>
      </c>
      <c r="H972" s="2">
        <v>352</v>
      </c>
      <c r="I972" s="3">
        <f t="shared" si="151"/>
        <v>0</v>
      </c>
      <c r="J972">
        <f t="shared" si="152"/>
        <v>1</v>
      </c>
      <c r="K972">
        <f t="shared" si="153"/>
        <v>0</v>
      </c>
      <c r="L972">
        <f t="shared" si="154"/>
        <v>0</v>
      </c>
      <c r="M972">
        <f t="shared" si="155"/>
        <v>0</v>
      </c>
      <c r="N972">
        <f t="shared" si="156"/>
        <v>0</v>
      </c>
      <c r="O972">
        <f t="shared" si="157"/>
        <v>0</v>
      </c>
      <c r="P972">
        <f t="shared" si="158"/>
        <v>0</v>
      </c>
      <c r="Q972">
        <f t="shared" si="159"/>
        <v>0</v>
      </c>
    </row>
    <row r="973" spans="1:17" x14ac:dyDescent="0.35">
      <c r="A973" s="1">
        <v>45532</v>
      </c>
      <c r="B973" s="2">
        <v>2024</v>
      </c>
      <c r="C973" s="2">
        <v>8</v>
      </c>
      <c r="D973" s="2">
        <v>28</v>
      </c>
      <c r="E973" s="2" t="str">
        <f>IF(ISNUMBER(VLOOKUP(A973, Feriados!A:B, 1, FALSE)), "Feriado", "Dia comum")</f>
        <v>Dia comum</v>
      </c>
      <c r="F973" s="2" t="s">
        <v>10</v>
      </c>
      <c r="G973" s="2" t="str">
        <f t="shared" si="150"/>
        <v>Dia Útil</v>
      </c>
      <c r="H973" s="2">
        <v>342</v>
      </c>
      <c r="I973" s="3">
        <f t="shared" si="151"/>
        <v>0</v>
      </c>
      <c r="J973">
        <f t="shared" si="152"/>
        <v>0</v>
      </c>
      <c r="K973">
        <f t="shared" si="153"/>
        <v>1</v>
      </c>
      <c r="L973">
        <f t="shared" si="154"/>
        <v>0</v>
      </c>
      <c r="M973">
        <f t="shared" si="155"/>
        <v>0</v>
      </c>
      <c r="N973">
        <f t="shared" si="156"/>
        <v>0</v>
      </c>
      <c r="O973">
        <f t="shared" si="157"/>
        <v>0</v>
      </c>
      <c r="P973">
        <f t="shared" si="158"/>
        <v>0</v>
      </c>
      <c r="Q973">
        <f t="shared" si="159"/>
        <v>0</v>
      </c>
    </row>
    <row r="974" spans="1:17" x14ac:dyDescent="0.35">
      <c r="A974" s="1">
        <v>45533</v>
      </c>
      <c r="B974" s="2">
        <v>2024</v>
      </c>
      <c r="C974" s="2">
        <v>8</v>
      </c>
      <c r="D974" s="2">
        <v>29</v>
      </c>
      <c r="E974" s="2" t="str">
        <f>IF(ISNUMBER(VLOOKUP(A974, Feriados!A:B, 1, FALSE)), "Feriado", "Dia comum")</f>
        <v>Dia comum</v>
      </c>
      <c r="F974" s="2" t="s">
        <v>11</v>
      </c>
      <c r="G974" s="2" t="str">
        <f t="shared" si="150"/>
        <v>Dia Útil</v>
      </c>
      <c r="H974" s="2">
        <v>355</v>
      </c>
      <c r="I974" s="3">
        <f t="shared" si="151"/>
        <v>0</v>
      </c>
      <c r="J974">
        <f t="shared" si="152"/>
        <v>0</v>
      </c>
      <c r="K974">
        <f t="shared" si="153"/>
        <v>0</v>
      </c>
      <c r="L974">
        <f t="shared" si="154"/>
        <v>1</v>
      </c>
      <c r="M974">
        <f t="shared" si="155"/>
        <v>0</v>
      </c>
      <c r="N974">
        <f t="shared" si="156"/>
        <v>0</v>
      </c>
      <c r="O974">
        <f t="shared" si="157"/>
        <v>0</v>
      </c>
      <c r="P974">
        <f t="shared" si="158"/>
        <v>0</v>
      </c>
      <c r="Q974">
        <f t="shared" si="159"/>
        <v>0</v>
      </c>
    </row>
    <row r="975" spans="1:17" x14ac:dyDescent="0.35">
      <c r="A975" s="1">
        <v>45534</v>
      </c>
      <c r="B975" s="2">
        <v>2024</v>
      </c>
      <c r="C975" s="2">
        <v>8</v>
      </c>
      <c r="D975" s="2">
        <v>30</v>
      </c>
      <c r="E975" s="2" t="str">
        <f>IF(ISNUMBER(VLOOKUP(A975, Feriados!A:B, 1, FALSE)), "Feriado", "Dia comum")</f>
        <v>Dia comum</v>
      </c>
      <c r="F975" s="2" t="s">
        <v>12</v>
      </c>
      <c r="G975" s="2" t="str">
        <f t="shared" si="150"/>
        <v>Dia Útil</v>
      </c>
      <c r="H975" s="2">
        <v>356</v>
      </c>
      <c r="I975" s="3">
        <f t="shared" si="151"/>
        <v>0</v>
      </c>
      <c r="J975">
        <f t="shared" si="152"/>
        <v>0</v>
      </c>
      <c r="K975">
        <f t="shared" si="153"/>
        <v>0</v>
      </c>
      <c r="L975">
        <f t="shared" si="154"/>
        <v>0</v>
      </c>
      <c r="M975">
        <f t="shared" si="155"/>
        <v>1</v>
      </c>
      <c r="N975">
        <f t="shared" si="156"/>
        <v>0</v>
      </c>
      <c r="O975">
        <f t="shared" si="157"/>
        <v>0</v>
      </c>
      <c r="P975">
        <f t="shared" si="158"/>
        <v>0</v>
      </c>
      <c r="Q975">
        <f t="shared" si="159"/>
        <v>0</v>
      </c>
    </row>
    <row r="976" spans="1:17" x14ac:dyDescent="0.35">
      <c r="A976" s="1">
        <v>45535</v>
      </c>
      <c r="B976" s="2">
        <v>2024</v>
      </c>
      <c r="C976" s="2">
        <v>8</v>
      </c>
      <c r="D976" s="2">
        <v>31</v>
      </c>
      <c r="E976" s="2" t="str">
        <f>IF(ISNUMBER(VLOOKUP(A976, Feriados!A:B, 1, FALSE)), "Feriado", "Dia comum")</f>
        <v>Dia comum</v>
      </c>
      <c r="F976" s="2" t="s">
        <v>6</v>
      </c>
      <c r="G976" s="2" t="str">
        <f t="shared" si="150"/>
        <v>Fim de Semana</v>
      </c>
      <c r="H976" s="2">
        <v>361</v>
      </c>
      <c r="I976" s="3">
        <f t="shared" si="151"/>
        <v>0</v>
      </c>
      <c r="J976">
        <f t="shared" si="152"/>
        <v>0</v>
      </c>
      <c r="K976">
        <f t="shared" si="153"/>
        <v>0</v>
      </c>
      <c r="L976">
        <f t="shared" si="154"/>
        <v>0</v>
      </c>
      <c r="M976">
        <f t="shared" si="155"/>
        <v>0</v>
      </c>
      <c r="N976">
        <f t="shared" si="156"/>
        <v>1</v>
      </c>
      <c r="O976">
        <f t="shared" si="157"/>
        <v>0</v>
      </c>
      <c r="P976">
        <f t="shared" si="158"/>
        <v>0</v>
      </c>
      <c r="Q976">
        <f t="shared" si="159"/>
        <v>1</v>
      </c>
    </row>
    <row r="977" spans="1:17" x14ac:dyDescent="0.35">
      <c r="A977" s="1">
        <v>45536</v>
      </c>
      <c r="B977" s="2">
        <v>2024</v>
      </c>
      <c r="C977" s="2">
        <v>9</v>
      </c>
      <c r="D977" s="2">
        <v>1</v>
      </c>
      <c r="E977" s="2" t="str">
        <f>IF(ISNUMBER(VLOOKUP(A977, Feriados!A:B, 1, FALSE)), "Feriado", "Dia comum")</f>
        <v>Dia comum</v>
      </c>
      <c r="F977" s="2" t="s">
        <v>7</v>
      </c>
      <c r="G977" s="2" t="str">
        <f t="shared" si="150"/>
        <v>Fim de Semana</v>
      </c>
      <c r="H977" s="2">
        <v>382</v>
      </c>
      <c r="I977" s="3">
        <f t="shared" si="151"/>
        <v>0</v>
      </c>
      <c r="J977">
        <f t="shared" si="152"/>
        <v>0</v>
      </c>
      <c r="K977">
        <f t="shared" si="153"/>
        <v>0</v>
      </c>
      <c r="L977">
        <f t="shared" si="154"/>
        <v>0</v>
      </c>
      <c r="M977">
        <f t="shared" si="155"/>
        <v>0</v>
      </c>
      <c r="N977">
        <f t="shared" si="156"/>
        <v>0</v>
      </c>
      <c r="O977">
        <f t="shared" si="157"/>
        <v>1</v>
      </c>
      <c r="P977">
        <f t="shared" si="158"/>
        <v>0</v>
      </c>
      <c r="Q977">
        <f t="shared" si="159"/>
        <v>1</v>
      </c>
    </row>
    <row r="978" spans="1:17" x14ac:dyDescent="0.35">
      <c r="A978" s="1">
        <v>45537</v>
      </c>
      <c r="B978" s="2">
        <v>2024</v>
      </c>
      <c r="C978" s="2">
        <v>9</v>
      </c>
      <c r="D978" s="2">
        <v>2</v>
      </c>
      <c r="E978" s="2" t="str">
        <f>IF(ISNUMBER(VLOOKUP(A978, Feriados!A:B, 1, FALSE)), "Feriado", "Dia comum")</f>
        <v>Dia comum</v>
      </c>
      <c r="F978" s="2" t="s">
        <v>8</v>
      </c>
      <c r="G978" s="2" t="str">
        <f t="shared" si="150"/>
        <v>Dia Útil</v>
      </c>
      <c r="H978" s="2">
        <v>360</v>
      </c>
      <c r="I978" s="3">
        <f t="shared" si="151"/>
        <v>1</v>
      </c>
      <c r="J978">
        <f t="shared" si="152"/>
        <v>0</v>
      </c>
      <c r="K978">
        <f t="shared" si="153"/>
        <v>0</v>
      </c>
      <c r="L978">
        <f t="shared" si="154"/>
        <v>0</v>
      </c>
      <c r="M978">
        <f t="shared" si="155"/>
        <v>0</v>
      </c>
      <c r="N978">
        <f t="shared" si="156"/>
        <v>0</v>
      </c>
      <c r="O978">
        <f t="shared" si="157"/>
        <v>0</v>
      </c>
      <c r="P978">
        <f t="shared" si="158"/>
        <v>0</v>
      </c>
      <c r="Q978">
        <f t="shared" si="159"/>
        <v>0</v>
      </c>
    </row>
    <row r="979" spans="1:17" x14ac:dyDescent="0.35">
      <c r="A979" s="1">
        <v>45538</v>
      </c>
      <c r="B979" s="2">
        <v>2024</v>
      </c>
      <c r="C979" s="2">
        <v>9</v>
      </c>
      <c r="D979" s="2">
        <v>3</v>
      </c>
      <c r="E979" s="2" t="str">
        <f>IF(ISNUMBER(VLOOKUP(A979, Feriados!A:B, 1, FALSE)), "Feriado", "Dia comum")</f>
        <v>Dia comum</v>
      </c>
      <c r="F979" s="2" t="s">
        <v>9</v>
      </c>
      <c r="G979" s="2" t="str">
        <f t="shared" si="150"/>
        <v>Dia Útil</v>
      </c>
      <c r="H979" s="2">
        <v>349</v>
      </c>
      <c r="I979" s="3">
        <f t="shared" si="151"/>
        <v>0</v>
      </c>
      <c r="J979">
        <f t="shared" si="152"/>
        <v>1</v>
      </c>
      <c r="K979">
        <f t="shared" si="153"/>
        <v>0</v>
      </c>
      <c r="L979">
        <f t="shared" si="154"/>
        <v>0</v>
      </c>
      <c r="M979">
        <f t="shared" si="155"/>
        <v>0</v>
      </c>
      <c r="N979">
        <f t="shared" si="156"/>
        <v>0</v>
      </c>
      <c r="O979">
        <f t="shared" si="157"/>
        <v>0</v>
      </c>
      <c r="P979">
        <f t="shared" si="158"/>
        <v>0</v>
      </c>
      <c r="Q979">
        <f t="shared" si="159"/>
        <v>0</v>
      </c>
    </row>
    <row r="980" spans="1:17" x14ac:dyDescent="0.35">
      <c r="A980" s="1">
        <v>45539</v>
      </c>
      <c r="B980" s="2">
        <v>2024</v>
      </c>
      <c r="C980" s="2">
        <v>9</v>
      </c>
      <c r="D980" s="2">
        <v>4</v>
      </c>
      <c r="E980" s="2" t="str">
        <f>IF(ISNUMBER(VLOOKUP(A980, Feriados!A:B, 1, FALSE)), "Feriado", "Dia comum")</f>
        <v>Dia comum</v>
      </c>
      <c r="F980" s="2" t="s">
        <v>10</v>
      </c>
      <c r="G980" s="2" t="str">
        <f t="shared" si="150"/>
        <v>Dia Útil</v>
      </c>
      <c r="H980" s="2">
        <v>358</v>
      </c>
      <c r="I980" s="3">
        <f t="shared" si="151"/>
        <v>0</v>
      </c>
      <c r="J980">
        <f t="shared" si="152"/>
        <v>0</v>
      </c>
      <c r="K980">
        <f t="shared" si="153"/>
        <v>1</v>
      </c>
      <c r="L980">
        <f t="shared" si="154"/>
        <v>0</v>
      </c>
      <c r="M980">
        <f t="shared" si="155"/>
        <v>0</v>
      </c>
      <c r="N980">
        <f t="shared" si="156"/>
        <v>0</v>
      </c>
      <c r="O980">
        <f t="shared" si="157"/>
        <v>0</v>
      </c>
      <c r="P980">
        <f t="shared" si="158"/>
        <v>0</v>
      </c>
      <c r="Q980">
        <f t="shared" si="159"/>
        <v>0</v>
      </c>
    </row>
    <row r="981" spans="1:17" x14ac:dyDescent="0.35">
      <c r="A981" s="1">
        <v>45540</v>
      </c>
      <c r="B981" s="2">
        <v>2024</v>
      </c>
      <c r="C981" s="2">
        <v>9</v>
      </c>
      <c r="D981" s="2">
        <v>5</v>
      </c>
      <c r="E981" s="2" t="str">
        <f>IF(ISNUMBER(VLOOKUP(A981, Feriados!A:B, 1, FALSE)), "Feriado", "Dia comum")</f>
        <v>Dia comum</v>
      </c>
      <c r="F981" s="2" t="s">
        <v>11</v>
      </c>
      <c r="G981" s="2" t="str">
        <f t="shared" si="150"/>
        <v>Dia Útil</v>
      </c>
      <c r="H981" s="2">
        <v>394</v>
      </c>
      <c r="I981" s="3">
        <f t="shared" si="151"/>
        <v>0</v>
      </c>
      <c r="J981">
        <f t="shared" si="152"/>
        <v>0</v>
      </c>
      <c r="K981">
        <f t="shared" si="153"/>
        <v>0</v>
      </c>
      <c r="L981">
        <f t="shared" si="154"/>
        <v>1</v>
      </c>
      <c r="M981">
        <f t="shared" si="155"/>
        <v>0</v>
      </c>
      <c r="N981">
        <f t="shared" si="156"/>
        <v>0</v>
      </c>
      <c r="O981">
        <f t="shared" si="157"/>
        <v>0</v>
      </c>
      <c r="P981">
        <f t="shared" si="158"/>
        <v>0</v>
      </c>
      <c r="Q981">
        <f t="shared" si="159"/>
        <v>0</v>
      </c>
    </row>
    <row r="982" spans="1:17" x14ac:dyDescent="0.35">
      <c r="A982" s="1">
        <v>45541</v>
      </c>
      <c r="B982" s="2">
        <v>2024</v>
      </c>
      <c r="C982" s="2">
        <v>9</v>
      </c>
      <c r="D982" s="2">
        <v>6</v>
      </c>
      <c r="E982" s="2" t="str">
        <f>IF(ISNUMBER(VLOOKUP(A982, Feriados!A:B, 1, FALSE)), "Feriado", "Dia comum")</f>
        <v>Dia comum</v>
      </c>
      <c r="F982" s="2" t="s">
        <v>12</v>
      </c>
      <c r="G982" s="2" t="str">
        <f t="shared" si="150"/>
        <v>Dia Útil</v>
      </c>
      <c r="H982" s="2">
        <v>376</v>
      </c>
      <c r="I982" s="3">
        <f t="shared" si="151"/>
        <v>0</v>
      </c>
      <c r="J982">
        <f t="shared" si="152"/>
        <v>0</v>
      </c>
      <c r="K982">
        <f t="shared" si="153"/>
        <v>0</v>
      </c>
      <c r="L982">
        <f t="shared" si="154"/>
        <v>0</v>
      </c>
      <c r="M982">
        <f t="shared" si="155"/>
        <v>1</v>
      </c>
      <c r="N982">
        <f t="shared" si="156"/>
        <v>0</v>
      </c>
      <c r="O982">
        <f t="shared" si="157"/>
        <v>0</v>
      </c>
      <c r="P982">
        <f t="shared" si="158"/>
        <v>0</v>
      </c>
      <c r="Q982">
        <f t="shared" si="159"/>
        <v>0</v>
      </c>
    </row>
    <row r="983" spans="1:17" x14ac:dyDescent="0.35">
      <c r="A983" s="1">
        <v>45542</v>
      </c>
      <c r="B983" s="2">
        <v>2024</v>
      </c>
      <c r="C983" s="2">
        <v>9</v>
      </c>
      <c r="D983" s="2">
        <v>7</v>
      </c>
      <c r="E983" s="2" t="str">
        <f>IF(ISNUMBER(VLOOKUP(A983, Feriados!A:B, 1, FALSE)), "Feriado", "Dia comum")</f>
        <v>Feriado</v>
      </c>
      <c r="F983" s="2" t="s">
        <v>6</v>
      </c>
      <c r="G983" s="2" t="str">
        <f t="shared" si="150"/>
        <v>Fim de Semana</v>
      </c>
      <c r="H983" s="2">
        <v>380</v>
      </c>
      <c r="I983" s="3">
        <f t="shared" si="151"/>
        <v>0</v>
      </c>
      <c r="J983">
        <f t="shared" si="152"/>
        <v>0</v>
      </c>
      <c r="K983">
        <f t="shared" si="153"/>
        <v>0</v>
      </c>
      <c r="L983">
        <f t="shared" si="154"/>
        <v>0</v>
      </c>
      <c r="M983">
        <f t="shared" si="155"/>
        <v>0</v>
      </c>
      <c r="N983">
        <f t="shared" si="156"/>
        <v>1</v>
      </c>
      <c r="O983">
        <f t="shared" si="157"/>
        <v>0</v>
      </c>
      <c r="P983">
        <f t="shared" si="158"/>
        <v>1</v>
      </c>
      <c r="Q983">
        <f t="shared" si="159"/>
        <v>1</v>
      </c>
    </row>
    <row r="984" spans="1:17" x14ac:dyDescent="0.35">
      <c r="A984" s="1">
        <v>45543</v>
      </c>
      <c r="B984" s="2">
        <v>2024</v>
      </c>
      <c r="C984" s="2">
        <v>9</v>
      </c>
      <c r="D984" s="2">
        <v>8</v>
      </c>
      <c r="E984" s="2" t="str">
        <f>IF(ISNUMBER(VLOOKUP(A984, Feriados!A:B, 1, FALSE)), "Feriado", "Dia comum")</f>
        <v>Dia comum</v>
      </c>
      <c r="F984" s="2" t="s">
        <v>7</v>
      </c>
      <c r="G984" s="2" t="str">
        <f t="shared" si="150"/>
        <v>Fim de Semana</v>
      </c>
      <c r="H984" s="2">
        <v>391</v>
      </c>
      <c r="I984" s="3">
        <f t="shared" si="151"/>
        <v>0</v>
      </c>
      <c r="J984">
        <f t="shared" si="152"/>
        <v>0</v>
      </c>
      <c r="K984">
        <f t="shared" si="153"/>
        <v>0</v>
      </c>
      <c r="L984">
        <f t="shared" si="154"/>
        <v>0</v>
      </c>
      <c r="M984">
        <f t="shared" si="155"/>
        <v>0</v>
      </c>
      <c r="N984">
        <f t="shared" si="156"/>
        <v>0</v>
      </c>
      <c r="O984">
        <f t="shared" si="157"/>
        <v>1</v>
      </c>
      <c r="P984">
        <f t="shared" si="158"/>
        <v>0</v>
      </c>
      <c r="Q984">
        <f t="shared" si="159"/>
        <v>1</v>
      </c>
    </row>
    <row r="985" spans="1:17" x14ac:dyDescent="0.35">
      <c r="A985" s="1">
        <v>45544</v>
      </c>
      <c r="B985" s="2">
        <v>2024</v>
      </c>
      <c r="C985" s="2">
        <v>9</v>
      </c>
      <c r="D985" s="2">
        <v>9</v>
      </c>
      <c r="E985" s="2" t="str">
        <f>IF(ISNUMBER(VLOOKUP(A985, Feriados!A:B, 1, FALSE)), "Feriado", "Dia comum")</f>
        <v>Dia comum</v>
      </c>
      <c r="F985" s="2" t="s">
        <v>8</v>
      </c>
      <c r="G985" s="2" t="str">
        <f t="shared" si="150"/>
        <v>Dia Útil</v>
      </c>
      <c r="H985" s="2">
        <v>356</v>
      </c>
      <c r="I985" s="3">
        <f t="shared" si="151"/>
        <v>1</v>
      </c>
      <c r="J985">
        <f t="shared" si="152"/>
        <v>0</v>
      </c>
      <c r="K985">
        <f t="shared" si="153"/>
        <v>0</v>
      </c>
      <c r="L985">
        <f t="shared" si="154"/>
        <v>0</v>
      </c>
      <c r="M985">
        <f t="shared" si="155"/>
        <v>0</v>
      </c>
      <c r="N985">
        <f t="shared" si="156"/>
        <v>0</v>
      </c>
      <c r="O985">
        <f t="shared" si="157"/>
        <v>0</v>
      </c>
      <c r="P985">
        <f t="shared" si="158"/>
        <v>0</v>
      </c>
      <c r="Q985">
        <f t="shared" si="159"/>
        <v>0</v>
      </c>
    </row>
    <row r="986" spans="1:17" x14ac:dyDescent="0.35">
      <c r="A986" s="1">
        <v>45545</v>
      </c>
      <c r="B986" s="2">
        <v>2024</v>
      </c>
      <c r="C986" s="2">
        <v>9</v>
      </c>
      <c r="D986" s="2">
        <v>10</v>
      </c>
      <c r="E986" s="2" t="str">
        <f>IF(ISNUMBER(VLOOKUP(A986, Feriados!A:B, 1, FALSE)), "Feriado", "Dia comum")</f>
        <v>Dia comum</v>
      </c>
      <c r="F986" s="2" t="s">
        <v>9</v>
      </c>
      <c r="G986" s="2" t="str">
        <f t="shared" si="150"/>
        <v>Dia Útil</v>
      </c>
      <c r="H986" s="2">
        <v>375</v>
      </c>
      <c r="I986" s="3">
        <f t="shared" si="151"/>
        <v>0</v>
      </c>
      <c r="J986">
        <f t="shared" si="152"/>
        <v>1</v>
      </c>
      <c r="K986">
        <f t="shared" si="153"/>
        <v>0</v>
      </c>
      <c r="L986">
        <f t="shared" si="154"/>
        <v>0</v>
      </c>
      <c r="M986">
        <f t="shared" si="155"/>
        <v>0</v>
      </c>
      <c r="N986">
        <f t="shared" si="156"/>
        <v>0</v>
      </c>
      <c r="O986">
        <f t="shared" si="157"/>
        <v>0</v>
      </c>
      <c r="P986">
        <f t="shared" si="158"/>
        <v>0</v>
      </c>
      <c r="Q986">
        <f t="shared" si="159"/>
        <v>0</v>
      </c>
    </row>
    <row r="987" spans="1:17" x14ac:dyDescent="0.35">
      <c r="A987" s="1">
        <v>45546</v>
      </c>
      <c r="B987" s="2">
        <v>2024</v>
      </c>
      <c r="C987" s="2">
        <v>9</v>
      </c>
      <c r="D987" s="2">
        <v>11</v>
      </c>
      <c r="E987" s="2" t="str">
        <f>IF(ISNUMBER(VLOOKUP(A987, Feriados!A:B, 1, FALSE)), "Feriado", "Dia comum")</f>
        <v>Dia comum</v>
      </c>
      <c r="F987" s="2" t="s">
        <v>10</v>
      </c>
      <c r="G987" s="2" t="str">
        <f t="shared" si="150"/>
        <v>Dia Útil</v>
      </c>
      <c r="H987" s="2">
        <v>375</v>
      </c>
      <c r="I987" s="3">
        <f t="shared" si="151"/>
        <v>0</v>
      </c>
      <c r="J987">
        <f t="shared" si="152"/>
        <v>0</v>
      </c>
      <c r="K987">
        <f t="shared" si="153"/>
        <v>1</v>
      </c>
      <c r="L987">
        <f t="shared" si="154"/>
        <v>0</v>
      </c>
      <c r="M987">
        <f t="shared" si="155"/>
        <v>0</v>
      </c>
      <c r="N987">
        <f t="shared" si="156"/>
        <v>0</v>
      </c>
      <c r="O987">
        <f t="shared" si="157"/>
        <v>0</v>
      </c>
      <c r="P987">
        <f t="shared" si="158"/>
        <v>0</v>
      </c>
      <c r="Q987">
        <f t="shared" si="159"/>
        <v>0</v>
      </c>
    </row>
    <row r="988" spans="1:17" x14ac:dyDescent="0.35">
      <c r="A988" s="1">
        <v>45547</v>
      </c>
      <c r="B988" s="2">
        <v>2024</v>
      </c>
      <c r="C988" s="2">
        <v>9</v>
      </c>
      <c r="D988" s="2">
        <v>12</v>
      </c>
      <c r="E988" s="2" t="str">
        <f>IF(ISNUMBER(VLOOKUP(A988, Feriados!A:B, 1, FALSE)), "Feriado", "Dia comum")</f>
        <v>Dia comum</v>
      </c>
      <c r="F988" s="2" t="s">
        <v>11</v>
      </c>
      <c r="G988" s="2" t="str">
        <f t="shared" si="150"/>
        <v>Dia Útil</v>
      </c>
      <c r="H988" s="2">
        <v>383</v>
      </c>
      <c r="I988" s="3">
        <f t="shared" si="151"/>
        <v>0</v>
      </c>
      <c r="J988">
        <f t="shared" si="152"/>
        <v>0</v>
      </c>
      <c r="K988">
        <f t="shared" si="153"/>
        <v>0</v>
      </c>
      <c r="L988">
        <f t="shared" si="154"/>
        <v>1</v>
      </c>
      <c r="M988">
        <f t="shared" si="155"/>
        <v>0</v>
      </c>
      <c r="N988">
        <f t="shared" si="156"/>
        <v>0</v>
      </c>
      <c r="O988">
        <f t="shared" si="157"/>
        <v>0</v>
      </c>
      <c r="P988">
        <f t="shared" si="158"/>
        <v>0</v>
      </c>
      <c r="Q988">
        <f t="shared" si="159"/>
        <v>0</v>
      </c>
    </row>
    <row r="989" spans="1:17" x14ac:dyDescent="0.35">
      <c r="A989" s="1">
        <v>45548</v>
      </c>
      <c r="B989" s="2">
        <v>2024</v>
      </c>
      <c r="C989" s="2">
        <v>9</v>
      </c>
      <c r="D989" s="2">
        <v>13</v>
      </c>
      <c r="E989" s="2" t="str">
        <f>IF(ISNUMBER(VLOOKUP(A989, Feriados!A:B, 1, FALSE)), "Feriado", "Dia comum")</f>
        <v>Dia comum</v>
      </c>
      <c r="F989" s="2" t="s">
        <v>12</v>
      </c>
      <c r="G989" s="2" t="str">
        <f t="shared" si="150"/>
        <v>Dia Útil</v>
      </c>
      <c r="H989" s="2">
        <v>363</v>
      </c>
      <c r="I989" s="3">
        <f t="shared" si="151"/>
        <v>0</v>
      </c>
      <c r="J989">
        <f t="shared" si="152"/>
        <v>0</v>
      </c>
      <c r="K989">
        <f t="shared" si="153"/>
        <v>0</v>
      </c>
      <c r="L989">
        <f t="shared" si="154"/>
        <v>0</v>
      </c>
      <c r="M989">
        <f t="shared" si="155"/>
        <v>1</v>
      </c>
      <c r="N989">
        <f t="shared" si="156"/>
        <v>0</v>
      </c>
      <c r="O989">
        <f t="shared" si="157"/>
        <v>0</v>
      </c>
      <c r="P989">
        <f t="shared" si="158"/>
        <v>0</v>
      </c>
      <c r="Q989">
        <f t="shared" si="159"/>
        <v>0</v>
      </c>
    </row>
    <row r="990" spans="1:17" x14ac:dyDescent="0.35">
      <c r="A990" s="1">
        <v>45549</v>
      </c>
      <c r="B990" s="2">
        <v>2024</v>
      </c>
      <c r="C990" s="2">
        <v>9</v>
      </c>
      <c r="D990" s="2">
        <v>14</v>
      </c>
      <c r="E990" s="2" t="str">
        <f>IF(ISNUMBER(VLOOKUP(A990, Feriados!A:B, 1, FALSE)), "Feriado", "Dia comum")</f>
        <v>Dia comum</v>
      </c>
      <c r="F990" s="2" t="s">
        <v>6</v>
      </c>
      <c r="G990" s="2" t="str">
        <f t="shared" si="150"/>
        <v>Fim de Semana</v>
      </c>
      <c r="H990" s="2">
        <v>379</v>
      </c>
      <c r="I990" s="3">
        <f t="shared" si="151"/>
        <v>0</v>
      </c>
      <c r="J990">
        <f t="shared" si="152"/>
        <v>0</v>
      </c>
      <c r="K990">
        <f t="shared" si="153"/>
        <v>0</v>
      </c>
      <c r="L990">
        <f t="shared" si="154"/>
        <v>0</v>
      </c>
      <c r="M990">
        <f t="shared" si="155"/>
        <v>0</v>
      </c>
      <c r="N990">
        <f t="shared" si="156"/>
        <v>1</v>
      </c>
      <c r="O990">
        <f t="shared" si="157"/>
        <v>0</v>
      </c>
      <c r="P990">
        <f t="shared" si="158"/>
        <v>0</v>
      </c>
      <c r="Q990">
        <f t="shared" si="159"/>
        <v>1</v>
      </c>
    </row>
    <row r="991" spans="1:17" x14ac:dyDescent="0.35">
      <c r="A991" s="1">
        <v>45550</v>
      </c>
      <c r="B991" s="2">
        <v>2024</v>
      </c>
      <c r="C991" s="2">
        <v>9</v>
      </c>
      <c r="D991" s="2">
        <v>15</v>
      </c>
      <c r="E991" s="2" t="str">
        <f>IF(ISNUMBER(VLOOKUP(A991, Feriados!A:B, 1, FALSE)), "Feriado", "Dia comum")</f>
        <v>Dia comum</v>
      </c>
      <c r="F991" s="2" t="s">
        <v>7</v>
      </c>
      <c r="G991" s="2" t="str">
        <f t="shared" si="150"/>
        <v>Fim de Semana</v>
      </c>
      <c r="H991" s="2">
        <v>368</v>
      </c>
      <c r="I991" s="3">
        <f t="shared" si="151"/>
        <v>0</v>
      </c>
      <c r="J991">
        <f t="shared" si="152"/>
        <v>0</v>
      </c>
      <c r="K991">
        <f t="shared" si="153"/>
        <v>0</v>
      </c>
      <c r="L991">
        <f t="shared" si="154"/>
        <v>0</v>
      </c>
      <c r="M991">
        <f t="shared" si="155"/>
        <v>0</v>
      </c>
      <c r="N991">
        <f t="shared" si="156"/>
        <v>0</v>
      </c>
      <c r="O991">
        <f t="shared" si="157"/>
        <v>1</v>
      </c>
      <c r="P991">
        <f t="shared" si="158"/>
        <v>0</v>
      </c>
      <c r="Q991">
        <f t="shared" si="159"/>
        <v>1</v>
      </c>
    </row>
    <row r="992" spans="1:17" x14ac:dyDescent="0.35">
      <c r="A992" s="1">
        <v>45551</v>
      </c>
      <c r="B992" s="2">
        <v>2024</v>
      </c>
      <c r="C992" s="2">
        <v>9</v>
      </c>
      <c r="D992" s="2">
        <v>16</v>
      </c>
      <c r="E992" s="2" t="str">
        <f>IF(ISNUMBER(VLOOKUP(A992, Feriados!A:B, 1, FALSE)), "Feriado", "Dia comum")</f>
        <v>Dia comum</v>
      </c>
      <c r="F992" s="2" t="s">
        <v>8</v>
      </c>
      <c r="G992" s="2" t="str">
        <f t="shared" si="150"/>
        <v>Dia Útil</v>
      </c>
      <c r="H992" s="2">
        <v>384</v>
      </c>
      <c r="I992" s="3">
        <f t="shared" si="151"/>
        <v>1</v>
      </c>
      <c r="J992">
        <f t="shared" si="152"/>
        <v>0</v>
      </c>
      <c r="K992">
        <f t="shared" si="153"/>
        <v>0</v>
      </c>
      <c r="L992">
        <f t="shared" si="154"/>
        <v>0</v>
      </c>
      <c r="M992">
        <f t="shared" si="155"/>
        <v>0</v>
      </c>
      <c r="N992">
        <f t="shared" si="156"/>
        <v>0</v>
      </c>
      <c r="O992">
        <f t="shared" si="157"/>
        <v>0</v>
      </c>
      <c r="P992">
        <f t="shared" si="158"/>
        <v>0</v>
      </c>
      <c r="Q992">
        <f t="shared" si="159"/>
        <v>0</v>
      </c>
    </row>
    <row r="993" spans="1:17" x14ac:dyDescent="0.35">
      <c r="A993" s="1">
        <v>45552</v>
      </c>
      <c r="B993" s="2">
        <v>2024</v>
      </c>
      <c r="C993" s="2">
        <v>9</v>
      </c>
      <c r="D993" s="2">
        <v>17</v>
      </c>
      <c r="E993" s="2" t="str">
        <f>IF(ISNUMBER(VLOOKUP(A993, Feriados!A:B, 1, FALSE)), "Feriado", "Dia comum")</f>
        <v>Dia comum</v>
      </c>
      <c r="F993" s="2" t="s">
        <v>9</v>
      </c>
      <c r="G993" s="2" t="str">
        <f t="shared" si="150"/>
        <v>Dia Útil</v>
      </c>
      <c r="H993" s="2">
        <v>382</v>
      </c>
      <c r="I993" s="3">
        <f t="shared" si="151"/>
        <v>0</v>
      </c>
      <c r="J993">
        <f t="shared" si="152"/>
        <v>1</v>
      </c>
      <c r="K993">
        <f t="shared" si="153"/>
        <v>0</v>
      </c>
      <c r="L993">
        <f t="shared" si="154"/>
        <v>0</v>
      </c>
      <c r="M993">
        <f t="shared" si="155"/>
        <v>0</v>
      </c>
      <c r="N993">
        <f t="shared" si="156"/>
        <v>0</v>
      </c>
      <c r="O993">
        <f t="shared" si="157"/>
        <v>0</v>
      </c>
      <c r="P993">
        <f t="shared" si="158"/>
        <v>0</v>
      </c>
      <c r="Q993">
        <f t="shared" si="159"/>
        <v>0</v>
      </c>
    </row>
    <row r="994" spans="1:17" x14ac:dyDescent="0.35">
      <c r="A994" s="1">
        <v>45553</v>
      </c>
      <c r="B994" s="2">
        <v>2024</v>
      </c>
      <c r="C994" s="2">
        <v>9</v>
      </c>
      <c r="D994" s="2">
        <v>18</v>
      </c>
      <c r="E994" s="2" t="str">
        <f>IF(ISNUMBER(VLOOKUP(A994, Feriados!A:B, 1, FALSE)), "Feriado", "Dia comum")</f>
        <v>Dia comum</v>
      </c>
      <c r="F994" s="2" t="s">
        <v>10</v>
      </c>
      <c r="G994" s="2" t="str">
        <f t="shared" si="150"/>
        <v>Dia Útil</v>
      </c>
      <c r="H994" s="2">
        <v>371</v>
      </c>
      <c r="I994" s="3">
        <f t="shared" si="151"/>
        <v>0</v>
      </c>
      <c r="J994">
        <f t="shared" si="152"/>
        <v>0</v>
      </c>
      <c r="K994">
        <f t="shared" si="153"/>
        <v>1</v>
      </c>
      <c r="L994">
        <f t="shared" si="154"/>
        <v>0</v>
      </c>
      <c r="M994">
        <f t="shared" si="155"/>
        <v>0</v>
      </c>
      <c r="N994">
        <f t="shared" si="156"/>
        <v>0</v>
      </c>
      <c r="O994">
        <f t="shared" si="157"/>
        <v>0</v>
      </c>
      <c r="P994">
        <f t="shared" si="158"/>
        <v>0</v>
      </c>
      <c r="Q994">
        <f t="shared" si="159"/>
        <v>0</v>
      </c>
    </row>
    <row r="995" spans="1:17" x14ac:dyDescent="0.35">
      <c r="A995" s="1">
        <v>45554</v>
      </c>
      <c r="B995" s="2">
        <v>2024</v>
      </c>
      <c r="C995" s="2">
        <v>9</v>
      </c>
      <c r="D995" s="2">
        <v>19</v>
      </c>
      <c r="E995" s="2" t="str">
        <f>IF(ISNUMBER(VLOOKUP(A995, Feriados!A:B, 1, FALSE)), "Feriado", "Dia comum")</f>
        <v>Dia comum</v>
      </c>
      <c r="F995" s="2" t="s">
        <v>11</v>
      </c>
      <c r="G995" s="2" t="str">
        <f t="shared" si="150"/>
        <v>Dia Útil</v>
      </c>
      <c r="H995" s="2">
        <v>373</v>
      </c>
      <c r="I995" s="3">
        <f t="shared" si="151"/>
        <v>0</v>
      </c>
      <c r="J995">
        <f t="shared" si="152"/>
        <v>0</v>
      </c>
      <c r="K995">
        <f t="shared" si="153"/>
        <v>0</v>
      </c>
      <c r="L995">
        <f t="shared" si="154"/>
        <v>1</v>
      </c>
      <c r="M995">
        <f t="shared" si="155"/>
        <v>0</v>
      </c>
      <c r="N995">
        <f t="shared" si="156"/>
        <v>0</v>
      </c>
      <c r="O995">
        <f t="shared" si="157"/>
        <v>0</v>
      </c>
      <c r="P995">
        <f t="shared" si="158"/>
        <v>0</v>
      </c>
      <c r="Q995">
        <f t="shared" si="159"/>
        <v>0</v>
      </c>
    </row>
    <row r="996" spans="1:17" x14ac:dyDescent="0.35">
      <c r="A996" s="1">
        <v>45555</v>
      </c>
      <c r="B996" s="2">
        <v>2024</v>
      </c>
      <c r="C996" s="2">
        <v>9</v>
      </c>
      <c r="D996" s="2">
        <v>20</v>
      </c>
      <c r="E996" s="2" t="str">
        <f>IF(ISNUMBER(VLOOKUP(A996, Feriados!A:B, 1, FALSE)), "Feriado", "Dia comum")</f>
        <v>Dia comum</v>
      </c>
      <c r="F996" s="2" t="s">
        <v>12</v>
      </c>
      <c r="G996" s="2" t="str">
        <f t="shared" si="150"/>
        <v>Dia Útil</v>
      </c>
      <c r="H996" s="2">
        <v>362</v>
      </c>
      <c r="I996" s="3">
        <f t="shared" si="151"/>
        <v>0</v>
      </c>
      <c r="J996">
        <f t="shared" si="152"/>
        <v>0</v>
      </c>
      <c r="K996">
        <f t="shared" si="153"/>
        <v>0</v>
      </c>
      <c r="L996">
        <f t="shared" si="154"/>
        <v>0</v>
      </c>
      <c r="M996">
        <f t="shared" si="155"/>
        <v>1</v>
      </c>
      <c r="N996">
        <f t="shared" si="156"/>
        <v>0</v>
      </c>
      <c r="O996">
        <f t="shared" si="157"/>
        <v>0</v>
      </c>
      <c r="P996">
        <f t="shared" si="158"/>
        <v>0</v>
      </c>
      <c r="Q996">
        <f t="shared" si="159"/>
        <v>0</v>
      </c>
    </row>
    <row r="997" spans="1:17" x14ac:dyDescent="0.35">
      <c r="A997" s="1">
        <v>45556</v>
      </c>
      <c r="B997" s="2">
        <v>2024</v>
      </c>
      <c r="C997" s="2">
        <v>9</v>
      </c>
      <c r="D997" s="2">
        <v>21</v>
      </c>
      <c r="E997" s="2" t="str">
        <f>IF(ISNUMBER(VLOOKUP(A997, Feriados!A:B, 1, FALSE)), "Feriado", "Dia comum")</f>
        <v>Dia comum</v>
      </c>
      <c r="F997" s="2" t="s">
        <v>6</v>
      </c>
      <c r="G997" s="2" t="str">
        <f t="shared" si="150"/>
        <v>Fim de Semana</v>
      </c>
      <c r="H997" s="2">
        <v>367</v>
      </c>
      <c r="I997" s="3">
        <f t="shared" si="151"/>
        <v>0</v>
      </c>
      <c r="J997">
        <f t="shared" si="152"/>
        <v>0</v>
      </c>
      <c r="K997">
        <f t="shared" si="153"/>
        <v>0</v>
      </c>
      <c r="L997">
        <f t="shared" si="154"/>
        <v>0</v>
      </c>
      <c r="M997">
        <f t="shared" si="155"/>
        <v>0</v>
      </c>
      <c r="N997">
        <f t="shared" si="156"/>
        <v>1</v>
      </c>
      <c r="O997">
        <f t="shared" si="157"/>
        <v>0</v>
      </c>
      <c r="P997">
        <f t="shared" si="158"/>
        <v>0</v>
      </c>
      <c r="Q997">
        <f t="shared" si="159"/>
        <v>1</v>
      </c>
    </row>
    <row r="998" spans="1:17" x14ac:dyDescent="0.35">
      <c r="A998" s="1">
        <v>45557</v>
      </c>
      <c r="B998" s="2">
        <v>2024</v>
      </c>
      <c r="C998" s="2">
        <v>9</v>
      </c>
      <c r="D998" s="2">
        <v>22</v>
      </c>
      <c r="E998" s="2" t="str">
        <f>IF(ISNUMBER(VLOOKUP(A998, Feriados!A:B, 1, FALSE)), "Feriado", "Dia comum")</f>
        <v>Dia comum</v>
      </c>
      <c r="F998" s="2" t="s">
        <v>7</v>
      </c>
      <c r="G998" s="2" t="str">
        <f t="shared" si="150"/>
        <v>Fim de Semana</v>
      </c>
      <c r="H998" s="2">
        <v>383</v>
      </c>
      <c r="I998" s="3">
        <f t="shared" si="151"/>
        <v>0</v>
      </c>
      <c r="J998">
        <f t="shared" si="152"/>
        <v>0</v>
      </c>
      <c r="K998">
        <f t="shared" si="153"/>
        <v>0</v>
      </c>
      <c r="L998">
        <f t="shared" si="154"/>
        <v>0</v>
      </c>
      <c r="M998">
        <f t="shared" si="155"/>
        <v>0</v>
      </c>
      <c r="N998">
        <f t="shared" si="156"/>
        <v>0</v>
      </c>
      <c r="O998">
        <f t="shared" si="157"/>
        <v>1</v>
      </c>
      <c r="P998">
        <f t="shared" si="158"/>
        <v>0</v>
      </c>
      <c r="Q998">
        <f t="shared" si="159"/>
        <v>1</v>
      </c>
    </row>
    <row r="999" spans="1:17" x14ac:dyDescent="0.35">
      <c r="A999" s="1">
        <v>45558</v>
      </c>
      <c r="B999" s="2">
        <v>2024</v>
      </c>
      <c r="C999" s="2">
        <v>9</v>
      </c>
      <c r="D999" s="2">
        <v>23</v>
      </c>
      <c r="E999" s="2" t="str">
        <f>IF(ISNUMBER(VLOOKUP(A999, Feriados!A:B, 1, FALSE)), "Feriado", "Dia comum")</f>
        <v>Dia comum</v>
      </c>
      <c r="F999" s="2" t="s">
        <v>8</v>
      </c>
      <c r="G999" s="2" t="str">
        <f t="shared" si="150"/>
        <v>Dia Útil</v>
      </c>
      <c r="H999" s="2">
        <v>369</v>
      </c>
      <c r="I999" s="3">
        <f t="shared" si="151"/>
        <v>1</v>
      </c>
      <c r="J999">
        <f t="shared" si="152"/>
        <v>0</v>
      </c>
      <c r="K999">
        <f t="shared" si="153"/>
        <v>0</v>
      </c>
      <c r="L999">
        <f t="shared" si="154"/>
        <v>0</v>
      </c>
      <c r="M999">
        <f t="shared" si="155"/>
        <v>0</v>
      </c>
      <c r="N999">
        <f t="shared" si="156"/>
        <v>0</v>
      </c>
      <c r="O999">
        <f t="shared" si="157"/>
        <v>0</v>
      </c>
      <c r="P999">
        <f t="shared" si="158"/>
        <v>0</v>
      </c>
      <c r="Q999">
        <f t="shared" si="159"/>
        <v>0</v>
      </c>
    </row>
    <row r="1000" spans="1:17" x14ac:dyDescent="0.35">
      <c r="A1000" s="1">
        <v>45559</v>
      </c>
      <c r="B1000" s="2">
        <v>2024</v>
      </c>
      <c r="C1000" s="2">
        <v>9</v>
      </c>
      <c r="D1000" s="2">
        <v>24</v>
      </c>
      <c r="E1000" s="2" t="str">
        <f>IF(ISNUMBER(VLOOKUP(A1000, Feriados!A:B, 1, FALSE)), "Feriado", "Dia comum")</f>
        <v>Dia comum</v>
      </c>
      <c r="F1000" s="2" t="s">
        <v>9</v>
      </c>
      <c r="G1000" s="2" t="str">
        <f t="shared" si="150"/>
        <v>Dia Útil</v>
      </c>
      <c r="H1000" s="2">
        <v>370</v>
      </c>
      <c r="I1000" s="3">
        <f t="shared" si="151"/>
        <v>0</v>
      </c>
      <c r="J1000">
        <f t="shared" si="152"/>
        <v>1</v>
      </c>
      <c r="K1000">
        <f t="shared" si="153"/>
        <v>0</v>
      </c>
      <c r="L1000">
        <f t="shared" si="154"/>
        <v>0</v>
      </c>
      <c r="M1000">
        <f t="shared" si="155"/>
        <v>0</v>
      </c>
      <c r="N1000">
        <f t="shared" si="156"/>
        <v>0</v>
      </c>
      <c r="O1000">
        <f t="shared" si="157"/>
        <v>0</v>
      </c>
      <c r="P1000">
        <f t="shared" si="158"/>
        <v>0</v>
      </c>
      <c r="Q1000">
        <f t="shared" si="159"/>
        <v>0</v>
      </c>
    </row>
    <row r="1001" spans="1:17" x14ac:dyDescent="0.35">
      <c r="A1001" s="1">
        <v>45560</v>
      </c>
      <c r="B1001" s="2">
        <v>2024</v>
      </c>
      <c r="C1001" s="2">
        <v>9</v>
      </c>
      <c r="D1001" s="2">
        <v>25</v>
      </c>
      <c r="E1001" s="2" t="str">
        <f>IF(ISNUMBER(VLOOKUP(A1001, Feriados!A:B, 1, FALSE)), "Feriado", "Dia comum")</f>
        <v>Dia comum</v>
      </c>
      <c r="F1001" s="2" t="s">
        <v>10</v>
      </c>
      <c r="G1001" s="2" t="str">
        <f t="shared" si="150"/>
        <v>Dia Útil</v>
      </c>
      <c r="H1001" s="2">
        <v>364</v>
      </c>
      <c r="I1001" s="3">
        <f t="shared" si="151"/>
        <v>0</v>
      </c>
      <c r="J1001">
        <f t="shared" si="152"/>
        <v>0</v>
      </c>
      <c r="K1001">
        <f t="shared" si="153"/>
        <v>1</v>
      </c>
      <c r="L1001">
        <f t="shared" si="154"/>
        <v>0</v>
      </c>
      <c r="M1001">
        <f t="shared" si="155"/>
        <v>0</v>
      </c>
      <c r="N1001">
        <f t="shared" si="156"/>
        <v>0</v>
      </c>
      <c r="O1001">
        <f t="shared" si="157"/>
        <v>0</v>
      </c>
      <c r="P1001">
        <f t="shared" si="158"/>
        <v>0</v>
      </c>
      <c r="Q1001">
        <f t="shared" si="159"/>
        <v>0</v>
      </c>
    </row>
    <row r="1002" spans="1:17" x14ac:dyDescent="0.35">
      <c r="A1002" s="1">
        <v>45561</v>
      </c>
      <c r="B1002" s="2">
        <v>2024</v>
      </c>
      <c r="C1002" s="2">
        <v>9</v>
      </c>
      <c r="D1002" s="2">
        <v>26</v>
      </c>
      <c r="E1002" s="2" t="str">
        <f>IF(ISNUMBER(VLOOKUP(A1002, Feriados!A:B, 1, FALSE)), "Feriado", "Dia comum")</f>
        <v>Dia comum</v>
      </c>
      <c r="F1002" s="2" t="s">
        <v>11</v>
      </c>
      <c r="G1002" s="2" t="str">
        <f t="shared" si="150"/>
        <v>Dia Útil</v>
      </c>
      <c r="H1002" s="2">
        <v>382</v>
      </c>
      <c r="I1002" s="3">
        <f t="shared" si="151"/>
        <v>0</v>
      </c>
      <c r="J1002">
        <f t="shared" si="152"/>
        <v>0</v>
      </c>
      <c r="K1002">
        <f t="shared" si="153"/>
        <v>0</v>
      </c>
      <c r="L1002">
        <f t="shared" si="154"/>
        <v>1</v>
      </c>
      <c r="M1002">
        <f t="shared" si="155"/>
        <v>0</v>
      </c>
      <c r="N1002">
        <f t="shared" si="156"/>
        <v>0</v>
      </c>
      <c r="O1002">
        <f t="shared" si="157"/>
        <v>0</v>
      </c>
      <c r="P1002">
        <f t="shared" si="158"/>
        <v>0</v>
      </c>
      <c r="Q1002">
        <f t="shared" si="159"/>
        <v>0</v>
      </c>
    </row>
    <row r="1003" spans="1:17" x14ac:dyDescent="0.35">
      <c r="A1003" s="1">
        <v>45562</v>
      </c>
      <c r="B1003" s="2">
        <v>2024</v>
      </c>
      <c r="C1003" s="2">
        <v>9</v>
      </c>
      <c r="D1003" s="2">
        <v>27</v>
      </c>
      <c r="E1003" s="2" t="str">
        <f>IF(ISNUMBER(VLOOKUP(A1003, Feriados!A:B, 1, FALSE)), "Feriado", "Dia comum")</f>
        <v>Dia comum</v>
      </c>
      <c r="F1003" s="2" t="s">
        <v>12</v>
      </c>
      <c r="G1003" s="2" t="str">
        <f t="shared" si="150"/>
        <v>Dia Útil</v>
      </c>
      <c r="H1003" s="2">
        <v>368</v>
      </c>
      <c r="I1003" s="3">
        <f t="shared" si="151"/>
        <v>0</v>
      </c>
      <c r="J1003">
        <f t="shared" si="152"/>
        <v>0</v>
      </c>
      <c r="K1003">
        <f t="shared" si="153"/>
        <v>0</v>
      </c>
      <c r="L1003">
        <f t="shared" si="154"/>
        <v>0</v>
      </c>
      <c r="M1003">
        <f t="shared" si="155"/>
        <v>1</v>
      </c>
      <c r="N1003">
        <f t="shared" si="156"/>
        <v>0</v>
      </c>
      <c r="O1003">
        <f t="shared" si="157"/>
        <v>0</v>
      </c>
      <c r="P1003">
        <f t="shared" si="158"/>
        <v>0</v>
      </c>
      <c r="Q1003">
        <f t="shared" si="159"/>
        <v>0</v>
      </c>
    </row>
    <row r="1004" spans="1:17" x14ac:dyDescent="0.35">
      <c r="A1004" s="1">
        <v>45563</v>
      </c>
      <c r="B1004" s="2">
        <v>2024</v>
      </c>
      <c r="C1004" s="2">
        <v>9</v>
      </c>
      <c r="D1004" s="2">
        <v>28</v>
      </c>
      <c r="E1004" s="2" t="str">
        <f>IF(ISNUMBER(VLOOKUP(A1004, Feriados!A:B, 1, FALSE)), "Feriado", "Dia comum")</f>
        <v>Dia comum</v>
      </c>
      <c r="F1004" s="2" t="s">
        <v>6</v>
      </c>
      <c r="G1004" s="2" t="str">
        <f t="shared" si="150"/>
        <v>Fim de Semana</v>
      </c>
      <c r="H1004" s="2">
        <v>374</v>
      </c>
      <c r="I1004" s="3">
        <f t="shared" si="151"/>
        <v>0</v>
      </c>
      <c r="J1004">
        <f t="shared" si="152"/>
        <v>0</v>
      </c>
      <c r="K1004">
        <f t="shared" si="153"/>
        <v>0</v>
      </c>
      <c r="L1004">
        <f t="shared" si="154"/>
        <v>0</v>
      </c>
      <c r="M1004">
        <f t="shared" si="155"/>
        <v>0</v>
      </c>
      <c r="N1004">
        <f t="shared" si="156"/>
        <v>1</v>
      </c>
      <c r="O1004">
        <f t="shared" si="157"/>
        <v>0</v>
      </c>
      <c r="P1004">
        <f t="shared" si="158"/>
        <v>0</v>
      </c>
      <c r="Q1004">
        <f t="shared" si="159"/>
        <v>1</v>
      </c>
    </row>
    <row r="1005" spans="1:17" x14ac:dyDescent="0.35">
      <c r="A1005" s="1">
        <v>45564</v>
      </c>
      <c r="B1005" s="2">
        <v>2024</v>
      </c>
      <c r="C1005" s="2">
        <v>9</v>
      </c>
      <c r="D1005" s="2">
        <v>29</v>
      </c>
      <c r="E1005" s="2" t="str">
        <f>IF(ISNUMBER(VLOOKUP(A1005, Feriados!A:B, 1, FALSE)), "Feriado", "Dia comum")</f>
        <v>Dia comum</v>
      </c>
      <c r="F1005" s="2" t="s">
        <v>7</v>
      </c>
      <c r="G1005" s="2" t="str">
        <f t="shared" si="150"/>
        <v>Fim de Semana</v>
      </c>
      <c r="H1005" s="2">
        <v>374</v>
      </c>
      <c r="I1005" s="3">
        <f t="shared" si="151"/>
        <v>0</v>
      </c>
      <c r="J1005">
        <f t="shared" si="152"/>
        <v>0</v>
      </c>
      <c r="K1005">
        <f t="shared" si="153"/>
        <v>0</v>
      </c>
      <c r="L1005">
        <f t="shared" si="154"/>
        <v>0</v>
      </c>
      <c r="M1005">
        <f t="shared" si="155"/>
        <v>0</v>
      </c>
      <c r="N1005">
        <f t="shared" si="156"/>
        <v>0</v>
      </c>
      <c r="O1005">
        <f t="shared" si="157"/>
        <v>1</v>
      </c>
      <c r="P1005">
        <f t="shared" si="158"/>
        <v>0</v>
      </c>
      <c r="Q1005">
        <f t="shared" si="159"/>
        <v>1</v>
      </c>
    </row>
    <row r="1006" spans="1:17" x14ac:dyDescent="0.35">
      <c r="A1006" s="1">
        <v>45565</v>
      </c>
      <c r="B1006" s="2">
        <v>2024</v>
      </c>
      <c r="C1006" s="2">
        <v>9</v>
      </c>
      <c r="D1006" s="2">
        <v>30</v>
      </c>
      <c r="E1006" s="2" t="str">
        <f>IF(ISNUMBER(VLOOKUP(A1006, Feriados!A:B, 1, FALSE)), "Feriado", "Dia comum")</f>
        <v>Dia comum</v>
      </c>
      <c r="F1006" s="2" t="s">
        <v>8</v>
      </c>
      <c r="G1006" s="2" t="str">
        <f t="shared" si="150"/>
        <v>Dia Útil</v>
      </c>
      <c r="H1006" s="2">
        <v>378</v>
      </c>
      <c r="I1006" s="3">
        <f t="shared" si="151"/>
        <v>1</v>
      </c>
      <c r="J1006">
        <f t="shared" si="152"/>
        <v>0</v>
      </c>
      <c r="K1006">
        <f t="shared" si="153"/>
        <v>0</v>
      </c>
      <c r="L1006">
        <f t="shared" si="154"/>
        <v>0</v>
      </c>
      <c r="M1006">
        <f t="shared" si="155"/>
        <v>0</v>
      </c>
      <c r="N1006">
        <f t="shared" si="156"/>
        <v>0</v>
      </c>
      <c r="O1006">
        <f t="shared" si="157"/>
        <v>0</v>
      </c>
      <c r="P1006">
        <f t="shared" si="158"/>
        <v>0</v>
      </c>
      <c r="Q1006">
        <f t="shared" si="159"/>
        <v>0</v>
      </c>
    </row>
    <row r="1007" spans="1:17" x14ac:dyDescent="0.35">
      <c r="A1007" s="1">
        <v>45566</v>
      </c>
      <c r="B1007" s="2">
        <v>2024</v>
      </c>
      <c r="C1007" s="2">
        <v>10</v>
      </c>
      <c r="D1007" s="2">
        <v>1</v>
      </c>
      <c r="E1007" s="2" t="str">
        <f>IF(ISNUMBER(VLOOKUP(A1007, Feriados!A:B, 1, FALSE)), "Feriado", "Dia comum")</f>
        <v>Dia comum</v>
      </c>
      <c r="F1007" s="2" t="s">
        <v>9</v>
      </c>
      <c r="G1007" s="2" t="str">
        <f t="shared" si="150"/>
        <v>Dia Útil</v>
      </c>
      <c r="H1007" s="2">
        <v>392</v>
      </c>
      <c r="I1007" s="3">
        <f t="shared" si="151"/>
        <v>0</v>
      </c>
      <c r="J1007">
        <f t="shared" si="152"/>
        <v>1</v>
      </c>
      <c r="K1007">
        <f t="shared" si="153"/>
        <v>0</v>
      </c>
      <c r="L1007">
        <f t="shared" si="154"/>
        <v>0</v>
      </c>
      <c r="M1007">
        <f t="shared" si="155"/>
        <v>0</v>
      </c>
      <c r="N1007">
        <f t="shared" si="156"/>
        <v>0</v>
      </c>
      <c r="O1007">
        <f t="shared" si="157"/>
        <v>0</v>
      </c>
      <c r="P1007">
        <f t="shared" si="158"/>
        <v>0</v>
      </c>
      <c r="Q1007">
        <f t="shared" si="159"/>
        <v>0</v>
      </c>
    </row>
    <row r="1008" spans="1:17" x14ac:dyDescent="0.35">
      <c r="A1008" s="1">
        <v>45567</v>
      </c>
      <c r="B1008" s="2">
        <v>2024</v>
      </c>
      <c r="C1008" s="2">
        <v>10</v>
      </c>
      <c r="D1008" s="2">
        <v>2</v>
      </c>
      <c r="E1008" s="2" t="str">
        <f>IF(ISNUMBER(VLOOKUP(A1008, Feriados!A:B, 1, FALSE)), "Feriado", "Dia comum")</f>
        <v>Dia comum</v>
      </c>
      <c r="F1008" s="2" t="s">
        <v>10</v>
      </c>
      <c r="G1008" s="2" t="str">
        <f t="shared" si="150"/>
        <v>Dia Útil</v>
      </c>
      <c r="H1008" s="2">
        <v>393</v>
      </c>
      <c r="I1008" s="3">
        <f t="shared" si="151"/>
        <v>0</v>
      </c>
      <c r="J1008">
        <f t="shared" si="152"/>
        <v>0</v>
      </c>
      <c r="K1008">
        <f t="shared" si="153"/>
        <v>1</v>
      </c>
      <c r="L1008">
        <f t="shared" si="154"/>
        <v>0</v>
      </c>
      <c r="M1008">
        <f t="shared" si="155"/>
        <v>0</v>
      </c>
      <c r="N1008">
        <f t="shared" si="156"/>
        <v>0</v>
      </c>
      <c r="O1008">
        <f t="shared" si="157"/>
        <v>0</v>
      </c>
      <c r="P1008">
        <f t="shared" si="158"/>
        <v>0</v>
      </c>
      <c r="Q1008">
        <f t="shared" si="159"/>
        <v>0</v>
      </c>
    </row>
    <row r="1009" spans="1:17" x14ac:dyDescent="0.35">
      <c r="A1009" s="1">
        <v>45568</v>
      </c>
      <c r="B1009" s="2">
        <v>2024</v>
      </c>
      <c r="C1009" s="2">
        <v>10</v>
      </c>
      <c r="D1009" s="2">
        <v>3</v>
      </c>
      <c r="E1009" s="2" t="str">
        <f>IF(ISNUMBER(VLOOKUP(A1009, Feriados!A:B, 1, FALSE)), "Feriado", "Dia comum")</f>
        <v>Dia comum</v>
      </c>
      <c r="F1009" s="2" t="s">
        <v>11</v>
      </c>
      <c r="G1009" s="2" t="str">
        <f t="shared" si="150"/>
        <v>Dia Útil</v>
      </c>
      <c r="H1009" s="2">
        <v>391</v>
      </c>
      <c r="I1009" s="3">
        <f t="shared" si="151"/>
        <v>0</v>
      </c>
      <c r="J1009">
        <f t="shared" si="152"/>
        <v>0</v>
      </c>
      <c r="K1009">
        <f t="shared" si="153"/>
        <v>0</v>
      </c>
      <c r="L1009">
        <f t="shared" si="154"/>
        <v>1</v>
      </c>
      <c r="M1009">
        <f t="shared" si="155"/>
        <v>0</v>
      </c>
      <c r="N1009">
        <f t="shared" si="156"/>
        <v>0</v>
      </c>
      <c r="O1009">
        <f t="shared" si="157"/>
        <v>0</v>
      </c>
      <c r="P1009">
        <f t="shared" si="158"/>
        <v>0</v>
      </c>
      <c r="Q1009">
        <f t="shared" si="159"/>
        <v>0</v>
      </c>
    </row>
    <row r="1010" spans="1:17" x14ac:dyDescent="0.35">
      <c r="A1010" s="1">
        <v>45569</v>
      </c>
      <c r="B1010" s="2">
        <v>2024</v>
      </c>
      <c r="C1010" s="2">
        <v>10</v>
      </c>
      <c r="D1010" s="2">
        <v>4</v>
      </c>
      <c r="E1010" s="2" t="str">
        <f>IF(ISNUMBER(VLOOKUP(A1010, Feriados!A:B, 1, FALSE)), "Feriado", "Dia comum")</f>
        <v>Dia comum</v>
      </c>
      <c r="F1010" s="2" t="s">
        <v>12</v>
      </c>
      <c r="G1010" s="2" t="str">
        <f t="shared" si="150"/>
        <v>Dia Útil</v>
      </c>
      <c r="H1010" s="2">
        <v>395</v>
      </c>
      <c r="I1010" s="3">
        <f t="shared" si="151"/>
        <v>0</v>
      </c>
      <c r="J1010">
        <f t="shared" si="152"/>
        <v>0</v>
      </c>
      <c r="K1010">
        <f t="shared" si="153"/>
        <v>0</v>
      </c>
      <c r="L1010">
        <f t="shared" si="154"/>
        <v>0</v>
      </c>
      <c r="M1010">
        <f t="shared" si="155"/>
        <v>1</v>
      </c>
      <c r="N1010">
        <f t="shared" si="156"/>
        <v>0</v>
      </c>
      <c r="O1010">
        <f t="shared" si="157"/>
        <v>0</v>
      </c>
      <c r="P1010">
        <f t="shared" si="158"/>
        <v>0</v>
      </c>
      <c r="Q1010">
        <f t="shared" si="159"/>
        <v>0</v>
      </c>
    </row>
    <row r="1011" spans="1:17" x14ac:dyDescent="0.35">
      <c r="A1011" s="1">
        <v>45570</v>
      </c>
      <c r="B1011" s="2">
        <v>2024</v>
      </c>
      <c r="C1011" s="2">
        <v>10</v>
      </c>
      <c r="D1011" s="2">
        <v>5</v>
      </c>
      <c r="E1011" s="2" t="str">
        <f>IF(ISNUMBER(VLOOKUP(A1011, Feriados!A:B, 1, FALSE)), "Feriado", "Dia comum")</f>
        <v>Dia comum</v>
      </c>
      <c r="F1011" s="2" t="s">
        <v>6</v>
      </c>
      <c r="G1011" s="2" t="str">
        <f t="shared" si="150"/>
        <v>Fim de Semana</v>
      </c>
      <c r="H1011" s="2">
        <v>422</v>
      </c>
      <c r="I1011" s="3">
        <f t="shared" si="151"/>
        <v>0</v>
      </c>
      <c r="J1011">
        <f t="shared" si="152"/>
        <v>0</v>
      </c>
      <c r="K1011">
        <f t="shared" si="153"/>
        <v>0</v>
      </c>
      <c r="L1011">
        <f t="shared" si="154"/>
        <v>0</v>
      </c>
      <c r="M1011">
        <f t="shared" si="155"/>
        <v>0</v>
      </c>
      <c r="N1011">
        <f t="shared" si="156"/>
        <v>1</v>
      </c>
      <c r="O1011">
        <f t="shared" si="157"/>
        <v>0</v>
      </c>
      <c r="P1011">
        <f t="shared" si="158"/>
        <v>0</v>
      </c>
      <c r="Q1011">
        <f t="shared" si="159"/>
        <v>1</v>
      </c>
    </row>
    <row r="1012" spans="1:17" x14ac:dyDescent="0.35">
      <c r="A1012" s="1">
        <v>45571</v>
      </c>
      <c r="B1012" s="2">
        <v>2024</v>
      </c>
      <c r="C1012" s="2">
        <v>10</v>
      </c>
      <c r="D1012" s="2">
        <v>6</v>
      </c>
      <c r="E1012" s="2" t="str">
        <f>IF(ISNUMBER(VLOOKUP(A1012, Feriados!A:B, 1, FALSE)), "Feriado", "Dia comum")</f>
        <v>Dia comum</v>
      </c>
      <c r="F1012" s="2" t="s">
        <v>7</v>
      </c>
      <c r="G1012" s="2" t="str">
        <f t="shared" si="150"/>
        <v>Fim de Semana</v>
      </c>
      <c r="H1012" s="2">
        <v>403</v>
      </c>
      <c r="I1012" s="3">
        <f t="shared" si="151"/>
        <v>0</v>
      </c>
      <c r="J1012">
        <f t="shared" si="152"/>
        <v>0</v>
      </c>
      <c r="K1012">
        <f t="shared" si="153"/>
        <v>0</v>
      </c>
      <c r="L1012">
        <f t="shared" si="154"/>
        <v>0</v>
      </c>
      <c r="M1012">
        <f t="shared" si="155"/>
        <v>0</v>
      </c>
      <c r="N1012">
        <f t="shared" si="156"/>
        <v>0</v>
      </c>
      <c r="O1012">
        <f t="shared" si="157"/>
        <v>1</v>
      </c>
      <c r="P1012">
        <f t="shared" si="158"/>
        <v>0</v>
      </c>
      <c r="Q1012">
        <f t="shared" si="159"/>
        <v>1</v>
      </c>
    </row>
    <row r="1013" spans="1:17" x14ac:dyDescent="0.35">
      <c r="A1013" s="1">
        <v>45572</v>
      </c>
      <c r="B1013" s="2">
        <v>2024</v>
      </c>
      <c r="C1013" s="2">
        <v>10</v>
      </c>
      <c r="D1013" s="2">
        <v>7</v>
      </c>
      <c r="E1013" s="2" t="str">
        <f>IF(ISNUMBER(VLOOKUP(A1013, Feriados!A:B, 1, FALSE)), "Feriado", "Dia comum")</f>
        <v>Dia comum</v>
      </c>
      <c r="F1013" s="2" t="s">
        <v>8</v>
      </c>
      <c r="G1013" s="2" t="str">
        <f t="shared" si="150"/>
        <v>Dia Útil</v>
      </c>
      <c r="H1013" s="2">
        <v>407</v>
      </c>
      <c r="I1013" s="3">
        <f t="shared" si="151"/>
        <v>1</v>
      </c>
      <c r="J1013">
        <f t="shared" si="152"/>
        <v>0</v>
      </c>
      <c r="K1013">
        <f t="shared" si="153"/>
        <v>0</v>
      </c>
      <c r="L1013">
        <f t="shared" si="154"/>
        <v>0</v>
      </c>
      <c r="M1013">
        <f t="shared" si="155"/>
        <v>0</v>
      </c>
      <c r="N1013">
        <f t="shared" si="156"/>
        <v>0</v>
      </c>
      <c r="O1013">
        <f t="shared" si="157"/>
        <v>0</v>
      </c>
      <c r="P1013">
        <f t="shared" si="158"/>
        <v>0</v>
      </c>
      <c r="Q1013">
        <f t="shared" si="159"/>
        <v>0</v>
      </c>
    </row>
    <row r="1014" spans="1:17" x14ac:dyDescent="0.35">
      <c r="A1014" s="1">
        <v>45573</v>
      </c>
      <c r="B1014" s="2">
        <v>2024</v>
      </c>
      <c r="C1014" s="2">
        <v>10</v>
      </c>
      <c r="D1014" s="2">
        <v>8</v>
      </c>
      <c r="E1014" s="2" t="str">
        <f>IF(ISNUMBER(VLOOKUP(A1014, Feriados!A:B, 1, FALSE)), "Feriado", "Dia comum")</f>
        <v>Dia comum</v>
      </c>
      <c r="F1014" s="2" t="s">
        <v>9</v>
      </c>
      <c r="G1014" s="2" t="str">
        <f t="shared" si="150"/>
        <v>Dia Útil</v>
      </c>
      <c r="H1014" s="2">
        <v>398</v>
      </c>
      <c r="I1014" s="3">
        <f t="shared" si="151"/>
        <v>0</v>
      </c>
      <c r="J1014">
        <f t="shared" si="152"/>
        <v>1</v>
      </c>
      <c r="K1014">
        <f t="shared" si="153"/>
        <v>0</v>
      </c>
      <c r="L1014">
        <f t="shared" si="154"/>
        <v>0</v>
      </c>
      <c r="M1014">
        <f t="shared" si="155"/>
        <v>0</v>
      </c>
      <c r="N1014">
        <f t="shared" si="156"/>
        <v>0</v>
      </c>
      <c r="O1014">
        <f t="shared" si="157"/>
        <v>0</v>
      </c>
      <c r="P1014">
        <f t="shared" si="158"/>
        <v>0</v>
      </c>
      <c r="Q1014">
        <f t="shared" si="159"/>
        <v>0</v>
      </c>
    </row>
    <row r="1015" spans="1:17" x14ac:dyDescent="0.35">
      <c r="A1015" s="1">
        <v>45574</v>
      </c>
      <c r="B1015" s="2">
        <v>2024</v>
      </c>
      <c r="C1015" s="2">
        <v>10</v>
      </c>
      <c r="D1015" s="2">
        <v>9</v>
      </c>
      <c r="E1015" s="2" t="str">
        <f>IF(ISNUMBER(VLOOKUP(A1015, Feriados!A:B, 1, FALSE)), "Feriado", "Dia comum")</f>
        <v>Dia comum</v>
      </c>
      <c r="F1015" s="2" t="s">
        <v>10</v>
      </c>
      <c r="G1015" s="2" t="str">
        <f t="shared" si="150"/>
        <v>Dia Útil</v>
      </c>
      <c r="H1015" s="2">
        <v>400</v>
      </c>
      <c r="I1015" s="3">
        <f t="shared" si="151"/>
        <v>0</v>
      </c>
      <c r="J1015">
        <f t="shared" si="152"/>
        <v>0</v>
      </c>
      <c r="K1015">
        <f t="shared" si="153"/>
        <v>1</v>
      </c>
      <c r="L1015">
        <f t="shared" si="154"/>
        <v>0</v>
      </c>
      <c r="M1015">
        <f t="shared" si="155"/>
        <v>0</v>
      </c>
      <c r="N1015">
        <f t="shared" si="156"/>
        <v>0</v>
      </c>
      <c r="O1015">
        <f t="shared" si="157"/>
        <v>0</v>
      </c>
      <c r="P1015">
        <f t="shared" si="158"/>
        <v>0</v>
      </c>
      <c r="Q1015">
        <f t="shared" si="159"/>
        <v>0</v>
      </c>
    </row>
    <row r="1016" spans="1:17" x14ac:dyDescent="0.35">
      <c r="A1016" s="1">
        <v>45575</v>
      </c>
      <c r="B1016" s="2">
        <v>2024</v>
      </c>
      <c r="C1016" s="2">
        <v>10</v>
      </c>
      <c r="D1016" s="2">
        <v>10</v>
      </c>
      <c r="E1016" s="2" t="str">
        <f>IF(ISNUMBER(VLOOKUP(A1016, Feriados!A:B, 1, FALSE)), "Feriado", "Dia comum")</f>
        <v>Dia comum</v>
      </c>
      <c r="F1016" s="2" t="s">
        <v>11</v>
      </c>
      <c r="G1016" s="2" t="str">
        <f t="shared" si="150"/>
        <v>Dia Útil</v>
      </c>
      <c r="H1016" s="2">
        <v>395</v>
      </c>
      <c r="I1016" s="3">
        <f t="shared" si="151"/>
        <v>0</v>
      </c>
      <c r="J1016">
        <f t="shared" si="152"/>
        <v>0</v>
      </c>
      <c r="K1016">
        <f t="shared" si="153"/>
        <v>0</v>
      </c>
      <c r="L1016">
        <f t="shared" si="154"/>
        <v>1</v>
      </c>
      <c r="M1016">
        <f t="shared" si="155"/>
        <v>0</v>
      </c>
      <c r="N1016">
        <f t="shared" si="156"/>
        <v>0</v>
      </c>
      <c r="O1016">
        <f t="shared" si="157"/>
        <v>0</v>
      </c>
      <c r="P1016">
        <f t="shared" si="158"/>
        <v>0</v>
      </c>
      <c r="Q1016">
        <f t="shared" si="159"/>
        <v>0</v>
      </c>
    </row>
    <row r="1017" spans="1:17" x14ac:dyDescent="0.35">
      <c r="A1017" s="1">
        <v>45576</v>
      </c>
      <c r="B1017" s="2">
        <v>2024</v>
      </c>
      <c r="C1017" s="2">
        <v>10</v>
      </c>
      <c r="D1017" s="2">
        <v>11</v>
      </c>
      <c r="E1017" s="2" t="str">
        <f>IF(ISNUMBER(VLOOKUP(A1017, Feriados!A:B, 1, FALSE)), "Feriado", "Dia comum")</f>
        <v>Dia comum</v>
      </c>
      <c r="F1017" s="2" t="s">
        <v>12</v>
      </c>
      <c r="G1017" s="2" t="str">
        <f t="shared" si="150"/>
        <v>Dia Útil</v>
      </c>
      <c r="H1017" s="2">
        <v>568</v>
      </c>
      <c r="I1017" s="3">
        <f t="shared" si="151"/>
        <v>0</v>
      </c>
      <c r="J1017">
        <f t="shared" si="152"/>
        <v>0</v>
      </c>
      <c r="K1017">
        <f t="shared" si="153"/>
        <v>0</v>
      </c>
      <c r="L1017">
        <f t="shared" si="154"/>
        <v>0</v>
      </c>
      <c r="M1017">
        <f t="shared" si="155"/>
        <v>1</v>
      </c>
      <c r="N1017">
        <f t="shared" si="156"/>
        <v>0</v>
      </c>
      <c r="O1017">
        <f t="shared" si="157"/>
        <v>0</v>
      </c>
      <c r="P1017">
        <f t="shared" si="158"/>
        <v>0</v>
      </c>
      <c r="Q1017">
        <f t="shared" si="159"/>
        <v>0</v>
      </c>
    </row>
    <row r="1018" spans="1:17" x14ac:dyDescent="0.35">
      <c r="A1018" s="1">
        <v>45577</v>
      </c>
      <c r="B1018" s="2">
        <v>2024</v>
      </c>
      <c r="C1018" s="2">
        <v>10</v>
      </c>
      <c r="D1018" s="2">
        <v>12</v>
      </c>
      <c r="E1018" s="2" t="str">
        <f>IF(ISNUMBER(VLOOKUP(A1018, Feriados!A:B, 1, FALSE)), "Feriado", "Dia comum")</f>
        <v>Feriado</v>
      </c>
      <c r="F1018" s="2" t="s">
        <v>6</v>
      </c>
      <c r="G1018" s="2" t="str">
        <f t="shared" si="150"/>
        <v>Fim de Semana</v>
      </c>
      <c r="H1018" s="2">
        <v>661</v>
      </c>
      <c r="I1018" s="3">
        <f t="shared" si="151"/>
        <v>0</v>
      </c>
      <c r="J1018">
        <f t="shared" si="152"/>
        <v>0</v>
      </c>
      <c r="K1018">
        <f t="shared" si="153"/>
        <v>0</v>
      </c>
      <c r="L1018">
        <f t="shared" si="154"/>
        <v>0</v>
      </c>
      <c r="M1018">
        <f t="shared" si="155"/>
        <v>0</v>
      </c>
      <c r="N1018">
        <f t="shared" si="156"/>
        <v>1</v>
      </c>
      <c r="O1018">
        <f t="shared" si="157"/>
        <v>0</v>
      </c>
      <c r="P1018">
        <f t="shared" si="158"/>
        <v>1</v>
      </c>
      <c r="Q1018">
        <f t="shared" si="159"/>
        <v>1</v>
      </c>
    </row>
    <row r="1019" spans="1:17" x14ac:dyDescent="0.35">
      <c r="A1019" s="1">
        <v>45578</v>
      </c>
      <c r="B1019" s="2">
        <v>2024</v>
      </c>
      <c r="C1019" s="2">
        <v>10</v>
      </c>
      <c r="D1019" s="2">
        <v>13</v>
      </c>
      <c r="E1019" s="2" t="str">
        <f>IF(ISNUMBER(VLOOKUP(A1019, Feriados!A:B, 1, FALSE)), "Feriado", "Dia comum")</f>
        <v>Dia comum</v>
      </c>
      <c r="F1019" s="2" t="s">
        <v>7</v>
      </c>
      <c r="G1019" s="2" t="str">
        <f t="shared" si="150"/>
        <v>Fim de Semana</v>
      </c>
      <c r="H1019" s="2">
        <v>577</v>
      </c>
      <c r="I1019" s="3">
        <f t="shared" si="151"/>
        <v>0</v>
      </c>
      <c r="J1019">
        <f t="shared" si="152"/>
        <v>0</v>
      </c>
      <c r="K1019">
        <f t="shared" si="153"/>
        <v>0</v>
      </c>
      <c r="L1019">
        <f t="shared" si="154"/>
        <v>0</v>
      </c>
      <c r="M1019">
        <f t="shared" si="155"/>
        <v>0</v>
      </c>
      <c r="N1019">
        <f t="shared" si="156"/>
        <v>0</v>
      </c>
      <c r="O1019">
        <f t="shared" si="157"/>
        <v>1</v>
      </c>
      <c r="P1019">
        <f t="shared" si="158"/>
        <v>0</v>
      </c>
      <c r="Q1019">
        <f t="shared" si="159"/>
        <v>1</v>
      </c>
    </row>
    <row r="1020" spans="1:17" x14ac:dyDescent="0.35">
      <c r="A1020" s="1">
        <v>45579</v>
      </c>
      <c r="B1020" s="2">
        <v>2024</v>
      </c>
      <c r="C1020" s="2">
        <v>10</v>
      </c>
      <c r="D1020" s="2">
        <v>14</v>
      </c>
      <c r="E1020" s="2" t="str">
        <f>IF(ISNUMBER(VLOOKUP(A1020, Feriados!A:B, 1, FALSE)), "Feriado", "Dia comum")</f>
        <v>Dia comum</v>
      </c>
      <c r="F1020" s="2" t="s">
        <v>8</v>
      </c>
      <c r="G1020" s="2" t="str">
        <f t="shared" si="150"/>
        <v>Dia Útil</v>
      </c>
      <c r="H1020" s="2">
        <v>383</v>
      </c>
      <c r="I1020" s="3">
        <f t="shared" si="151"/>
        <v>1</v>
      </c>
      <c r="J1020">
        <f t="shared" si="152"/>
        <v>0</v>
      </c>
      <c r="K1020">
        <f t="shared" si="153"/>
        <v>0</v>
      </c>
      <c r="L1020">
        <f t="shared" si="154"/>
        <v>0</v>
      </c>
      <c r="M1020">
        <f t="shared" si="155"/>
        <v>0</v>
      </c>
      <c r="N1020">
        <f t="shared" si="156"/>
        <v>0</v>
      </c>
      <c r="O1020">
        <f t="shared" si="157"/>
        <v>0</v>
      </c>
      <c r="P1020">
        <f t="shared" si="158"/>
        <v>0</v>
      </c>
      <c r="Q1020">
        <f t="shared" si="159"/>
        <v>0</v>
      </c>
    </row>
    <row r="1021" spans="1:17" x14ac:dyDescent="0.35">
      <c r="A1021" s="1">
        <v>45580</v>
      </c>
      <c r="B1021" s="2">
        <v>2024</v>
      </c>
      <c r="C1021" s="2">
        <v>10</v>
      </c>
      <c r="D1021" s="2">
        <v>15</v>
      </c>
      <c r="E1021" s="2" t="str">
        <f>IF(ISNUMBER(VLOOKUP(A1021, Feriados!A:B, 1, FALSE)), "Feriado", "Dia comum")</f>
        <v>Dia comum</v>
      </c>
      <c r="F1021" s="2" t="s">
        <v>9</v>
      </c>
      <c r="G1021" s="2" t="str">
        <f t="shared" si="150"/>
        <v>Dia Útil</v>
      </c>
      <c r="H1021" s="2">
        <v>403</v>
      </c>
      <c r="I1021" s="3">
        <f t="shared" si="151"/>
        <v>0</v>
      </c>
      <c r="J1021">
        <f t="shared" si="152"/>
        <v>1</v>
      </c>
      <c r="K1021">
        <f t="shared" si="153"/>
        <v>0</v>
      </c>
      <c r="L1021">
        <f t="shared" si="154"/>
        <v>0</v>
      </c>
      <c r="M1021">
        <f t="shared" si="155"/>
        <v>0</v>
      </c>
      <c r="N1021">
        <f t="shared" si="156"/>
        <v>0</v>
      </c>
      <c r="O1021">
        <f t="shared" si="157"/>
        <v>0</v>
      </c>
      <c r="P1021">
        <f t="shared" si="158"/>
        <v>0</v>
      </c>
      <c r="Q1021">
        <f t="shared" si="159"/>
        <v>0</v>
      </c>
    </row>
    <row r="1022" spans="1:17" x14ac:dyDescent="0.35">
      <c r="A1022" s="1">
        <v>45581</v>
      </c>
      <c r="B1022" s="2">
        <v>2024</v>
      </c>
      <c r="C1022" s="2">
        <v>10</v>
      </c>
      <c r="D1022" s="2">
        <v>16</v>
      </c>
      <c r="E1022" s="2" t="str">
        <f>IF(ISNUMBER(VLOOKUP(A1022, Feriados!A:B, 1, FALSE)), "Feriado", "Dia comum")</f>
        <v>Dia comum</v>
      </c>
      <c r="F1022" s="2" t="s">
        <v>10</v>
      </c>
      <c r="G1022" s="2" t="str">
        <f t="shared" si="150"/>
        <v>Dia Útil</v>
      </c>
      <c r="H1022" s="2">
        <v>384</v>
      </c>
      <c r="I1022" s="3">
        <f t="shared" si="151"/>
        <v>0</v>
      </c>
      <c r="J1022">
        <f t="shared" si="152"/>
        <v>0</v>
      </c>
      <c r="K1022">
        <f t="shared" si="153"/>
        <v>1</v>
      </c>
      <c r="L1022">
        <f t="shared" si="154"/>
        <v>0</v>
      </c>
      <c r="M1022">
        <f t="shared" si="155"/>
        <v>0</v>
      </c>
      <c r="N1022">
        <f t="shared" si="156"/>
        <v>0</v>
      </c>
      <c r="O1022">
        <f t="shared" si="157"/>
        <v>0</v>
      </c>
      <c r="P1022">
        <f t="shared" si="158"/>
        <v>0</v>
      </c>
      <c r="Q1022">
        <f t="shared" si="159"/>
        <v>0</v>
      </c>
    </row>
    <row r="1023" spans="1:17" x14ac:dyDescent="0.35">
      <c r="A1023" s="1">
        <v>45582</v>
      </c>
      <c r="B1023" s="2">
        <v>2024</v>
      </c>
      <c r="C1023" s="2">
        <v>10</v>
      </c>
      <c r="D1023" s="2">
        <v>17</v>
      </c>
      <c r="E1023" s="2" t="str">
        <f>IF(ISNUMBER(VLOOKUP(A1023, Feriados!A:B, 1, FALSE)), "Feriado", "Dia comum")</f>
        <v>Dia comum</v>
      </c>
      <c r="F1023" s="2" t="s">
        <v>11</v>
      </c>
      <c r="G1023" s="2" t="str">
        <f t="shared" si="150"/>
        <v>Dia Útil</v>
      </c>
      <c r="H1023" s="2">
        <v>387</v>
      </c>
      <c r="I1023" s="3">
        <f t="shared" si="151"/>
        <v>0</v>
      </c>
      <c r="J1023">
        <f t="shared" si="152"/>
        <v>0</v>
      </c>
      <c r="K1023">
        <f t="shared" si="153"/>
        <v>0</v>
      </c>
      <c r="L1023">
        <f t="shared" si="154"/>
        <v>1</v>
      </c>
      <c r="M1023">
        <f t="shared" si="155"/>
        <v>0</v>
      </c>
      <c r="N1023">
        <f t="shared" si="156"/>
        <v>0</v>
      </c>
      <c r="O1023">
        <f t="shared" si="157"/>
        <v>0</v>
      </c>
      <c r="P1023">
        <f t="shared" si="158"/>
        <v>0</v>
      </c>
      <c r="Q1023">
        <f t="shared" si="159"/>
        <v>0</v>
      </c>
    </row>
    <row r="1024" spans="1:17" x14ac:dyDescent="0.35">
      <c r="A1024" s="1">
        <v>45583</v>
      </c>
      <c r="B1024" s="2">
        <v>2024</v>
      </c>
      <c r="C1024" s="2">
        <v>10</v>
      </c>
      <c r="D1024" s="2">
        <v>18</v>
      </c>
      <c r="E1024" s="2" t="str">
        <f>IF(ISNUMBER(VLOOKUP(A1024, Feriados!A:B, 1, FALSE)), "Feriado", "Dia comum")</f>
        <v>Dia comum</v>
      </c>
      <c r="F1024" s="2" t="s">
        <v>12</v>
      </c>
      <c r="G1024" s="2" t="str">
        <f t="shared" si="150"/>
        <v>Dia Útil</v>
      </c>
      <c r="H1024" s="2">
        <v>397</v>
      </c>
      <c r="I1024" s="3">
        <f t="shared" si="151"/>
        <v>0</v>
      </c>
      <c r="J1024">
        <f t="shared" si="152"/>
        <v>0</v>
      </c>
      <c r="K1024">
        <f t="shared" si="153"/>
        <v>0</v>
      </c>
      <c r="L1024">
        <f t="shared" si="154"/>
        <v>0</v>
      </c>
      <c r="M1024">
        <f t="shared" si="155"/>
        <v>1</v>
      </c>
      <c r="N1024">
        <f t="shared" si="156"/>
        <v>0</v>
      </c>
      <c r="O1024">
        <f t="shared" si="157"/>
        <v>0</v>
      </c>
      <c r="P1024">
        <f t="shared" si="158"/>
        <v>0</v>
      </c>
      <c r="Q1024">
        <f t="shared" si="159"/>
        <v>0</v>
      </c>
    </row>
    <row r="1025" spans="1:17" x14ac:dyDescent="0.35">
      <c r="A1025" s="1">
        <v>45584</v>
      </c>
      <c r="B1025" s="2">
        <v>2024</v>
      </c>
      <c r="C1025" s="2">
        <v>10</v>
      </c>
      <c r="D1025" s="2">
        <v>19</v>
      </c>
      <c r="E1025" s="2" t="str">
        <f>IF(ISNUMBER(VLOOKUP(A1025, Feriados!A:B, 1, FALSE)), "Feriado", "Dia comum")</f>
        <v>Dia comum</v>
      </c>
      <c r="F1025" s="2" t="s">
        <v>6</v>
      </c>
      <c r="G1025" s="2" t="str">
        <f t="shared" si="150"/>
        <v>Fim de Semana</v>
      </c>
      <c r="H1025" s="2">
        <v>390</v>
      </c>
      <c r="I1025" s="3">
        <f t="shared" si="151"/>
        <v>0</v>
      </c>
      <c r="J1025">
        <f t="shared" si="152"/>
        <v>0</v>
      </c>
      <c r="K1025">
        <f t="shared" si="153"/>
        <v>0</v>
      </c>
      <c r="L1025">
        <f t="shared" si="154"/>
        <v>0</v>
      </c>
      <c r="M1025">
        <f t="shared" si="155"/>
        <v>0</v>
      </c>
      <c r="N1025">
        <f t="shared" si="156"/>
        <v>1</v>
      </c>
      <c r="O1025">
        <f t="shared" si="157"/>
        <v>0</v>
      </c>
      <c r="P1025">
        <f t="shared" si="158"/>
        <v>0</v>
      </c>
      <c r="Q1025">
        <f t="shared" si="159"/>
        <v>1</v>
      </c>
    </row>
    <row r="1026" spans="1:17" x14ac:dyDescent="0.35">
      <c r="A1026" s="1">
        <v>45585</v>
      </c>
      <c r="B1026" s="2">
        <v>2024</v>
      </c>
      <c r="C1026" s="2">
        <v>10</v>
      </c>
      <c r="D1026" s="2">
        <v>20</v>
      </c>
      <c r="E1026" s="2" t="str">
        <f>IF(ISNUMBER(VLOOKUP(A1026, Feriados!A:B, 1, FALSE)), "Feriado", "Dia comum")</f>
        <v>Dia comum</v>
      </c>
      <c r="F1026" s="2" t="s">
        <v>7</v>
      </c>
      <c r="G1026" s="2" t="str">
        <f t="shared" si="150"/>
        <v>Fim de Semana</v>
      </c>
      <c r="H1026" s="2">
        <v>403</v>
      </c>
      <c r="I1026" s="3">
        <f t="shared" si="151"/>
        <v>0</v>
      </c>
      <c r="J1026">
        <f t="shared" si="152"/>
        <v>0</v>
      </c>
      <c r="K1026">
        <f t="shared" si="153"/>
        <v>0</v>
      </c>
      <c r="L1026">
        <f t="shared" si="154"/>
        <v>0</v>
      </c>
      <c r="M1026">
        <f t="shared" si="155"/>
        <v>0</v>
      </c>
      <c r="N1026">
        <f t="shared" si="156"/>
        <v>0</v>
      </c>
      <c r="O1026">
        <f t="shared" si="157"/>
        <v>1</v>
      </c>
      <c r="P1026">
        <f t="shared" si="158"/>
        <v>0</v>
      </c>
      <c r="Q1026">
        <f t="shared" si="159"/>
        <v>1</v>
      </c>
    </row>
    <row r="1027" spans="1:17" x14ac:dyDescent="0.35">
      <c r="A1027" s="1">
        <v>45586</v>
      </c>
      <c r="B1027" s="2">
        <v>2024</v>
      </c>
      <c r="C1027" s="2">
        <v>10</v>
      </c>
      <c r="D1027" s="2">
        <v>21</v>
      </c>
      <c r="E1027" s="2" t="str">
        <f>IF(ISNUMBER(VLOOKUP(A1027, Feriados!A:B, 1, FALSE)), "Feriado", "Dia comum")</f>
        <v>Dia comum</v>
      </c>
      <c r="F1027" s="2" t="s">
        <v>8</v>
      </c>
      <c r="G1027" s="2" t="str">
        <f t="shared" si="150"/>
        <v>Dia Útil</v>
      </c>
      <c r="H1027" s="2">
        <v>372</v>
      </c>
      <c r="I1027" s="3">
        <f t="shared" si="151"/>
        <v>1</v>
      </c>
      <c r="J1027">
        <f t="shared" si="152"/>
        <v>0</v>
      </c>
      <c r="K1027">
        <f t="shared" si="153"/>
        <v>0</v>
      </c>
      <c r="L1027">
        <f t="shared" si="154"/>
        <v>0</v>
      </c>
      <c r="M1027">
        <f t="shared" si="155"/>
        <v>0</v>
      </c>
      <c r="N1027">
        <f t="shared" si="156"/>
        <v>0</v>
      </c>
      <c r="O1027">
        <f t="shared" si="157"/>
        <v>0</v>
      </c>
      <c r="P1027">
        <f t="shared" si="158"/>
        <v>0</v>
      </c>
      <c r="Q1027">
        <f t="shared" si="159"/>
        <v>0</v>
      </c>
    </row>
    <row r="1028" spans="1:17" x14ac:dyDescent="0.35">
      <c r="A1028" s="1">
        <v>45587</v>
      </c>
      <c r="B1028" s="2">
        <v>2024</v>
      </c>
      <c r="C1028" s="2">
        <v>10</v>
      </c>
      <c r="D1028" s="2">
        <v>22</v>
      </c>
      <c r="E1028" s="2" t="str">
        <f>IF(ISNUMBER(VLOOKUP(A1028, Feriados!A:B, 1, FALSE)), "Feriado", "Dia comum")</f>
        <v>Dia comum</v>
      </c>
      <c r="F1028" s="2" t="s">
        <v>9</v>
      </c>
      <c r="G1028" s="2" t="str">
        <f t="shared" ref="G1028:G1067" si="160">IF(OR(F1028="Sábado", F1028="Domingo"),"Fim de Semana","Dia Útil")</f>
        <v>Dia Útil</v>
      </c>
      <c r="H1028" s="2">
        <v>375</v>
      </c>
      <c r="I1028" s="3">
        <f t="shared" ref="I1028:I1067" si="161">IF(F1028="Segunda-feira",1,0)</f>
        <v>0</v>
      </c>
      <c r="J1028">
        <f t="shared" ref="J1028:J1067" si="162">IF(F1028="Terça-feira",1,0)</f>
        <v>1</v>
      </c>
      <c r="K1028">
        <f t="shared" ref="K1028:K1067" si="163">IF($F1028="Quarta-feira",1,0)</f>
        <v>0</v>
      </c>
      <c r="L1028">
        <f t="shared" ref="L1028:L1067" si="164">IF($F1028="Quinta-feira",1,0)</f>
        <v>0</v>
      </c>
      <c r="M1028">
        <f t="shared" ref="M1028:M1067" si="165">IF($F1028="Sexta-feira",1,0)</f>
        <v>0</v>
      </c>
      <c r="N1028">
        <f t="shared" ref="N1028:N1067" si="166">IF($F1028="Sábado",1,0)</f>
        <v>0</v>
      </c>
      <c r="O1028">
        <f t="shared" ref="O1028:O1067" si="167">IF($F1028="Domingo",1,0)</f>
        <v>0</v>
      </c>
      <c r="P1028">
        <f t="shared" ref="P1028:P1067" si="168">IF(E1028="Feriado",1,0)</f>
        <v>0</v>
      </c>
      <c r="Q1028">
        <f t="shared" ref="Q1028:Q1067" si="169">IF(G1028="Fim de Semana",1,0)</f>
        <v>0</v>
      </c>
    </row>
    <row r="1029" spans="1:17" x14ac:dyDescent="0.35">
      <c r="A1029" s="1">
        <v>45588</v>
      </c>
      <c r="B1029" s="2">
        <v>2024</v>
      </c>
      <c r="C1029" s="2">
        <v>10</v>
      </c>
      <c r="D1029" s="2">
        <v>23</v>
      </c>
      <c r="E1029" s="2" t="str">
        <f>IF(ISNUMBER(VLOOKUP(A1029, Feriados!A:B, 1, FALSE)), "Feriado", "Dia comum")</f>
        <v>Dia comum</v>
      </c>
      <c r="F1029" s="2" t="s">
        <v>10</v>
      </c>
      <c r="G1029" s="2" t="str">
        <f t="shared" si="160"/>
        <v>Dia Útil</v>
      </c>
      <c r="H1029" s="2">
        <v>398</v>
      </c>
      <c r="I1029" s="3">
        <f t="shared" si="161"/>
        <v>0</v>
      </c>
      <c r="J1029">
        <f t="shared" si="162"/>
        <v>0</v>
      </c>
      <c r="K1029">
        <f t="shared" si="163"/>
        <v>1</v>
      </c>
      <c r="L1029">
        <f t="shared" si="164"/>
        <v>0</v>
      </c>
      <c r="M1029">
        <f t="shared" si="165"/>
        <v>0</v>
      </c>
      <c r="N1029">
        <f t="shared" si="166"/>
        <v>0</v>
      </c>
      <c r="O1029">
        <f t="shared" si="167"/>
        <v>0</v>
      </c>
      <c r="P1029">
        <f t="shared" si="168"/>
        <v>0</v>
      </c>
      <c r="Q1029">
        <f t="shared" si="169"/>
        <v>0</v>
      </c>
    </row>
    <row r="1030" spans="1:17" x14ac:dyDescent="0.35">
      <c r="A1030" s="1">
        <v>45589</v>
      </c>
      <c r="B1030" s="2">
        <v>2024</v>
      </c>
      <c r="C1030" s="2">
        <v>10</v>
      </c>
      <c r="D1030" s="2">
        <v>24</v>
      </c>
      <c r="E1030" s="2" t="str">
        <f>IF(ISNUMBER(VLOOKUP(A1030, Feriados!A:B, 1, FALSE)), "Feriado", "Dia comum")</f>
        <v>Dia comum</v>
      </c>
      <c r="F1030" s="2" t="s">
        <v>11</v>
      </c>
      <c r="G1030" s="2" t="str">
        <f t="shared" si="160"/>
        <v>Dia Útil</v>
      </c>
      <c r="H1030" s="2">
        <v>382</v>
      </c>
      <c r="I1030" s="3">
        <f t="shared" si="161"/>
        <v>0</v>
      </c>
      <c r="J1030">
        <f t="shared" si="162"/>
        <v>0</v>
      </c>
      <c r="K1030">
        <f t="shared" si="163"/>
        <v>0</v>
      </c>
      <c r="L1030">
        <f t="shared" si="164"/>
        <v>1</v>
      </c>
      <c r="M1030">
        <f t="shared" si="165"/>
        <v>0</v>
      </c>
      <c r="N1030">
        <f t="shared" si="166"/>
        <v>0</v>
      </c>
      <c r="O1030">
        <f t="shared" si="167"/>
        <v>0</v>
      </c>
      <c r="P1030">
        <f t="shared" si="168"/>
        <v>0</v>
      </c>
      <c r="Q1030">
        <f t="shared" si="169"/>
        <v>0</v>
      </c>
    </row>
    <row r="1031" spans="1:17" x14ac:dyDescent="0.35">
      <c r="A1031" s="1">
        <v>45590</v>
      </c>
      <c r="B1031" s="2">
        <v>2024</v>
      </c>
      <c r="C1031" s="2">
        <v>10</v>
      </c>
      <c r="D1031" s="2">
        <v>25</v>
      </c>
      <c r="E1031" s="2" t="str">
        <f>IF(ISNUMBER(VLOOKUP(A1031, Feriados!A:B, 1, FALSE)), "Feriado", "Dia comum")</f>
        <v>Dia comum</v>
      </c>
      <c r="F1031" s="2" t="s">
        <v>12</v>
      </c>
      <c r="G1031" s="2" t="str">
        <f t="shared" si="160"/>
        <v>Dia Útil</v>
      </c>
      <c r="H1031" s="2">
        <v>379</v>
      </c>
      <c r="I1031" s="3">
        <f t="shared" si="161"/>
        <v>0</v>
      </c>
      <c r="J1031">
        <f t="shared" si="162"/>
        <v>0</v>
      </c>
      <c r="K1031">
        <f t="shared" si="163"/>
        <v>0</v>
      </c>
      <c r="L1031">
        <f t="shared" si="164"/>
        <v>0</v>
      </c>
      <c r="M1031">
        <f t="shared" si="165"/>
        <v>1</v>
      </c>
      <c r="N1031">
        <f t="shared" si="166"/>
        <v>0</v>
      </c>
      <c r="O1031">
        <f t="shared" si="167"/>
        <v>0</v>
      </c>
      <c r="P1031">
        <f t="shared" si="168"/>
        <v>0</v>
      </c>
      <c r="Q1031">
        <f t="shared" si="169"/>
        <v>0</v>
      </c>
    </row>
    <row r="1032" spans="1:17" x14ac:dyDescent="0.35">
      <c r="A1032" s="1">
        <v>45591</v>
      </c>
      <c r="B1032" s="2">
        <v>2024</v>
      </c>
      <c r="C1032" s="2">
        <v>10</v>
      </c>
      <c r="D1032" s="2">
        <v>26</v>
      </c>
      <c r="E1032" s="2" t="str">
        <f>IF(ISNUMBER(VLOOKUP(A1032, Feriados!A:B, 1, FALSE)), "Feriado", "Dia comum")</f>
        <v>Dia comum</v>
      </c>
      <c r="F1032" s="2" t="s">
        <v>6</v>
      </c>
      <c r="G1032" s="2" t="str">
        <f t="shared" si="160"/>
        <v>Fim de Semana</v>
      </c>
      <c r="H1032" s="2">
        <v>393</v>
      </c>
      <c r="I1032" s="3">
        <f t="shared" si="161"/>
        <v>0</v>
      </c>
      <c r="J1032">
        <f t="shared" si="162"/>
        <v>0</v>
      </c>
      <c r="K1032">
        <f t="shared" si="163"/>
        <v>0</v>
      </c>
      <c r="L1032">
        <f t="shared" si="164"/>
        <v>0</v>
      </c>
      <c r="M1032">
        <f t="shared" si="165"/>
        <v>0</v>
      </c>
      <c r="N1032">
        <f t="shared" si="166"/>
        <v>1</v>
      </c>
      <c r="O1032">
        <f t="shared" si="167"/>
        <v>0</v>
      </c>
      <c r="P1032">
        <f t="shared" si="168"/>
        <v>0</v>
      </c>
      <c r="Q1032">
        <f t="shared" si="169"/>
        <v>1</v>
      </c>
    </row>
    <row r="1033" spans="1:17" x14ac:dyDescent="0.35">
      <c r="A1033" s="1">
        <v>45592</v>
      </c>
      <c r="B1033" s="2">
        <v>2024</v>
      </c>
      <c r="C1033" s="2">
        <v>10</v>
      </c>
      <c r="D1033" s="2">
        <v>27</v>
      </c>
      <c r="E1033" s="2" t="str">
        <f>IF(ISNUMBER(VLOOKUP(A1033, Feriados!A:B, 1, FALSE)), "Feriado", "Dia comum")</f>
        <v>Dia comum</v>
      </c>
      <c r="F1033" s="2" t="s">
        <v>7</v>
      </c>
      <c r="G1033" s="2" t="str">
        <f t="shared" si="160"/>
        <v>Fim de Semana</v>
      </c>
      <c r="H1033" s="2">
        <v>398</v>
      </c>
      <c r="I1033" s="3">
        <f t="shared" si="161"/>
        <v>0</v>
      </c>
      <c r="J1033">
        <f t="shared" si="162"/>
        <v>0</v>
      </c>
      <c r="K1033">
        <f t="shared" si="163"/>
        <v>0</v>
      </c>
      <c r="L1033">
        <f t="shared" si="164"/>
        <v>0</v>
      </c>
      <c r="M1033">
        <f t="shared" si="165"/>
        <v>0</v>
      </c>
      <c r="N1033">
        <f t="shared" si="166"/>
        <v>0</v>
      </c>
      <c r="O1033">
        <f t="shared" si="167"/>
        <v>1</v>
      </c>
      <c r="P1033">
        <f t="shared" si="168"/>
        <v>0</v>
      </c>
      <c r="Q1033">
        <f t="shared" si="169"/>
        <v>1</v>
      </c>
    </row>
    <row r="1034" spans="1:17" x14ac:dyDescent="0.35">
      <c r="A1034" s="1">
        <v>45593</v>
      </c>
      <c r="B1034" s="2">
        <v>2024</v>
      </c>
      <c r="C1034" s="2">
        <v>10</v>
      </c>
      <c r="D1034" s="2">
        <v>28</v>
      </c>
      <c r="E1034" s="2" t="str">
        <f>IF(ISNUMBER(VLOOKUP(A1034, Feriados!A:B, 1, FALSE)), "Feriado", "Dia comum")</f>
        <v>Dia comum</v>
      </c>
      <c r="F1034" s="2" t="s">
        <v>8</v>
      </c>
      <c r="G1034" s="2" t="str">
        <f t="shared" si="160"/>
        <v>Dia Útil</v>
      </c>
      <c r="H1034" s="2">
        <v>397</v>
      </c>
      <c r="I1034" s="3">
        <f t="shared" si="161"/>
        <v>1</v>
      </c>
      <c r="J1034">
        <f t="shared" si="162"/>
        <v>0</v>
      </c>
      <c r="K1034">
        <f t="shared" si="163"/>
        <v>0</v>
      </c>
      <c r="L1034">
        <f t="shared" si="164"/>
        <v>0</v>
      </c>
      <c r="M1034">
        <f t="shared" si="165"/>
        <v>0</v>
      </c>
      <c r="N1034">
        <f t="shared" si="166"/>
        <v>0</v>
      </c>
      <c r="O1034">
        <f t="shared" si="167"/>
        <v>0</v>
      </c>
      <c r="P1034">
        <f t="shared" si="168"/>
        <v>0</v>
      </c>
      <c r="Q1034">
        <f t="shared" si="169"/>
        <v>0</v>
      </c>
    </row>
    <row r="1035" spans="1:17" x14ac:dyDescent="0.35">
      <c r="A1035" s="1">
        <v>45594</v>
      </c>
      <c r="B1035" s="2">
        <v>2024</v>
      </c>
      <c r="C1035" s="2">
        <v>10</v>
      </c>
      <c r="D1035" s="2">
        <v>29</v>
      </c>
      <c r="E1035" s="2" t="str">
        <f>IF(ISNUMBER(VLOOKUP(A1035, Feriados!A:B, 1, FALSE)), "Feriado", "Dia comum")</f>
        <v>Dia comum</v>
      </c>
      <c r="F1035" s="2" t="s">
        <v>9</v>
      </c>
      <c r="G1035" s="2" t="str">
        <f t="shared" si="160"/>
        <v>Dia Útil</v>
      </c>
      <c r="H1035" s="2">
        <v>380</v>
      </c>
      <c r="I1035" s="3">
        <f t="shared" si="161"/>
        <v>0</v>
      </c>
      <c r="J1035">
        <f t="shared" si="162"/>
        <v>1</v>
      </c>
      <c r="K1035">
        <f t="shared" si="163"/>
        <v>0</v>
      </c>
      <c r="L1035">
        <f t="shared" si="164"/>
        <v>0</v>
      </c>
      <c r="M1035">
        <f t="shared" si="165"/>
        <v>0</v>
      </c>
      <c r="N1035">
        <f t="shared" si="166"/>
        <v>0</v>
      </c>
      <c r="O1035">
        <f t="shared" si="167"/>
        <v>0</v>
      </c>
      <c r="P1035">
        <f t="shared" si="168"/>
        <v>0</v>
      </c>
      <c r="Q1035">
        <f t="shared" si="169"/>
        <v>0</v>
      </c>
    </row>
    <row r="1036" spans="1:17" x14ac:dyDescent="0.35">
      <c r="A1036" s="1">
        <v>45595</v>
      </c>
      <c r="B1036" s="2">
        <v>2024</v>
      </c>
      <c r="C1036" s="2">
        <v>10</v>
      </c>
      <c r="D1036" s="2">
        <v>30</v>
      </c>
      <c r="E1036" s="2" t="str">
        <f>IF(ISNUMBER(VLOOKUP(A1036, Feriados!A:B, 1, FALSE)), "Feriado", "Dia comum")</f>
        <v>Dia comum</v>
      </c>
      <c r="F1036" s="2" t="s">
        <v>10</v>
      </c>
      <c r="G1036" s="2" t="str">
        <f t="shared" si="160"/>
        <v>Dia Útil</v>
      </c>
      <c r="H1036" s="2">
        <v>393</v>
      </c>
      <c r="I1036" s="3">
        <f t="shared" si="161"/>
        <v>0</v>
      </c>
      <c r="J1036">
        <f t="shared" si="162"/>
        <v>0</v>
      </c>
      <c r="K1036">
        <f t="shared" si="163"/>
        <v>1</v>
      </c>
      <c r="L1036">
        <f t="shared" si="164"/>
        <v>0</v>
      </c>
      <c r="M1036">
        <f t="shared" si="165"/>
        <v>0</v>
      </c>
      <c r="N1036">
        <f t="shared" si="166"/>
        <v>0</v>
      </c>
      <c r="O1036">
        <f t="shared" si="167"/>
        <v>0</v>
      </c>
      <c r="P1036">
        <f t="shared" si="168"/>
        <v>0</v>
      </c>
      <c r="Q1036">
        <f t="shared" si="169"/>
        <v>0</v>
      </c>
    </row>
    <row r="1037" spans="1:17" x14ac:dyDescent="0.35">
      <c r="A1037" s="1">
        <v>45596</v>
      </c>
      <c r="B1037" s="2">
        <v>2024</v>
      </c>
      <c r="C1037" s="2">
        <v>10</v>
      </c>
      <c r="D1037" s="2">
        <v>31</v>
      </c>
      <c r="E1037" s="2" t="str">
        <f>IF(ISNUMBER(VLOOKUP(A1037, Feriados!A:B, 1, FALSE)), "Feriado", "Dia comum")</f>
        <v>Dia comum</v>
      </c>
      <c r="F1037" s="2" t="s">
        <v>11</v>
      </c>
      <c r="G1037" s="2" t="str">
        <f t="shared" si="160"/>
        <v>Dia Útil</v>
      </c>
      <c r="H1037" s="2">
        <v>412</v>
      </c>
      <c r="I1037" s="3">
        <f t="shared" si="161"/>
        <v>0</v>
      </c>
      <c r="J1037">
        <f t="shared" si="162"/>
        <v>0</v>
      </c>
      <c r="K1037">
        <f t="shared" si="163"/>
        <v>0</v>
      </c>
      <c r="L1037">
        <f t="shared" si="164"/>
        <v>1</v>
      </c>
      <c r="M1037">
        <f t="shared" si="165"/>
        <v>0</v>
      </c>
      <c r="N1037">
        <f t="shared" si="166"/>
        <v>0</v>
      </c>
      <c r="O1037">
        <f t="shared" si="167"/>
        <v>0</v>
      </c>
      <c r="P1037">
        <f t="shared" si="168"/>
        <v>0</v>
      </c>
      <c r="Q1037">
        <f t="shared" si="169"/>
        <v>0</v>
      </c>
    </row>
    <row r="1038" spans="1:17" x14ac:dyDescent="0.35">
      <c r="A1038" s="1">
        <v>45597</v>
      </c>
      <c r="B1038" s="2">
        <v>2024</v>
      </c>
      <c r="C1038" s="2">
        <v>11</v>
      </c>
      <c r="D1038" s="2">
        <v>1</v>
      </c>
      <c r="E1038" s="2" t="str">
        <f>IF(ISNUMBER(VLOOKUP(A1038, Feriados!A:B, 1, FALSE)), "Feriado", "Dia comum")</f>
        <v>Dia comum</v>
      </c>
      <c r="F1038" s="2" t="s">
        <v>12</v>
      </c>
      <c r="G1038" s="2" t="str">
        <f t="shared" si="160"/>
        <v>Dia Útil</v>
      </c>
      <c r="H1038" s="2">
        <v>398</v>
      </c>
      <c r="I1038" s="3">
        <f t="shared" si="161"/>
        <v>0</v>
      </c>
      <c r="J1038">
        <f t="shared" si="162"/>
        <v>0</v>
      </c>
      <c r="K1038">
        <f t="shared" si="163"/>
        <v>0</v>
      </c>
      <c r="L1038">
        <f t="shared" si="164"/>
        <v>0</v>
      </c>
      <c r="M1038">
        <f t="shared" si="165"/>
        <v>1</v>
      </c>
      <c r="N1038">
        <f t="shared" si="166"/>
        <v>0</v>
      </c>
      <c r="O1038">
        <f t="shared" si="167"/>
        <v>0</v>
      </c>
      <c r="P1038">
        <f t="shared" si="168"/>
        <v>0</v>
      </c>
      <c r="Q1038">
        <f t="shared" si="169"/>
        <v>0</v>
      </c>
    </row>
    <row r="1039" spans="1:17" x14ac:dyDescent="0.35">
      <c r="A1039" s="1">
        <v>45598</v>
      </c>
      <c r="B1039" s="2">
        <v>2024</v>
      </c>
      <c r="C1039" s="2">
        <v>11</v>
      </c>
      <c r="D1039" s="2">
        <v>2</v>
      </c>
      <c r="E1039" s="2" t="str">
        <f>IF(ISNUMBER(VLOOKUP(A1039, Feriados!A:B, 1, FALSE)), "Feriado", "Dia comum")</f>
        <v>Feriado</v>
      </c>
      <c r="F1039" s="2" t="s">
        <v>6</v>
      </c>
      <c r="G1039" s="2" t="str">
        <f t="shared" si="160"/>
        <v>Fim de Semana</v>
      </c>
      <c r="H1039" s="2">
        <v>408</v>
      </c>
      <c r="I1039" s="3">
        <f t="shared" si="161"/>
        <v>0</v>
      </c>
      <c r="J1039">
        <f t="shared" si="162"/>
        <v>0</v>
      </c>
      <c r="K1039">
        <f t="shared" si="163"/>
        <v>0</v>
      </c>
      <c r="L1039">
        <f t="shared" si="164"/>
        <v>0</v>
      </c>
      <c r="M1039">
        <f t="shared" si="165"/>
        <v>0</v>
      </c>
      <c r="N1039">
        <f t="shared" si="166"/>
        <v>1</v>
      </c>
      <c r="O1039">
        <f t="shared" si="167"/>
        <v>0</v>
      </c>
      <c r="P1039">
        <f t="shared" si="168"/>
        <v>1</v>
      </c>
      <c r="Q1039">
        <f t="shared" si="169"/>
        <v>1</v>
      </c>
    </row>
    <row r="1040" spans="1:17" x14ac:dyDescent="0.35">
      <c r="A1040" s="1">
        <v>45599</v>
      </c>
      <c r="B1040" s="2">
        <v>2024</v>
      </c>
      <c r="C1040" s="2">
        <v>11</v>
      </c>
      <c r="D1040" s="2">
        <v>3</v>
      </c>
      <c r="E1040" s="2" t="str">
        <f>IF(ISNUMBER(VLOOKUP(A1040, Feriados!A:B, 1, FALSE)), "Feriado", "Dia comum")</f>
        <v>Dia comum</v>
      </c>
      <c r="F1040" s="2" t="s">
        <v>7</v>
      </c>
      <c r="G1040" s="2" t="str">
        <f t="shared" si="160"/>
        <v>Fim de Semana</v>
      </c>
      <c r="H1040" s="2">
        <v>393</v>
      </c>
      <c r="I1040" s="3">
        <f t="shared" si="161"/>
        <v>0</v>
      </c>
      <c r="J1040">
        <f t="shared" si="162"/>
        <v>0</v>
      </c>
      <c r="K1040">
        <f t="shared" si="163"/>
        <v>0</v>
      </c>
      <c r="L1040">
        <f t="shared" si="164"/>
        <v>0</v>
      </c>
      <c r="M1040">
        <f t="shared" si="165"/>
        <v>0</v>
      </c>
      <c r="N1040">
        <f t="shared" si="166"/>
        <v>0</v>
      </c>
      <c r="O1040">
        <f t="shared" si="167"/>
        <v>1</v>
      </c>
      <c r="P1040">
        <f t="shared" si="168"/>
        <v>0</v>
      </c>
      <c r="Q1040">
        <f t="shared" si="169"/>
        <v>1</v>
      </c>
    </row>
    <row r="1041" spans="1:17" x14ac:dyDescent="0.35">
      <c r="A1041" s="1">
        <v>45600</v>
      </c>
      <c r="B1041" s="2">
        <v>2024</v>
      </c>
      <c r="C1041" s="2">
        <v>11</v>
      </c>
      <c r="D1041" s="2">
        <v>4</v>
      </c>
      <c r="E1041" s="2" t="str">
        <f>IF(ISNUMBER(VLOOKUP(A1041, Feriados!A:B, 1, FALSE)), "Feriado", "Dia comum")</f>
        <v>Dia comum</v>
      </c>
      <c r="F1041" s="2" t="s">
        <v>8</v>
      </c>
      <c r="G1041" s="2" t="str">
        <f t="shared" si="160"/>
        <v>Dia Útil</v>
      </c>
      <c r="H1041" s="2">
        <v>389</v>
      </c>
      <c r="I1041" s="3">
        <f t="shared" si="161"/>
        <v>1</v>
      </c>
      <c r="J1041">
        <f t="shared" si="162"/>
        <v>0</v>
      </c>
      <c r="K1041">
        <f t="shared" si="163"/>
        <v>0</v>
      </c>
      <c r="L1041">
        <f t="shared" si="164"/>
        <v>0</v>
      </c>
      <c r="M1041">
        <f t="shared" si="165"/>
        <v>0</v>
      </c>
      <c r="N1041">
        <f t="shared" si="166"/>
        <v>0</v>
      </c>
      <c r="O1041">
        <f t="shared" si="167"/>
        <v>0</v>
      </c>
      <c r="P1041">
        <f t="shared" si="168"/>
        <v>0</v>
      </c>
      <c r="Q1041">
        <f t="shared" si="169"/>
        <v>0</v>
      </c>
    </row>
    <row r="1042" spans="1:17" x14ac:dyDescent="0.35">
      <c r="A1042" s="1">
        <v>45601</v>
      </c>
      <c r="B1042" s="2">
        <v>2024</v>
      </c>
      <c r="C1042" s="2">
        <v>11</v>
      </c>
      <c r="D1042" s="2">
        <v>5</v>
      </c>
      <c r="E1042" s="2" t="str">
        <f>IF(ISNUMBER(VLOOKUP(A1042, Feriados!A:B, 1, FALSE)), "Feriado", "Dia comum")</f>
        <v>Dia comum</v>
      </c>
      <c r="F1042" s="2" t="s">
        <v>9</v>
      </c>
      <c r="G1042" s="2" t="str">
        <f t="shared" si="160"/>
        <v>Dia Útil</v>
      </c>
      <c r="H1042" s="2">
        <v>431</v>
      </c>
      <c r="I1042" s="3">
        <f t="shared" si="161"/>
        <v>0</v>
      </c>
      <c r="J1042">
        <f t="shared" si="162"/>
        <v>1</v>
      </c>
      <c r="K1042">
        <f t="shared" si="163"/>
        <v>0</v>
      </c>
      <c r="L1042">
        <f t="shared" si="164"/>
        <v>0</v>
      </c>
      <c r="M1042">
        <f t="shared" si="165"/>
        <v>0</v>
      </c>
      <c r="N1042">
        <f t="shared" si="166"/>
        <v>0</v>
      </c>
      <c r="O1042">
        <f t="shared" si="167"/>
        <v>0</v>
      </c>
      <c r="P1042">
        <f t="shared" si="168"/>
        <v>0</v>
      </c>
      <c r="Q1042">
        <f t="shared" si="169"/>
        <v>0</v>
      </c>
    </row>
    <row r="1043" spans="1:17" x14ac:dyDescent="0.35">
      <c r="A1043" s="1">
        <v>45602</v>
      </c>
      <c r="B1043" s="2">
        <v>2024</v>
      </c>
      <c r="C1043" s="2">
        <v>11</v>
      </c>
      <c r="D1043" s="2">
        <v>6</v>
      </c>
      <c r="E1043" s="2" t="str">
        <f>IF(ISNUMBER(VLOOKUP(A1043, Feriados!A:B, 1, FALSE)), "Feriado", "Dia comum")</f>
        <v>Dia comum</v>
      </c>
      <c r="F1043" s="2" t="s">
        <v>10</v>
      </c>
      <c r="G1043" s="2" t="str">
        <f t="shared" si="160"/>
        <v>Dia Útil</v>
      </c>
      <c r="H1043" s="2">
        <v>415</v>
      </c>
      <c r="I1043" s="3">
        <f t="shared" si="161"/>
        <v>0</v>
      </c>
      <c r="J1043">
        <f t="shared" si="162"/>
        <v>0</v>
      </c>
      <c r="K1043">
        <f t="shared" si="163"/>
        <v>1</v>
      </c>
      <c r="L1043">
        <f t="shared" si="164"/>
        <v>0</v>
      </c>
      <c r="M1043">
        <f t="shared" si="165"/>
        <v>0</v>
      </c>
      <c r="N1043">
        <f t="shared" si="166"/>
        <v>0</v>
      </c>
      <c r="O1043">
        <f t="shared" si="167"/>
        <v>0</v>
      </c>
      <c r="P1043">
        <f t="shared" si="168"/>
        <v>0</v>
      </c>
      <c r="Q1043">
        <f t="shared" si="169"/>
        <v>0</v>
      </c>
    </row>
    <row r="1044" spans="1:17" x14ac:dyDescent="0.35">
      <c r="A1044" s="1">
        <v>45603</v>
      </c>
      <c r="B1044" s="2">
        <v>2024</v>
      </c>
      <c r="C1044" s="2">
        <v>11</v>
      </c>
      <c r="D1044" s="2">
        <v>7</v>
      </c>
      <c r="E1044" s="2" t="str">
        <f>IF(ISNUMBER(VLOOKUP(A1044, Feriados!A:B, 1, FALSE)), "Feriado", "Dia comum")</f>
        <v>Dia comum</v>
      </c>
      <c r="F1044" s="2" t="s">
        <v>11</v>
      </c>
      <c r="G1044" s="2" t="str">
        <f t="shared" si="160"/>
        <v>Dia Útil</v>
      </c>
      <c r="H1044" s="2">
        <v>409</v>
      </c>
      <c r="I1044" s="3">
        <f t="shared" si="161"/>
        <v>0</v>
      </c>
      <c r="J1044">
        <f t="shared" si="162"/>
        <v>0</v>
      </c>
      <c r="K1044">
        <f t="shared" si="163"/>
        <v>0</v>
      </c>
      <c r="L1044">
        <f t="shared" si="164"/>
        <v>1</v>
      </c>
      <c r="M1044">
        <f t="shared" si="165"/>
        <v>0</v>
      </c>
      <c r="N1044">
        <f t="shared" si="166"/>
        <v>0</v>
      </c>
      <c r="O1044">
        <f t="shared" si="167"/>
        <v>0</v>
      </c>
      <c r="P1044">
        <f t="shared" si="168"/>
        <v>0</v>
      </c>
      <c r="Q1044">
        <f t="shared" si="169"/>
        <v>0</v>
      </c>
    </row>
    <row r="1045" spans="1:17" x14ac:dyDescent="0.35">
      <c r="A1045" s="1">
        <v>45604</v>
      </c>
      <c r="B1045" s="2">
        <v>2024</v>
      </c>
      <c r="C1045" s="2">
        <v>11</v>
      </c>
      <c r="D1045" s="2">
        <v>8</v>
      </c>
      <c r="E1045" s="2" t="str">
        <f>IF(ISNUMBER(VLOOKUP(A1045, Feriados!A:B, 1, FALSE)), "Feriado", "Dia comum")</f>
        <v>Dia comum</v>
      </c>
      <c r="F1045" s="2" t="s">
        <v>12</v>
      </c>
      <c r="G1045" s="2" t="str">
        <f t="shared" si="160"/>
        <v>Dia Útil</v>
      </c>
      <c r="H1045" s="2">
        <v>410</v>
      </c>
      <c r="I1045" s="3">
        <f t="shared" si="161"/>
        <v>0</v>
      </c>
      <c r="J1045">
        <f t="shared" si="162"/>
        <v>0</v>
      </c>
      <c r="K1045">
        <f t="shared" si="163"/>
        <v>0</v>
      </c>
      <c r="L1045">
        <f t="shared" si="164"/>
        <v>0</v>
      </c>
      <c r="M1045">
        <f t="shared" si="165"/>
        <v>1</v>
      </c>
      <c r="N1045">
        <f t="shared" si="166"/>
        <v>0</v>
      </c>
      <c r="O1045">
        <f t="shared" si="167"/>
        <v>0</v>
      </c>
      <c r="P1045">
        <f t="shared" si="168"/>
        <v>0</v>
      </c>
      <c r="Q1045">
        <f t="shared" si="169"/>
        <v>0</v>
      </c>
    </row>
    <row r="1046" spans="1:17" x14ac:dyDescent="0.35">
      <c r="A1046" s="1">
        <v>45605</v>
      </c>
      <c r="B1046" s="2">
        <v>2024</v>
      </c>
      <c r="C1046" s="2">
        <v>11</v>
      </c>
      <c r="D1046" s="2">
        <v>9</v>
      </c>
      <c r="E1046" s="2" t="str">
        <f>IF(ISNUMBER(VLOOKUP(A1046, Feriados!A:B, 1, FALSE)), "Feriado", "Dia comum")</f>
        <v>Dia comum</v>
      </c>
      <c r="F1046" s="2" t="s">
        <v>6</v>
      </c>
      <c r="G1046" s="2" t="str">
        <f t="shared" si="160"/>
        <v>Fim de Semana</v>
      </c>
      <c r="H1046" s="2">
        <v>413</v>
      </c>
      <c r="I1046" s="3">
        <f t="shared" si="161"/>
        <v>0</v>
      </c>
      <c r="J1046">
        <f t="shared" si="162"/>
        <v>0</v>
      </c>
      <c r="K1046">
        <f t="shared" si="163"/>
        <v>0</v>
      </c>
      <c r="L1046">
        <f t="shared" si="164"/>
        <v>0</v>
      </c>
      <c r="M1046">
        <f t="shared" si="165"/>
        <v>0</v>
      </c>
      <c r="N1046">
        <f t="shared" si="166"/>
        <v>1</v>
      </c>
      <c r="O1046">
        <f t="shared" si="167"/>
        <v>0</v>
      </c>
      <c r="P1046">
        <f t="shared" si="168"/>
        <v>0</v>
      </c>
      <c r="Q1046">
        <f t="shared" si="169"/>
        <v>1</v>
      </c>
    </row>
    <row r="1047" spans="1:17" x14ac:dyDescent="0.35">
      <c r="A1047" s="1">
        <v>45606</v>
      </c>
      <c r="B1047" s="2">
        <v>2024</v>
      </c>
      <c r="C1047" s="2">
        <v>11</v>
      </c>
      <c r="D1047" s="2">
        <v>10</v>
      </c>
      <c r="E1047" s="2" t="str">
        <f>IF(ISNUMBER(VLOOKUP(A1047, Feriados!A:B, 1, FALSE)), "Feriado", "Dia comum")</f>
        <v>Dia comum</v>
      </c>
      <c r="F1047" s="2" t="s">
        <v>7</v>
      </c>
      <c r="G1047" s="2" t="str">
        <f t="shared" si="160"/>
        <v>Fim de Semana</v>
      </c>
      <c r="H1047" s="2">
        <v>424</v>
      </c>
      <c r="I1047" s="3">
        <f t="shared" si="161"/>
        <v>0</v>
      </c>
      <c r="J1047">
        <f t="shared" si="162"/>
        <v>0</v>
      </c>
      <c r="K1047">
        <f t="shared" si="163"/>
        <v>0</v>
      </c>
      <c r="L1047">
        <f t="shared" si="164"/>
        <v>0</v>
      </c>
      <c r="M1047">
        <f t="shared" si="165"/>
        <v>0</v>
      </c>
      <c r="N1047">
        <f t="shared" si="166"/>
        <v>0</v>
      </c>
      <c r="O1047">
        <f t="shared" si="167"/>
        <v>1</v>
      </c>
      <c r="P1047">
        <f t="shared" si="168"/>
        <v>0</v>
      </c>
      <c r="Q1047">
        <f t="shared" si="169"/>
        <v>1</v>
      </c>
    </row>
    <row r="1048" spans="1:17" x14ac:dyDescent="0.35">
      <c r="A1048" s="1">
        <v>45607</v>
      </c>
      <c r="B1048" s="2">
        <v>2024</v>
      </c>
      <c r="C1048" s="2">
        <v>11</v>
      </c>
      <c r="D1048" s="2">
        <v>11</v>
      </c>
      <c r="E1048" s="2" t="str">
        <f>IF(ISNUMBER(VLOOKUP(A1048, Feriados!A:B, 1, FALSE)), "Feriado", "Dia comum")</f>
        <v>Dia comum</v>
      </c>
      <c r="F1048" s="2" t="s">
        <v>8</v>
      </c>
      <c r="G1048" s="2" t="str">
        <f t="shared" si="160"/>
        <v>Dia Útil</v>
      </c>
      <c r="H1048" s="2">
        <v>412</v>
      </c>
      <c r="I1048" s="3">
        <f t="shared" si="161"/>
        <v>1</v>
      </c>
      <c r="J1048">
        <f t="shared" si="162"/>
        <v>0</v>
      </c>
      <c r="K1048">
        <f t="shared" si="163"/>
        <v>0</v>
      </c>
      <c r="L1048">
        <f t="shared" si="164"/>
        <v>0</v>
      </c>
      <c r="M1048">
        <f t="shared" si="165"/>
        <v>0</v>
      </c>
      <c r="N1048">
        <f t="shared" si="166"/>
        <v>0</v>
      </c>
      <c r="O1048">
        <f t="shared" si="167"/>
        <v>0</v>
      </c>
      <c r="P1048">
        <f t="shared" si="168"/>
        <v>0</v>
      </c>
      <c r="Q1048">
        <f t="shared" si="169"/>
        <v>0</v>
      </c>
    </row>
    <row r="1049" spans="1:17" x14ac:dyDescent="0.35">
      <c r="A1049" s="1">
        <v>45608</v>
      </c>
      <c r="B1049" s="2">
        <v>2024</v>
      </c>
      <c r="C1049" s="2">
        <v>11</v>
      </c>
      <c r="D1049" s="2">
        <v>12</v>
      </c>
      <c r="E1049" s="2" t="str">
        <f>IF(ISNUMBER(VLOOKUP(A1049, Feriados!A:B, 1, FALSE)), "Feriado", "Dia comum")</f>
        <v>Dia comum</v>
      </c>
      <c r="F1049" s="2" t="s">
        <v>9</v>
      </c>
      <c r="G1049" s="2" t="str">
        <f t="shared" si="160"/>
        <v>Dia Útil</v>
      </c>
      <c r="H1049" s="2">
        <v>408</v>
      </c>
      <c r="I1049" s="3">
        <f t="shared" si="161"/>
        <v>0</v>
      </c>
      <c r="J1049">
        <f t="shared" si="162"/>
        <v>1</v>
      </c>
      <c r="K1049">
        <f t="shared" si="163"/>
        <v>0</v>
      </c>
      <c r="L1049">
        <f t="shared" si="164"/>
        <v>0</v>
      </c>
      <c r="M1049">
        <f t="shared" si="165"/>
        <v>0</v>
      </c>
      <c r="N1049">
        <f t="shared" si="166"/>
        <v>0</v>
      </c>
      <c r="O1049">
        <f t="shared" si="167"/>
        <v>0</v>
      </c>
      <c r="P1049">
        <f t="shared" si="168"/>
        <v>0</v>
      </c>
      <c r="Q1049">
        <f t="shared" si="169"/>
        <v>0</v>
      </c>
    </row>
    <row r="1050" spans="1:17" x14ac:dyDescent="0.35">
      <c r="A1050" s="1">
        <v>45609</v>
      </c>
      <c r="B1050" s="2">
        <v>2024</v>
      </c>
      <c r="C1050" s="2">
        <v>11</v>
      </c>
      <c r="D1050" s="2">
        <v>13</v>
      </c>
      <c r="E1050" s="2" t="str">
        <f>IF(ISNUMBER(VLOOKUP(A1050, Feriados!A:B, 1, FALSE)), "Feriado", "Dia comum")</f>
        <v>Dia comum</v>
      </c>
      <c r="F1050" s="2" t="s">
        <v>10</v>
      </c>
      <c r="G1050" s="2" t="str">
        <f t="shared" si="160"/>
        <v>Dia Útil</v>
      </c>
      <c r="H1050" s="2">
        <v>408</v>
      </c>
      <c r="I1050" s="3">
        <f t="shared" si="161"/>
        <v>0</v>
      </c>
      <c r="J1050">
        <f t="shared" si="162"/>
        <v>0</v>
      </c>
      <c r="K1050">
        <f t="shared" si="163"/>
        <v>1</v>
      </c>
      <c r="L1050">
        <f t="shared" si="164"/>
        <v>0</v>
      </c>
      <c r="M1050">
        <f t="shared" si="165"/>
        <v>0</v>
      </c>
      <c r="N1050">
        <f t="shared" si="166"/>
        <v>0</v>
      </c>
      <c r="O1050">
        <f t="shared" si="167"/>
        <v>0</v>
      </c>
      <c r="P1050">
        <f t="shared" si="168"/>
        <v>0</v>
      </c>
      <c r="Q1050">
        <f t="shared" si="169"/>
        <v>0</v>
      </c>
    </row>
    <row r="1051" spans="1:17" x14ac:dyDescent="0.35">
      <c r="A1051" s="1">
        <v>45610</v>
      </c>
      <c r="B1051" s="2">
        <v>2024</v>
      </c>
      <c r="C1051" s="2">
        <v>11</v>
      </c>
      <c r="D1051" s="2">
        <v>14</v>
      </c>
      <c r="E1051" s="2" t="str">
        <f>IF(ISNUMBER(VLOOKUP(A1051, Feriados!A:B, 1, FALSE)), "Feriado", "Dia comum")</f>
        <v>Dia comum</v>
      </c>
      <c r="F1051" s="2" t="s">
        <v>11</v>
      </c>
      <c r="G1051" s="2" t="str">
        <f t="shared" si="160"/>
        <v>Dia Útil</v>
      </c>
      <c r="H1051" s="2">
        <v>405</v>
      </c>
      <c r="I1051" s="3">
        <f t="shared" si="161"/>
        <v>0</v>
      </c>
      <c r="J1051">
        <f t="shared" si="162"/>
        <v>0</v>
      </c>
      <c r="K1051">
        <f t="shared" si="163"/>
        <v>0</v>
      </c>
      <c r="L1051">
        <f t="shared" si="164"/>
        <v>1</v>
      </c>
      <c r="M1051">
        <f t="shared" si="165"/>
        <v>0</v>
      </c>
      <c r="N1051">
        <f t="shared" si="166"/>
        <v>0</v>
      </c>
      <c r="O1051">
        <f t="shared" si="167"/>
        <v>0</v>
      </c>
      <c r="P1051">
        <f t="shared" si="168"/>
        <v>0</v>
      </c>
      <c r="Q1051">
        <f t="shared" si="169"/>
        <v>0</v>
      </c>
    </row>
    <row r="1052" spans="1:17" x14ac:dyDescent="0.35">
      <c r="A1052" s="1">
        <v>45611</v>
      </c>
      <c r="B1052" s="2">
        <v>2024</v>
      </c>
      <c r="C1052" s="2">
        <v>11</v>
      </c>
      <c r="D1052" s="2">
        <v>15</v>
      </c>
      <c r="E1052" s="2" t="str">
        <f>IF(ISNUMBER(VLOOKUP(A1052, Feriados!A:B, 1, FALSE)), "Feriado", "Dia comum")</f>
        <v>Feriado</v>
      </c>
      <c r="F1052" s="2" t="s">
        <v>12</v>
      </c>
      <c r="G1052" s="2" t="str">
        <f t="shared" si="160"/>
        <v>Dia Útil</v>
      </c>
      <c r="H1052" s="2">
        <v>431</v>
      </c>
      <c r="I1052" s="3">
        <f t="shared" si="161"/>
        <v>0</v>
      </c>
      <c r="J1052">
        <f t="shared" si="162"/>
        <v>0</v>
      </c>
      <c r="K1052">
        <f t="shared" si="163"/>
        <v>0</v>
      </c>
      <c r="L1052">
        <f t="shared" si="164"/>
        <v>0</v>
      </c>
      <c r="M1052">
        <f t="shared" si="165"/>
        <v>1</v>
      </c>
      <c r="N1052">
        <f t="shared" si="166"/>
        <v>0</v>
      </c>
      <c r="O1052">
        <f t="shared" si="167"/>
        <v>0</v>
      </c>
      <c r="P1052">
        <f t="shared" si="168"/>
        <v>1</v>
      </c>
      <c r="Q1052">
        <f t="shared" si="169"/>
        <v>0</v>
      </c>
    </row>
    <row r="1053" spans="1:17" x14ac:dyDescent="0.35">
      <c r="A1053" s="1">
        <v>45612</v>
      </c>
      <c r="B1053" s="2">
        <v>2024</v>
      </c>
      <c r="C1053" s="2">
        <v>11</v>
      </c>
      <c r="D1053" s="2">
        <v>16</v>
      </c>
      <c r="E1053" s="2" t="str">
        <f>IF(ISNUMBER(VLOOKUP(A1053, Feriados!A:B, 1, FALSE)), "Feriado", "Dia comum")</f>
        <v>Dia comum</v>
      </c>
      <c r="F1053" s="2" t="s">
        <v>6</v>
      </c>
      <c r="G1053" s="2" t="str">
        <f t="shared" si="160"/>
        <v>Fim de Semana</v>
      </c>
      <c r="H1053" s="2">
        <v>411</v>
      </c>
      <c r="I1053" s="3">
        <f t="shared" si="161"/>
        <v>0</v>
      </c>
      <c r="J1053">
        <f t="shared" si="162"/>
        <v>0</v>
      </c>
      <c r="K1053">
        <f t="shared" si="163"/>
        <v>0</v>
      </c>
      <c r="L1053">
        <f t="shared" si="164"/>
        <v>0</v>
      </c>
      <c r="M1053">
        <f t="shared" si="165"/>
        <v>0</v>
      </c>
      <c r="N1053">
        <f t="shared" si="166"/>
        <v>1</v>
      </c>
      <c r="O1053">
        <f t="shared" si="167"/>
        <v>0</v>
      </c>
      <c r="P1053">
        <f t="shared" si="168"/>
        <v>0</v>
      </c>
      <c r="Q1053">
        <f t="shared" si="169"/>
        <v>1</v>
      </c>
    </row>
    <row r="1054" spans="1:17" x14ac:dyDescent="0.35">
      <c r="A1054" s="1">
        <v>45613</v>
      </c>
      <c r="B1054" s="2">
        <v>2024</v>
      </c>
      <c r="C1054" s="2">
        <v>11</v>
      </c>
      <c r="D1054" s="2">
        <v>17</v>
      </c>
      <c r="E1054" s="2" t="str">
        <f>IF(ISNUMBER(VLOOKUP(A1054, Feriados!A:B, 1, FALSE)), "Feriado", "Dia comum")</f>
        <v>Dia comum</v>
      </c>
      <c r="F1054" s="2" t="s">
        <v>7</v>
      </c>
      <c r="G1054" s="2" t="str">
        <f t="shared" si="160"/>
        <v>Fim de Semana</v>
      </c>
      <c r="H1054" s="2">
        <v>405</v>
      </c>
      <c r="I1054" s="3">
        <f t="shared" si="161"/>
        <v>0</v>
      </c>
      <c r="J1054">
        <f t="shared" si="162"/>
        <v>0</v>
      </c>
      <c r="K1054">
        <f t="shared" si="163"/>
        <v>0</v>
      </c>
      <c r="L1054">
        <f t="shared" si="164"/>
        <v>0</v>
      </c>
      <c r="M1054">
        <f t="shared" si="165"/>
        <v>0</v>
      </c>
      <c r="N1054">
        <f t="shared" si="166"/>
        <v>0</v>
      </c>
      <c r="O1054">
        <f t="shared" si="167"/>
        <v>1</v>
      </c>
      <c r="P1054">
        <f t="shared" si="168"/>
        <v>0</v>
      </c>
      <c r="Q1054">
        <f t="shared" si="169"/>
        <v>1</v>
      </c>
    </row>
    <row r="1055" spans="1:17" x14ac:dyDescent="0.35">
      <c r="A1055" s="1">
        <v>45614</v>
      </c>
      <c r="B1055" s="2">
        <v>2024</v>
      </c>
      <c r="C1055" s="2">
        <v>11</v>
      </c>
      <c r="D1055" s="2">
        <v>18</v>
      </c>
      <c r="E1055" s="2" t="str">
        <f>IF(ISNUMBER(VLOOKUP(A1055, Feriados!A:B, 1, FALSE)), "Feriado", "Dia comum")</f>
        <v>Dia comum</v>
      </c>
      <c r="F1055" s="2" t="s">
        <v>8</v>
      </c>
      <c r="G1055" s="2" t="str">
        <f t="shared" si="160"/>
        <v>Dia Útil</v>
      </c>
      <c r="H1055" s="2">
        <v>397</v>
      </c>
      <c r="I1055" s="3">
        <f t="shared" si="161"/>
        <v>1</v>
      </c>
      <c r="J1055">
        <f t="shared" si="162"/>
        <v>0</v>
      </c>
      <c r="K1055">
        <f t="shared" si="163"/>
        <v>0</v>
      </c>
      <c r="L1055">
        <f t="shared" si="164"/>
        <v>0</v>
      </c>
      <c r="M1055">
        <f t="shared" si="165"/>
        <v>0</v>
      </c>
      <c r="N1055">
        <f t="shared" si="166"/>
        <v>0</v>
      </c>
      <c r="O1055">
        <f t="shared" si="167"/>
        <v>0</v>
      </c>
      <c r="P1055">
        <f t="shared" si="168"/>
        <v>0</v>
      </c>
      <c r="Q1055">
        <f t="shared" si="169"/>
        <v>0</v>
      </c>
    </row>
    <row r="1056" spans="1:17" x14ac:dyDescent="0.35">
      <c r="A1056" s="1">
        <v>45615</v>
      </c>
      <c r="B1056" s="2">
        <v>2024</v>
      </c>
      <c r="C1056" s="2">
        <v>11</v>
      </c>
      <c r="D1056" s="2">
        <v>19</v>
      </c>
      <c r="E1056" s="2" t="str">
        <f>IF(ISNUMBER(VLOOKUP(A1056, Feriados!A:B, 1, FALSE)), "Feriado", "Dia comum")</f>
        <v>Dia comum</v>
      </c>
      <c r="F1056" s="2" t="s">
        <v>9</v>
      </c>
      <c r="G1056" s="2" t="str">
        <f t="shared" si="160"/>
        <v>Dia Útil</v>
      </c>
      <c r="H1056" s="2">
        <v>416</v>
      </c>
      <c r="I1056" s="3">
        <f t="shared" si="161"/>
        <v>0</v>
      </c>
      <c r="J1056">
        <f t="shared" si="162"/>
        <v>1</v>
      </c>
      <c r="K1056">
        <f t="shared" si="163"/>
        <v>0</v>
      </c>
      <c r="L1056">
        <f t="shared" si="164"/>
        <v>0</v>
      </c>
      <c r="M1056">
        <f t="shared" si="165"/>
        <v>0</v>
      </c>
      <c r="N1056">
        <f t="shared" si="166"/>
        <v>0</v>
      </c>
      <c r="O1056">
        <f t="shared" si="167"/>
        <v>0</v>
      </c>
      <c r="P1056">
        <f t="shared" si="168"/>
        <v>0</v>
      </c>
      <c r="Q1056">
        <f t="shared" si="169"/>
        <v>0</v>
      </c>
    </row>
    <row r="1057" spans="1:17" x14ac:dyDescent="0.35">
      <c r="A1057" s="1">
        <v>45616</v>
      </c>
      <c r="B1057" s="2">
        <v>2024</v>
      </c>
      <c r="C1057" s="2">
        <v>11</v>
      </c>
      <c r="D1057" s="2">
        <v>20</v>
      </c>
      <c r="E1057" s="2" t="str">
        <f>IF(ISNUMBER(VLOOKUP(A1057, Feriados!A:B, 1, FALSE)), "Feriado", "Dia comum")</f>
        <v>Feriado</v>
      </c>
      <c r="F1057" s="2" t="s">
        <v>10</v>
      </c>
      <c r="G1057" s="2" t="str">
        <f t="shared" si="160"/>
        <v>Dia Útil</v>
      </c>
      <c r="H1057" s="2">
        <v>410</v>
      </c>
      <c r="I1057" s="3">
        <f t="shared" si="161"/>
        <v>0</v>
      </c>
      <c r="J1057">
        <f t="shared" si="162"/>
        <v>0</v>
      </c>
      <c r="K1057">
        <f t="shared" si="163"/>
        <v>1</v>
      </c>
      <c r="L1057">
        <f t="shared" si="164"/>
        <v>0</v>
      </c>
      <c r="M1057">
        <f t="shared" si="165"/>
        <v>0</v>
      </c>
      <c r="N1057">
        <f t="shared" si="166"/>
        <v>0</v>
      </c>
      <c r="O1057">
        <f t="shared" si="167"/>
        <v>0</v>
      </c>
      <c r="P1057">
        <f t="shared" si="168"/>
        <v>1</v>
      </c>
      <c r="Q1057">
        <f t="shared" si="169"/>
        <v>0</v>
      </c>
    </row>
    <row r="1058" spans="1:17" x14ac:dyDescent="0.35">
      <c r="A1058" s="1">
        <v>45617</v>
      </c>
      <c r="B1058" s="2">
        <v>2024</v>
      </c>
      <c r="C1058" s="2">
        <v>11</v>
      </c>
      <c r="D1058" s="2">
        <v>21</v>
      </c>
      <c r="E1058" s="2" t="str">
        <f>IF(ISNUMBER(VLOOKUP(A1058, Feriados!A:B, 1, FALSE)), "Feriado", "Dia comum")</f>
        <v>Dia comum</v>
      </c>
      <c r="F1058" s="2" t="s">
        <v>11</v>
      </c>
      <c r="G1058" s="2" t="str">
        <f t="shared" si="160"/>
        <v>Dia Útil</v>
      </c>
      <c r="H1058" s="2">
        <v>412</v>
      </c>
      <c r="I1058" s="3">
        <f t="shared" si="161"/>
        <v>0</v>
      </c>
      <c r="J1058">
        <f t="shared" si="162"/>
        <v>0</v>
      </c>
      <c r="K1058">
        <f t="shared" si="163"/>
        <v>0</v>
      </c>
      <c r="L1058">
        <f t="shared" si="164"/>
        <v>1</v>
      </c>
      <c r="M1058">
        <f t="shared" si="165"/>
        <v>0</v>
      </c>
      <c r="N1058">
        <f t="shared" si="166"/>
        <v>0</v>
      </c>
      <c r="O1058">
        <f t="shared" si="167"/>
        <v>0</v>
      </c>
      <c r="P1058">
        <f t="shared" si="168"/>
        <v>0</v>
      </c>
      <c r="Q1058">
        <f t="shared" si="169"/>
        <v>0</v>
      </c>
    </row>
    <row r="1059" spans="1:17" x14ac:dyDescent="0.35">
      <c r="A1059" s="1">
        <v>45618</v>
      </c>
      <c r="B1059" s="2">
        <v>2024</v>
      </c>
      <c r="C1059" s="2">
        <v>11</v>
      </c>
      <c r="D1059" s="2">
        <v>22</v>
      </c>
      <c r="E1059" s="2" t="str">
        <f>IF(ISNUMBER(VLOOKUP(A1059, Feriados!A:B, 1, FALSE)), "Feriado", "Dia comum")</f>
        <v>Dia comum</v>
      </c>
      <c r="F1059" s="2" t="s">
        <v>12</v>
      </c>
      <c r="G1059" s="2" t="str">
        <f t="shared" si="160"/>
        <v>Dia Útil</v>
      </c>
      <c r="H1059" s="2">
        <v>403</v>
      </c>
      <c r="I1059" s="3">
        <f t="shared" si="161"/>
        <v>0</v>
      </c>
      <c r="J1059">
        <f t="shared" si="162"/>
        <v>0</v>
      </c>
      <c r="K1059">
        <f t="shared" si="163"/>
        <v>0</v>
      </c>
      <c r="L1059">
        <f t="shared" si="164"/>
        <v>0</v>
      </c>
      <c r="M1059">
        <f t="shared" si="165"/>
        <v>1</v>
      </c>
      <c r="N1059">
        <f t="shared" si="166"/>
        <v>0</v>
      </c>
      <c r="O1059">
        <f t="shared" si="167"/>
        <v>0</v>
      </c>
      <c r="P1059">
        <f t="shared" si="168"/>
        <v>0</v>
      </c>
      <c r="Q1059">
        <f t="shared" si="169"/>
        <v>0</v>
      </c>
    </row>
    <row r="1060" spans="1:17" x14ac:dyDescent="0.35">
      <c r="A1060" s="1">
        <v>45619</v>
      </c>
      <c r="B1060" s="2">
        <v>2024</v>
      </c>
      <c r="C1060" s="2">
        <v>11</v>
      </c>
      <c r="D1060" s="2">
        <v>23</v>
      </c>
      <c r="E1060" s="2" t="str">
        <f>IF(ISNUMBER(VLOOKUP(A1060, Feriados!A:B, 1, FALSE)), "Feriado", "Dia comum")</f>
        <v>Dia comum</v>
      </c>
      <c r="F1060" s="2" t="s">
        <v>6</v>
      </c>
      <c r="G1060" s="2" t="str">
        <f t="shared" si="160"/>
        <v>Fim de Semana</v>
      </c>
      <c r="H1060" s="2">
        <v>401</v>
      </c>
      <c r="I1060" s="3">
        <f t="shared" si="161"/>
        <v>0</v>
      </c>
      <c r="J1060">
        <f t="shared" si="162"/>
        <v>0</v>
      </c>
      <c r="K1060">
        <f t="shared" si="163"/>
        <v>0</v>
      </c>
      <c r="L1060">
        <f t="shared" si="164"/>
        <v>0</v>
      </c>
      <c r="M1060">
        <f t="shared" si="165"/>
        <v>0</v>
      </c>
      <c r="N1060">
        <f t="shared" si="166"/>
        <v>1</v>
      </c>
      <c r="O1060">
        <f t="shared" si="167"/>
        <v>0</v>
      </c>
      <c r="P1060">
        <f t="shared" si="168"/>
        <v>0</v>
      </c>
      <c r="Q1060">
        <f t="shared" si="169"/>
        <v>1</v>
      </c>
    </row>
    <row r="1061" spans="1:17" x14ac:dyDescent="0.35">
      <c r="A1061" s="1">
        <v>45620</v>
      </c>
      <c r="B1061" s="2">
        <v>2024</v>
      </c>
      <c r="C1061" s="2">
        <v>11</v>
      </c>
      <c r="D1061" s="2">
        <v>24</v>
      </c>
      <c r="E1061" s="2" t="str">
        <f>IF(ISNUMBER(VLOOKUP(A1061, Feriados!A:B, 1, FALSE)), "Feriado", "Dia comum")</f>
        <v>Dia comum</v>
      </c>
      <c r="F1061" s="2" t="s">
        <v>7</v>
      </c>
      <c r="G1061" s="2" t="str">
        <f t="shared" si="160"/>
        <v>Fim de Semana</v>
      </c>
      <c r="H1061" s="2">
        <v>410</v>
      </c>
      <c r="I1061" s="3">
        <f t="shared" si="161"/>
        <v>0</v>
      </c>
      <c r="J1061">
        <f t="shared" si="162"/>
        <v>0</v>
      </c>
      <c r="K1061">
        <f t="shared" si="163"/>
        <v>0</v>
      </c>
      <c r="L1061">
        <f t="shared" si="164"/>
        <v>0</v>
      </c>
      <c r="M1061">
        <f t="shared" si="165"/>
        <v>0</v>
      </c>
      <c r="N1061">
        <f t="shared" si="166"/>
        <v>0</v>
      </c>
      <c r="O1061">
        <f t="shared" si="167"/>
        <v>1</v>
      </c>
      <c r="P1061">
        <f t="shared" si="168"/>
        <v>0</v>
      </c>
      <c r="Q1061">
        <f t="shared" si="169"/>
        <v>1</v>
      </c>
    </row>
    <row r="1062" spans="1:17" x14ac:dyDescent="0.35">
      <c r="A1062" s="1">
        <v>45621</v>
      </c>
      <c r="B1062" s="2">
        <v>2024</v>
      </c>
      <c r="C1062" s="2">
        <v>11</v>
      </c>
      <c r="D1062" s="2">
        <v>25</v>
      </c>
      <c r="E1062" s="2" t="str">
        <f>IF(ISNUMBER(VLOOKUP(A1062, Feriados!A:B, 1, FALSE)), "Feriado", "Dia comum")</f>
        <v>Dia comum</v>
      </c>
      <c r="F1062" s="2" t="s">
        <v>8</v>
      </c>
      <c r="G1062" s="2" t="str">
        <f t="shared" si="160"/>
        <v>Dia Útil</v>
      </c>
      <c r="H1062" s="2">
        <v>390</v>
      </c>
      <c r="I1062" s="3">
        <f t="shared" si="161"/>
        <v>1</v>
      </c>
      <c r="J1062">
        <f t="shared" si="162"/>
        <v>0</v>
      </c>
      <c r="K1062">
        <f t="shared" si="163"/>
        <v>0</v>
      </c>
      <c r="L1062">
        <f t="shared" si="164"/>
        <v>0</v>
      </c>
      <c r="M1062">
        <f t="shared" si="165"/>
        <v>0</v>
      </c>
      <c r="N1062">
        <f t="shared" si="166"/>
        <v>0</v>
      </c>
      <c r="O1062">
        <f t="shared" si="167"/>
        <v>0</v>
      </c>
      <c r="P1062">
        <f t="shared" si="168"/>
        <v>0</v>
      </c>
      <c r="Q1062">
        <f t="shared" si="169"/>
        <v>0</v>
      </c>
    </row>
    <row r="1063" spans="1:17" x14ac:dyDescent="0.35">
      <c r="A1063" s="1">
        <v>45622</v>
      </c>
      <c r="B1063" s="2">
        <v>2024</v>
      </c>
      <c r="C1063" s="2">
        <v>11</v>
      </c>
      <c r="D1063" s="2">
        <v>26</v>
      </c>
      <c r="E1063" s="2" t="str">
        <f>IF(ISNUMBER(VLOOKUP(A1063, Feriados!A:B, 1, FALSE)), "Feriado", "Dia comum")</f>
        <v>Dia comum</v>
      </c>
      <c r="F1063" s="2" t="s">
        <v>9</v>
      </c>
      <c r="G1063" s="2" t="str">
        <f t="shared" si="160"/>
        <v>Dia Útil</v>
      </c>
      <c r="H1063" s="2">
        <v>399</v>
      </c>
      <c r="I1063" s="3">
        <f t="shared" si="161"/>
        <v>0</v>
      </c>
      <c r="J1063">
        <f t="shared" si="162"/>
        <v>1</v>
      </c>
      <c r="K1063">
        <f t="shared" si="163"/>
        <v>0</v>
      </c>
      <c r="L1063">
        <f t="shared" si="164"/>
        <v>0</v>
      </c>
      <c r="M1063">
        <f t="shared" si="165"/>
        <v>0</v>
      </c>
      <c r="N1063">
        <f t="shared" si="166"/>
        <v>0</v>
      </c>
      <c r="O1063">
        <f t="shared" si="167"/>
        <v>0</v>
      </c>
      <c r="P1063">
        <f t="shared" si="168"/>
        <v>0</v>
      </c>
      <c r="Q1063">
        <f t="shared" si="169"/>
        <v>0</v>
      </c>
    </row>
    <row r="1064" spans="1:17" x14ac:dyDescent="0.35">
      <c r="A1064" s="1">
        <v>45623</v>
      </c>
      <c r="B1064" s="2">
        <v>2024</v>
      </c>
      <c r="C1064" s="2">
        <v>11</v>
      </c>
      <c r="D1064" s="2">
        <v>27</v>
      </c>
      <c r="E1064" s="2" t="str">
        <f>IF(ISNUMBER(VLOOKUP(A1064, Feriados!A:B, 1, FALSE)), "Feriado", "Dia comum")</f>
        <v>Dia comum</v>
      </c>
      <c r="F1064" s="2" t="s">
        <v>10</v>
      </c>
      <c r="G1064" s="2" t="str">
        <f t="shared" si="160"/>
        <v>Dia Útil</v>
      </c>
      <c r="H1064" s="2">
        <v>414</v>
      </c>
      <c r="I1064" s="3">
        <f t="shared" si="161"/>
        <v>0</v>
      </c>
      <c r="J1064">
        <f t="shared" si="162"/>
        <v>0</v>
      </c>
      <c r="K1064">
        <f t="shared" si="163"/>
        <v>1</v>
      </c>
      <c r="L1064">
        <f t="shared" si="164"/>
        <v>0</v>
      </c>
      <c r="M1064">
        <f t="shared" si="165"/>
        <v>0</v>
      </c>
      <c r="N1064">
        <f t="shared" si="166"/>
        <v>0</v>
      </c>
      <c r="O1064">
        <f t="shared" si="167"/>
        <v>0</v>
      </c>
      <c r="P1064">
        <f t="shared" si="168"/>
        <v>0</v>
      </c>
      <c r="Q1064">
        <f t="shared" si="169"/>
        <v>0</v>
      </c>
    </row>
    <row r="1065" spans="1:17" x14ac:dyDescent="0.35">
      <c r="A1065" s="1">
        <v>45624</v>
      </c>
      <c r="B1065" s="2">
        <v>2024</v>
      </c>
      <c r="C1065" s="2">
        <v>11</v>
      </c>
      <c r="D1065" s="2">
        <v>28</v>
      </c>
      <c r="E1065" s="2" t="str">
        <f>IF(ISNUMBER(VLOOKUP(A1065, Feriados!A:B, 1, FALSE)), "Feriado", "Dia comum")</f>
        <v>Dia comum</v>
      </c>
      <c r="F1065" s="2" t="s">
        <v>11</v>
      </c>
      <c r="G1065" s="2" t="str">
        <f t="shared" si="160"/>
        <v>Dia Útil</v>
      </c>
      <c r="H1065" s="2">
        <v>433</v>
      </c>
      <c r="I1065" s="3">
        <f t="shared" si="161"/>
        <v>0</v>
      </c>
      <c r="J1065">
        <f t="shared" si="162"/>
        <v>0</v>
      </c>
      <c r="K1065">
        <f t="shared" si="163"/>
        <v>0</v>
      </c>
      <c r="L1065">
        <f t="shared" si="164"/>
        <v>1</v>
      </c>
      <c r="M1065">
        <f t="shared" si="165"/>
        <v>0</v>
      </c>
      <c r="N1065">
        <f t="shared" si="166"/>
        <v>0</v>
      </c>
      <c r="O1065">
        <f t="shared" si="167"/>
        <v>0</v>
      </c>
      <c r="P1065">
        <f t="shared" si="168"/>
        <v>0</v>
      </c>
      <c r="Q1065">
        <f t="shared" si="169"/>
        <v>0</v>
      </c>
    </row>
    <row r="1066" spans="1:17" x14ac:dyDescent="0.35">
      <c r="A1066" s="1">
        <v>45625</v>
      </c>
      <c r="B1066" s="2">
        <v>2024</v>
      </c>
      <c r="C1066" s="2">
        <v>11</v>
      </c>
      <c r="D1066" s="2">
        <v>29</v>
      </c>
      <c r="E1066" s="2" t="str">
        <f>IF(ISNUMBER(VLOOKUP(A1066, Feriados!A:B, 1, FALSE)), "Feriado", "Dia comum")</f>
        <v>Dia comum</v>
      </c>
      <c r="F1066" s="2" t="s">
        <v>12</v>
      </c>
      <c r="G1066" s="2" t="str">
        <f t="shared" si="160"/>
        <v>Dia Útil</v>
      </c>
      <c r="H1066" s="2">
        <v>496</v>
      </c>
      <c r="I1066" s="3">
        <f t="shared" si="161"/>
        <v>0</v>
      </c>
      <c r="J1066">
        <f t="shared" si="162"/>
        <v>0</v>
      </c>
      <c r="K1066">
        <f t="shared" si="163"/>
        <v>0</v>
      </c>
      <c r="L1066">
        <f t="shared" si="164"/>
        <v>0</v>
      </c>
      <c r="M1066">
        <f t="shared" si="165"/>
        <v>1</v>
      </c>
      <c r="N1066">
        <f t="shared" si="166"/>
        <v>0</v>
      </c>
      <c r="O1066">
        <f t="shared" si="167"/>
        <v>0</v>
      </c>
      <c r="P1066">
        <f t="shared" si="168"/>
        <v>0</v>
      </c>
      <c r="Q1066">
        <f t="shared" si="169"/>
        <v>0</v>
      </c>
    </row>
    <row r="1067" spans="1:17" x14ac:dyDescent="0.35">
      <c r="A1067" s="1">
        <v>45626</v>
      </c>
      <c r="B1067" s="2">
        <v>2024</v>
      </c>
      <c r="C1067" s="2">
        <v>11</v>
      </c>
      <c r="D1067" s="2">
        <v>30</v>
      </c>
      <c r="E1067" s="2" t="str">
        <f>IF(ISNUMBER(VLOOKUP(A1067, Feriados!A:B, 1, FALSE)), "Feriado", "Dia comum")</f>
        <v>Dia comum</v>
      </c>
      <c r="F1067" s="2" t="s">
        <v>6</v>
      </c>
      <c r="G1067" s="2" t="str">
        <f t="shared" si="160"/>
        <v>Fim de Semana</v>
      </c>
      <c r="H1067" s="2">
        <v>547</v>
      </c>
      <c r="I1067" s="3">
        <f t="shared" si="161"/>
        <v>0</v>
      </c>
      <c r="J1067">
        <f t="shared" si="162"/>
        <v>0</v>
      </c>
      <c r="K1067">
        <f t="shared" si="163"/>
        <v>0</v>
      </c>
      <c r="L1067">
        <f t="shared" si="164"/>
        <v>0</v>
      </c>
      <c r="M1067">
        <f t="shared" si="165"/>
        <v>0</v>
      </c>
      <c r="N1067">
        <f t="shared" si="166"/>
        <v>1</v>
      </c>
      <c r="O1067">
        <f t="shared" si="167"/>
        <v>0</v>
      </c>
      <c r="P1067">
        <f t="shared" si="168"/>
        <v>0</v>
      </c>
      <c r="Q1067">
        <f t="shared" si="169"/>
        <v>1</v>
      </c>
    </row>
  </sheetData>
  <mergeCells count="2">
    <mergeCell ref="A1:H1"/>
    <mergeCell ref="I1:Q1"/>
  </mergeCells>
  <pageMargins left="0.7" right="0.7" top="0.75" bottom="0.75" header="0.3" footer="0.3"/>
  <headerFooter>
    <oddFooter>&amp;C_x000D_&amp;1#&amp;"Calibri"&amp;10&amp;K000000 SLB-Private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16CE-7F3E-4C11-B761-75AB024DDA51}">
  <dimension ref="A1:N1066"/>
  <sheetViews>
    <sheetView tabSelected="1" workbookViewId="0">
      <selection activeCell="R10" sqref="R10"/>
    </sheetView>
  </sheetViews>
  <sheetFormatPr defaultRowHeight="14.5" x14ac:dyDescent="0.35"/>
  <cols>
    <col min="1" max="1" width="10.453125" style="17" bestFit="1" customWidth="1"/>
    <col min="5" max="5" width="22.6328125" bestFit="1" customWidth="1"/>
    <col min="6" max="6" width="20" bestFit="1" customWidth="1"/>
    <col min="7" max="7" width="21.36328125" bestFit="1" customWidth="1"/>
    <col min="8" max="8" width="21.1796875" bestFit="1" customWidth="1"/>
    <col min="9" max="9" width="19.90625" bestFit="1" customWidth="1"/>
    <col min="10" max="10" width="22.90625" bestFit="1" customWidth="1"/>
    <col min="11" max="11" width="24.26953125" bestFit="1" customWidth="1"/>
    <col min="12" max="12" width="7.08984375" bestFit="1" customWidth="1"/>
    <col min="13" max="13" width="13.54296875" bestFit="1" customWidth="1"/>
  </cols>
  <sheetData>
    <row r="1" spans="1:14" x14ac:dyDescent="0.35">
      <c r="A1" s="17" t="str" cm="1">
        <f t="array" ref="A1:A1066">'Dados_18.06.25'!A2:A1067</f>
        <v>Data</v>
      </c>
      <c r="B1" s="17" t="str" cm="1">
        <f t="array" ref="B1:B1066">'Dados_18.06.25'!B2:B1067</f>
        <v>Ano</v>
      </c>
      <c r="C1" s="17" t="str" cm="1">
        <f t="array" ref="C1:C1066">'Dados_18.06.25'!C2:C1067</f>
        <v>Mês</v>
      </c>
      <c r="D1" s="17" t="str" cm="1">
        <f t="array" ref="D1:D1066">'Dados_18.06.25'!D2:D1067</f>
        <v>Dia</v>
      </c>
      <c r="E1" t="str" cm="1">
        <f t="array" ref="E1:E1066">'Dados_18.06.25'!I2:I1067</f>
        <v>Dia_da_Semana_Segunda</v>
      </c>
      <c r="F1" t="str" cm="1">
        <f t="array" ref="F1:F1066">'Dados_18.06.25'!J2:J1067</f>
        <v>Dia_da_Semana_Terça</v>
      </c>
      <c r="G1" t="str" cm="1">
        <f t="array" ref="G1:G1066">'Dados_18.06.25'!K2:K1067</f>
        <v>Dia_da_Semana_Quarta</v>
      </c>
      <c r="H1" t="str" cm="1">
        <f t="array" ref="H1:H1066">'Dados_18.06.25'!L2:L1067</f>
        <v>Dia_da_Semana_Quinta</v>
      </c>
      <c r="I1" t="str" cm="1">
        <f t="array" ref="I1:I1066">'Dados_18.06.25'!M2:M1067</f>
        <v>Dia_da_Semana_Sexta</v>
      </c>
      <c r="J1" t="str" cm="1">
        <f t="array" ref="J1:J1066">'Dados_18.06.25'!N2:N1067</f>
        <v>Final_de_Semana_Sábado</v>
      </c>
      <c r="K1" t="str" cm="1">
        <f t="array" ref="K1:K1066">'Dados_18.06.25'!O2:O1067</f>
        <v>Final_de_Semana_Domingo</v>
      </c>
      <c r="L1" t="str" cm="1">
        <f t="array" ref="L1:L1066">'Dados_18.06.25'!P2:P1067</f>
        <v>Feriado</v>
      </c>
      <c r="M1" t="str" cm="1">
        <f t="array" ref="M1:M1066">'Dados_18.06.25'!Q2:Q1067</f>
        <v>Fim de Semana</v>
      </c>
      <c r="N1" t="str" cm="1">
        <f t="array" ref="N1:N1066">'Dados_18.06.25'!H2:H1067</f>
        <v>Vendas</v>
      </c>
    </row>
    <row r="2" spans="1:14" x14ac:dyDescent="0.35">
      <c r="A2" s="17">
        <v>44562</v>
      </c>
      <c r="B2">
        <v>2022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96</v>
      </c>
    </row>
    <row r="3" spans="1:14" x14ac:dyDescent="0.35">
      <c r="A3" s="17">
        <v>44563</v>
      </c>
      <c r="B3">
        <v>2022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94</v>
      </c>
    </row>
    <row r="4" spans="1:14" x14ac:dyDescent="0.35">
      <c r="A4" s="17">
        <v>44564</v>
      </c>
      <c r="B4">
        <v>2022</v>
      </c>
      <c r="C4">
        <v>1</v>
      </c>
      <c r="D4">
        <v>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75</v>
      </c>
    </row>
    <row r="5" spans="1:14" x14ac:dyDescent="0.35">
      <c r="A5" s="17">
        <v>44565</v>
      </c>
      <c r="B5">
        <v>2022</v>
      </c>
      <c r="C5">
        <v>1</v>
      </c>
      <c r="D5">
        <v>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92</v>
      </c>
    </row>
    <row r="6" spans="1:14" x14ac:dyDescent="0.35">
      <c r="A6" s="17">
        <v>44566</v>
      </c>
      <c r="B6">
        <v>2022</v>
      </c>
      <c r="C6">
        <v>1</v>
      </c>
      <c r="D6">
        <v>5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126</v>
      </c>
    </row>
    <row r="7" spans="1:14" x14ac:dyDescent="0.35">
      <c r="A7" s="17">
        <v>44567</v>
      </c>
      <c r="B7">
        <v>2022</v>
      </c>
      <c r="C7">
        <v>1</v>
      </c>
      <c r="D7">
        <v>6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128</v>
      </c>
    </row>
    <row r="8" spans="1:14" x14ac:dyDescent="0.35">
      <c r="A8" s="17">
        <v>44568</v>
      </c>
      <c r="B8">
        <v>2022</v>
      </c>
      <c r="C8">
        <v>1</v>
      </c>
      <c r="D8">
        <v>7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115</v>
      </c>
    </row>
    <row r="9" spans="1:14" x14ac:dyDescent="0.35">
      <c r="A9" s="17">
        <v>44569</v>
      </c>
      <c r="B9">
        <v>2022</v>
      </c>
      <c r="C9">
        <v>1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121</v>
      </c>
    </row>
    <row r="10" spans="1:14" x14ac:dyDescent="0.35">
      <c r="A10" s="17">
        <v>44570</v>
      </c>
      <c r="B10">
        <v>2022</v>
      </c>
      <c r="C10">
        <v>1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86</v>
      </c>
    </row>
    <row r="11" spans="1:14" x14ac:dyDescent="0.35">
      <c r="A11" s="17">
        <v>44571</v>
      </c>
      <c r="B11">
        <v>2022</v>
      </c>
      <c r="C11">
        <v>1</v>
      </c>
      <c r="D11">
        <v>10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102</v>
      </c>
    </row>
    <row r="12" spans="1:14" x14ac:dyDescent="0.35">
      <c r="A12" s="17">
        <v>44572</v>
      </c>
      <c r="B12">
        <v>2022</v>
      </c>
      <c r="C12">
        <v>1</v>
      </c>
      <c r="D12">
        <v>11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96</v>
      </c>
    </row>
    <row r="13" spans="1:14" x14ac:dyDescent="0.35">
      <c r="A13" s="17">
        <v>44573</v>
      </c>
      <c r="B13">
        <v>2022</v>
      </c>
      <c r="C13">
        <v>1</v>
      </c>
      <c r="D13">
        <v>12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94</v>
      </c>
    </row>
    <row r="14" spans="1:14" x14ac:dyDescent="0.35">
      <c r="A14" s="17">
        <v>44574</v>
      </c>
      <c r="B14">
        <v>2022</v>
      </c>
      <c r="C14">
        <v>1</v>
      </c>
      <c r="D14">
        <v>13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90</v>
      </c>
    </row>
    <row r="15" spans="1:14" x14ac:dyDescent="0.35">
      <c r="A15" s="17">
        <v>44575</v>
      </c>
      <c r="B15">
        <v>2022</v>
      </c>
      <c r="C15">
        <v>1</v>
      </c>
      <c r="D15">
        <v>14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89</v>
      </c>
    </row>
    <row r="16" spans="1:14" x14ac:dyDescent="0.35">
      <c r="A16" s="17">
        <v>44576</v>
      </c>
      <c r="B16">
        <v>2022</v>
      </c>
      <c r="C16">
        <v>1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100</v>
      </c>
    </row>
    <row r="17" spans="1:14" x14ac:dyDescent="0.35">
      <c r="A17" s="17">
        <v>44577</v>
      </c>
      <c r="B17">
        <v>2022</v>
      </c>
      <c r="C17">
        <v>1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99</v>
      </c>
    </row>
    <row r="18" spans="1:14" x14ac:dyDescent="0.35">
      <c r="A18" s="17">
        <v>44578</v>
      </c>
      <c r="B18">
        <v>2022</v>
      </c>
      <c r="C18">
        <v>1</v>
      </c>
      <c r="D18">
        <v>17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99</v>
      </c>
    </row>
    <row r="19" spans="1:14" x14ac:dyDescent="0.35">
      <c r="A19" s="17">
        <v>44579</v>
      </c>
      <c r="B19">
        <v>2022</v>
      </c>
      <c r="C19">
        <v>1</v>
      </c>
      <c r="D19">
        <v>18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100</v>
      </c>
    </row>
    <row r="20" spans="1:14" x14ac:dyDescent="0.35">
      <c r="A20" s="17">
        <v>44580</v>
      </c>
      <c r="B20">
        <v>2022</v>
      </c>
      <c r="C20">
        <v>1</v>
      </c>
      <c r="D20">
        <v>19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77</v>
      </c>
    </row>
    <row r="21" spans="1:14" x14ac:dyDescent="0.35">
      <c r="A21" s="17">
        <v>44581</v>
      </c>
      <c r="B21">
        <v>2022</v>
      </c>
      <c r="C21">
        <v>1</v>
      </c>
      <c r="D21">
        <v>20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85</v>
      </c>
    </row>
    <row r="22" spans="1:14" x14ac:dyDescent="0.35">
      <c r="A22" s="17">
        <v>44582</v>
      </c>
      <c r="B22">
        <v>2022</v>
      </c>
      <c r="C22">
        <v>1</v>
      </c>
      <c r="D22">
        <v>21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86</v>
      </c>
    </row>
    <row r="23" spans="1:14" x14ac:dyDescent="0.35">
      <c r="A23" s="17">
        <v>44583</v>
      </c>
      <c r="B23">
        <v>2022</v>
      </c>
      <c r="C23">
        <v>1</v>
      </c>
      <c r="D23">
        <v>22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96</v>
      </c>
    </row>
    <row r="24" spans="1:14" x14ac:dyDescent="0.35">
      <c r="A24" s="17">
        <v>44584</v>
      </c>
      <c r="B24">
        <v>2022</v>
      </c>
      <c r="C24">
        <v>1</v>
      </c>
      <c r="D24">
        <v>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76</v>
      </c>
    </row>
    <row r="25" spans="1:14" x14ac:dyDescent="0.35">
      <c r="A25" s="17">
        <v>44585</v>
      </c>
      <c r="B25">
        <v>2022</v>
      </c>
      <c r="C25">
        <v>1</v>
      </c>
      <c r="D25">
        <v>24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72</v>
      </c>
    </row>
    <row r="26" spans="1:14" x14ac:dyDescent="0.35">
      <c r="A26" s="17">
        <v>44586</v>
      </c>
      <c r="B26">
        <v>2022</v>
      </c>
      <c r="C26">
        <v>1</v>
      </c>
      <c r="D26">
        <v>25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68</v>
      </c>
    </row>
    <row r="27" spans="1:14" x14ac:dyDescent="0.35">
      <c r="A27" s="17">
        <v>44587</v>
      </c>
      <c r="B27">
        <v>2022</v>
      </c>
      <c r="C27">
        <v>1</v>
      </c>
      <c r="D27">
        <v>26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87</v>
      </c>
    </row>
    <row r="28" spans="1:14" x14ac:dyDescent="0.35">
      <c r="A28" s="17">
        <v>44588</v>
      </c>
      <c r="B28">
        <v>2022</v>
      </c>
      <c r="C28">
        <v>1</v>
      </c>
      <c r="D28">
        <v>27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70</v>
      </c>
    </row>
    <row r="29" spans="1:14" x14ac:dyDescent="0.35">
      <c r="A29" s="17">
        <v>44589</v>
      </c>
      <c r="B29">
        <v>2022</v>
      </c>
      <c r="C29">
        <v>1</v>
      </c>
      <c r="D29">
        <v>28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94</v>
      </c>
    </row>
    <row r="30" spans="1:14" x14ac:dyDescent="0.35">
      <c r="A30" s="17">
        <v>44590</v>
      </c>
      <c r="B30">
        <v>2022</v>
      </c>
      <c r="C30">
        <v>1</v>
      </c>
      <c r="D30">
        <v>29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89</v>
      </c>
    </row>
    <row r="31" spans="1:14" x14ac:dyDescent="0.35">
      <c r="A31" s="17">
        <v>44591</v>
      </c>
      <c r="B31">
        <v>2022</v>
      </c>
      <c r="C31">
        <v>1</v>
      </c>
      <c r="D31">
        <v>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116</v>
      </c>
    </row>
    <row r="32" spans="1:14" x14ac:dyDescent="0.35">
      <c r="A32" s="17">
        <v>44592</v>
      </c>
      <c r="B32">
        <v>2022</v>
      </c>
      <c r="C32">
        <v>1</v>
      </c>
      <c r="D32">
        <v>31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94</v>
      </c>
    </row>
    <row r="33" spans="1:14" x14ac:dyDescent="0.35">
      <c r="A33" s="17">
        <v>44593</v>
      </c>
      <c r="B33">
        <v>2022</v>
      </c>
      <c r="C33">
        <v>2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85</v>
      </c>
    </row>
    <row r="34" spans="1:14" x14ac:dyDescent="0.35">
      <c r="A34" s="17">
        <v>44594</v>
      </c>
      <c r="B34">
        <v>2022</v>
      </c>
      <c r="C34">
        <v>2</v>
      </c>
      <c r="D34">
        <v>2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83</v>
      </c>
    </row>
    <row r="35" spans="1:14" x14ac:dyDescent="0.35">
      <c r="A35" s="17">
        <v>44595</v>
      </c>
      <c r="B35">
        <v>2022</v>
      </c>
      <c r="C35">
        <v>2</v>
      </c>
      <c r="D35">
        <v>3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99</v>
      </c>
    </row>
    <row r="36" spans="1:14" x14ac:dyDescent="0.35">
      <c r="A36" s="17">
        <v>44596</v>
      </c>
      <c r="B36">
        <v>2022</v>
      </c>
      <c r="C36">
        <v>2</v>
      </c>
      <c r="D36">
        <v>4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96</v>
      </c>
    </row>
    <row r="37" spans="1:14" x14ac:dyDescent="0.35">
      <c r="A37" s="17">
        <v>44597</v>
      </c>
      <c r="B37">
        <v>2022</v>
      </c>
      <c r="C37">
        <v>2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128</v>
      </c>
    </row>
    <row r="38" spans="1:14" x14ac:dyDescent="0.35">
      <c r="A38" s="17">
        <v>44598</v>
      </c>
      <c r="B38">
        <v>2022</v>
      </c>
      <c r="C38">
        <v>2</v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114</v>
      </c>
    </row>
    <row r="39" spans="1:14" x14ac:dyDescent="0.35">
      <c r="A39" s="17">
        <v>44599</v>
      </c>
      <c r="B39">
        <v>2022</v>
      </c>
      <c r="C39">
        <v>2</v>
      </c>
      <c r="D39">
        <v>7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99</v>
      </c>
    </row>
    <row r="40" spans="1:14" x14ac:dyDescent="0.35">
      <c r="A40" s="17">
        <v>44600</v>
      </c>
      <c r="B40">
        <v>2022</v>
      </c>
      <c r="C40">
        <v>2</v>
      </c>
      <c r="D40">
        <v>8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105</v>
      </c>
    </row>
    <row r="41" spans="1:14" x14ac:dyDescent="0.35">
      <c r="A41" s="17">
        <v>44601</v>
      </c>
      <c r="B41">
        <v>2022</v>
      </c>
      <c r="C41">
        <v>2</v>
      </c>
      <c r="D41">
        <v>9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97</v>
      </c>
    </row>
    <row r="42" spans="1:14" x14ac:dyDescent="0.35">
      <c r="A42" s="17">
        <v>44602</v>
      </c>
      <c r="B42">
        <v>2022</v>
      </c>
      <c r="C42">
        <v>2</v>
      </c>
      <c r="D42">
        <v>10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115</v>
      </c>
    </row>
    <row r="43" spans="1:14" x14ac:dyDescent="0.35">
      <c r="A43" s="17">
        <v>44603</v>
      </c>
      <c r="B43">
        <v>2022</v>
      </c>
      <c r="C43">
        <v>2</v>
      </c>
      <c r="D43">
        <v>11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107</v>
      </c>
    </row>
    <row r="44" spans="1:14" x14ac:dyDescent="0.35">
      <c r="A44" s="17">
        <v>44604</v>
      </c>
      <c r="B44">
        <v>2022</v>
      </c>
      <c r="C44">
        <v>2</v>
      </c>
      <c r="D44">
        <v>12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87</v>
      </c>
    </row>
    <row r="45" spans="1:14" x14ac:dyDescent="0.35">
      <c r="A45" s="17">
        <v>44605</v>
      </c>
      <c r="B45">
        <v>2022</v>
      </c>
      <c r="C45">
        <v>2</v>
      </c>
      <c r="D45">
        <v>13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86</v>
      </c>
    </row>
    <row r="46" spans="1:14" x14ac:dyDescent="0.35">
      <c r="A46" s="17">
        <v>44606</v>
      </c>
      <c r="B46">
        <v>2022</v>
      </c>
      <c r="C46">
        <v>2</v>
      </c>
      <c r="D46">
        <v>14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82</v>
      </c>
    </row>
    <row r="47" spans="1:14" x14ac:dyDescent="0.35">
      <c r="A47" s="17">
        <v>44607</v>
      </c>
      <c r="B47">
        <v>2022</v>
      </c>
      <c r="C47">
        <v>2</v>
      </c>
      <c r="D47">
        <v>15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88</v>
      </c>
    </row>
    <row r="48" spans="1:14" x14ac:dyDescent="0.35">
      <c r="A48" s="17">
        <v>44608</v>
      </c>
      <c r="B48">
        <v>2022</v>
      </c>
      <c r="C48">
        <v>2</v>
      </c>
      <c r="D48">
        <v>16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102</v>
      </c>
    </row>
    <row r="49" spans="1:14" x14ac:dyDescent="0.35">
      <c r="A49" s="17">
        <v>44609</v>
      </c>
      <c r="B49">
        <v>2022</v>
      </c>
      <c r="C49">
        <v>2</v>
      </c>
      <c r="D49">
        <v>17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87</v>
      </c>
    </row>
    <row r="50" spans="1:14" x14ac:dyDescent="0.35">
      <c r="A50" s="17">
        <v>44610</v>
      </c>
      <c r="B50">
        <v>2022</v>
      </c>
      <c r="C50">
        <v>2</v>
      </c>
      <c r="D50">
        <v>18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107</v>
      </c>
    </row>
    <row r="51" spans="1:14" x14ac:dyDescent="0.35">
      <c r="A51" s="17">
        <v>44611</v>
      </c>
      <c r="B51">
        <v>2022</v>
      </c>
      <c r="C51">
        <v>2</v>
      </c>
      <c r="D51">
        <v>19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104</v>
      </c>
    </row>
    <row r="52" spans="1:14" x14ac:dyDescent="0.35">
      <c r="A52" s="17">
        <v>44612</v>
      </c>
      <c r="B52">
        <v>2022</v>
      </c>
      <c r="C52">
        <v>2</v>
      </c>
      <c r="D52">
        <v>20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92</v>
      </c>
    </row>
    <row r="53" spans="1:14" x14ac:dyDescent="0.35">
      <c r="A53" s="17">
        <v>44613</v>
      </c>
      <c r="B53">
        <v>2022</v>
      </c>
      <c r="C53">
        <v>2</v>
      </c>
      <c r="D53">
        <v>21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74</v>
      </c>
    </row>
    <row r="54" spans="1:14" x14ac:dyDescent="0.35">
      <c r="A54" s="17">
        <v>44614</v>
      </c>
      <c r="B54">
        <v>2022</v>
      </c>
      <c r="C54">
        <v>2</v>
      </c>
      <c r="D54">
        <v>22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87</v>
      </c>
    </row>
    <row r="55" spans="1:14" x14ac:dyDescent="0.35">
      <c r="A55" s="17">
        <v>44615</v>
      </c>
      <c r="B55">
        <v>2022</v>
      </c>
      <c r="C55">
        <v>2</v>
      </c>
      <c r="D55">
        <v>23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97</v>
      </c>
    </row>
    <row r="56" spans="1:14" x14ac:dyDescent="0.35">
      <c r="A56" s="17">
        <v>44616</v>
      </c>
      <c r="B56">
        <v>2022</v>
      </c>
      <c r="C56">
        <v>2</v>
      </c>
      <c r="D56">
        <v>24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79</v>
      </c>
    </row>
    <row r="57" spans="1:14" x14ac:dyDescent="0.35">
      <c r="A57" s="17">
        <v>44617</v>
      </c>
      <c r="B57">
        <v>2022</v>
      </c>
      <c r="C57">
        <v>2</v>
      </c>
      <c r="D57">
        <v>25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96</v>
      </c>
    </row>
    <row r="58" spans="1:14" x14ac:dyDescent="0.35">
      <c r="A58" s="17">
        <v>44618</v>
      </c>
      <c r="B58">
        <v>2022</v>
      </c>
      <c r="C58">
        <v>2</v>
      </c>
      <c r="D58">
        <v>26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87</v>
      </c>
    </row>
    <row r="59" spans="1:14" x14ac:dyDescent="0.35">
      <c r="A59" s="17">
        <v>44619</v>
      </c>
      <c r="B59">
        <v>2022</v>
      </c>
      <c r="C59">
        <v>2</v>
      </c>
      <c r="D59">
        <v>27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80</v>
      </c>
    </row>
    <row r="60" spans="1:14" x14ac:dyDescent="0.35">
      <c r="A60" s="17">
        <v>44620</v>
      </c>
      <c r="B60">
        <v>2022</v>
      </c>
      <c r="C60">
        <v>2</v>
      </c>
      <c r="D60">
        <v>28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93</v>
      </c>
    </row>
    <row r="61" spans="1:14" x14ac:dyDescent="0.35">
      <c r="A61" s="17">
        <v>44621</v>
      </c>
      <c r="B61">
        <v>2022</v>
      </c>
      <c r="C61">
        <v>3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100</v>
      </c>
    </row>
    <row r="62" spans="1:14" x14ac:dyDescent="0.35">
      <c r="A62" s="17">
        <v>44622</v>
      </c>
      <c r="B62">
        <v>2022</v>
      </c>
      <c r="C62">
        <v>3</v>
      </c>
      <c r="D62">
        <v>2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108</v>
      </c>
    </row>
    <row r="63" spans="1:14" x14ac:dyDescent="0.35">
      <c r="A63" s="17">
        <v>44623</v>
      </c>
      <c r="B63">
        <v>2022</v>
      </c>
      <c r="C63">
        <v>3</v>
      </c>
      <c r="D63">
        <v>3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102</v>
      </c>
    </row>
    <row r="64" spans="1:14" x14ac:dyDescent="0.35">
      <c r="A64" s="17">
        <v>44624</v>
      </c>
      <c r="B64">
        <v>2022</v>
      </c>
      <c r="C64">
        <v>3</v>
      </c>
      <c r="D64">
        <v>4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100</v>
      </c>
    </row>
    <row r="65" spans="1:14" x14ac:dyDescent="0.35">
      <c r="A65" s="17">
        <v>44625</v>
      </c>
      <c r="B65">
        <v>2022</v>
      </c>
      <c r="C65">
        <v>3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145</v>
      </c>
    </row>
    <row r="66" spans="1:14" x14ac:dyDescent="0.35">
      <c r="A66" s="17">
        <v>44626</v>
      </c>
      <c r="B66">
        <v>2022</v>
      </c>
      <c r="C66">
        <v>3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119</v>
      </c>
    </row>
    <row r="67" spans="1:14" x14ac:dyDescent="0.35">
      <c r="A67" s="17">
        <v>44627</v>
      </c>
      <c r="B67">
        <v>2022</v>
      </c>
      <c r="C67">
        <v>3</v>
      </c>
      <c r="D67">
        <v>7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108</v>
      </c>
    </row>
    <row r="68" spans="1:14" x14ac:dyDescent="0.35">
      <c r="A68" s="17">
        <v>44628</v>
      </c>
      <c r="B68">
        <v>2022</v>
      </c>
      <c r="C68">
        <v>3</v>
      </c>
      <c r="D68">
        <v>8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92</v>
      </c>
    </row>
    <row r="69" spans="1:14" x14ac:dyDescent="0.35">
      <c r="A69" s="17">
        <v>44629</v>
      </c>
      <c r="B69">
        <v>2022</v>
      </c>
      <c r="C69">
        <v>3</v>
      </c>
      <c r="D69">
        <v>9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106</v>
      </c>
    </row>
    <row r="70" spans="1:14" x14ac:dyDescent="0.35">
      <c r="A70" s="17">
        <v>44630</v>
      </c>
      <c r="B70">
        <v>2022</v>
      </c>
      <c r="C70">
        <v>3</v>
      </c>
      <c r="D70">
        <v>10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105</v>
      </c>
    </row>
    <row r="71" spans="1:14" x14ac:dyDescent="0.35">
      <c r="A71" s="17">
        <v>44631</v>
      </c>
      <c r="B71">
        <v>2022</v>
      </c>
      <c r="C71">
        <v>3</v>
      </c>
      <c r="D71">
        <v>11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90</v>
      </c>
    </row>
    <row r="72" spans="1:14" x14ac:dyDescent="0.35">
      <c r="A72" s="17">
        <v>44632</v>
      </c>
      <c r="B72">
        <v>2022</v>
      </c>
      <c r="C72">
        <v>3</v>
      </c>
      <c r="D72">
        <v>12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110</v>
      </c>
    </row>
    <row r="73" spans="1:14" x14ac:dyDescent="0.35">
      <c r="A73" s="17">
        <v>44633</v>
      </c>
      <c r="B73">
        <v>2022</v>
      </c>
      <c r="C73">
        <v>3</v>
      </c>
      <c r="D73">
        <v>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102</v>
      </c>
    </row>
    <row r="74" spans="1:14" x14ac:dyDescent="0.35">
      <c r="A74" s="17">
        <v>44634</v>
      </c>
      <c r="B74">
        <v>2022</v>
      </c>
      <c r="C74">
        <v>3</v>
      </c>
      <c r="D74">
        <v>14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109</v>
      </c>
    </row>
    <row r="75" spans="1:14" x14ac:dyDescent="0.35">
      <c r="A75" s="17">
        <v>44635</v>
      </c>
      <c r="B75">
        <v>2022</v>
      </c>
      <c r="C75">
        <v>3</v>
      </c>
      <c r="D75">
        <v>15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110</v>
      </c>
    </row>
    <row r="76" spans="1:14" x14ac:dyDescent="0.35">
      <c r="A76" s="17">
        <v>44636</v>
      </c>
      <c r="B76">
        <v>2022</v>
      </c>
      <c r="C76">
        <v>3</v>
      </c>
      <c r="D76">
        <v>16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111</v>
      </c>
    </row>
    <row r="77" spans="1:14" x14ac:dyDescent="0.35">
      <c r="A77" s="17">
        <v>44637</v>
      </c>
      <c r="B77">
        <v>2022</v>
      </c>
      <c r="C77">
        <v>3</v>
      </c>
      <c r="D77">
        <v>17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95</v>
      </c>
    </row>
    <row r="78" spans="1:14" x14ac:dyDescent="0.35">
      <c r="A78" s="17">
        <v>44638</v>
      </c>
      <c r="B78">
        <v>2022</v>
      </c>
      <c r="C78">
        <v>3</v>
      </c>
      <c r="D78">
        <v>18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95</v>
      </c>
    </row>
    <row r="79" spans="1:14" x14ac:dyDescent="0.35">
      <c r="A79" s="17">
        <v>44639</v>
      </c>
      <c r="B79">
        <v>2022</v>
      </c>
      <c r="C79">
        <v>3</v>
      </c>
      <c r="D79">
        <v>19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110</v>
      </c>
    </row>
    <row r="80" spans="1:14" x14ac:dyDescent="0.35">
      <c r="A80" s="17">
        <v>44640</v>
      </c>
      <c r="B80">
        <v>2022</v>
      </c>
      <c r="C80">
        <v>3</v>
      </c>
      <c r="D80">
        <v>20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84</v>
      </c>
    </row>
    <row r="81" spans="1:14" x14ac:dyDescent="0.35">
      <c r="A81" s="17">
        <v>44641</v>
      </c>
      <c r="B81">
        <v>2022</v>
      </c>
      <c r="C81">
        <v>3</v>
      </c>
      <c r="D81">
        <v>21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81</v>
      </c>
    </row>
    <row r="82" spans="1:14" x14ac:dyDescent="0.35">
      <c r="A82" s="17">
        <v>44642</v>
      </c>
      <c r="B82">
        <v>2022</v>
      </c>
      <c r="C82">
        <v>3</v>
      </c>
      <c r="D82">
        <v>22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102</v>
      </c>
    </row>
    <row r="83" spans="1:14" x14ac:dyDescent="0.35">
      <c r="A83" s="17">
        <v>44643</v>
      </c>
      <c r="B83">
        <v>2022</v>
      </c>
      <c r="C83">
        <v>3</v>
      </c>
      <c r="D83">
        <v>23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76</v>
      </c>
    </row>
    <row r="84" spans="1:14" x14ac:dyDescent="0.35">
      <c r="A84" s="17">
        <v>44644</v>
      </c>
      <c r="B84">
        <v>2022</v>
      </c>
      <c r="C84">
        <v>3</v>
      </c>
      <c r="D84">
        <v>24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97</v>
      </c>
    </row>
    <row r="85" spans="1:14" x14ac:dyDescent="0.35">
      <c r="A85" s="17">
        <v>44645</v>
      </c>
      <c r="B85">
        <v>2022</v>
      </c>
      <c r="C85">
        <v>3</v>
      </c>
      <c r="D85">
        <v>25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101</v>
      </c>
    </row>
    <row r="86" spans="1:14" x14ac:dyDescent="0.35">
      <c r="A86" s="17">
        <v>44646</v>
      </c>
      <c r="B86">
        <v>2022</v>
      </c>
      <c r="C86">
        <v>3</v>
      </c>
      <c r="D86">
        <v>26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94</v>
      </c>
    </row>
    <row r="87" spans="1:14" x14ac:dyDescent="0.35">
      <c r="A87" s="17">
        <v>44647</v>
      </c>
      <c r="B87">
        <v>2022</v>
      </c>
      <c r="C87">
        <v>3</v>
      </c>
      <c r="D87">
        <v>27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100</v>
      </c>
    </row>
    <row r="88" spans="1:14" x14ac:dyDescent="0.35">
      <c r="A88" s="17">
        <v>44648</v>
      </c>
      <c r="B88">
        <v>2022</v>
      </c>
      <c r="C88">
        <v>3</v>
      </c>
      <c r="D88">
        <v>28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97</v>
      </c>
    </row>
    <row r="89" spans="1:14" x14ac:dyDescent="0.35">
      <c r="A89" s="17">
        <v>44649</v>
      </c>
      <c r="B89">
        <v>2022</v>
      </c>
      <c r="C89">
        <v>3</v>
      </c>
      <c r="D89">
        <v>29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93</v>
      </c>
    </row>
    <row r="90" spans="1:14" x14ac:dyDescent="0.35">
      <c r="A90" s="17">
        <v>44650</v>
      </c>
      <c r="B90">
        <v>2022</v>
      </c>
      <c r="C90">
        <v>3</v>
      </c>
      <c r="D90">
        <v>30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105</v>
      </c>
    </row>
    <row r="91" spans="1:14" x14ac:dyDescent="0.35">
      <c r="A91" s="17">
        <v>44651</v>
      </c>
      <c r="B91">
        <v>2022</v>
      </c>
      <c r="C91">
        <v>3</v>
      </c>
      <c r="D91">
        <v>31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91</v>
      </c>
    </row>
    <row r="92" spans="1:14" x14ac:dyDescent="0.35">
      <c r="A92" s="17">
        <v>44652</v>
      </c>
      <c r="B92">
        <v>2022</v>
      </c>
      <c r="C92">
        <v>4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105</v>
      </c>
    </row>
    <row r="93" spans="1:14" x14ac:dyDescent="0.35">
      <c r="A93" s="17">
        <v>44653</v>
      </c>
      <c r="B93">
        <v>2022</v>
      </c>
      <c r="C93">
        <v>4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108</v>
      </c>
    </row>
    <row r="94" spans="1:14" x14ac:dyDescent="0.35">
      <c r="A94" s="17">
        <v>44654</v>
      </c>
      <c r="B94">
        <v>2022</v>
      </c>
      <c r="C94">
        <v>4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111</v>
      </c>
    </row>
    <row r="95" spans="1:14" x14ac:dyDescent="0.35">
      <c r="A95" s="17">
        <v>44655</v>
      </c>
      <c r="B95">
        <v>2022</v>
      </c>
      <c r="C95">
        <v>4</v>
      </c>
      <c r="D95">
        <v>4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87</v>
      </c>
    </row>
    <row r="96" spans="1:14" x14ac:dyDescent="0.35">
      <c r="A96" s="17">
        <v>44656</v>
      </c>
      <c r="B96">
        <v>2022</v>
      </c>
      <c r="C96">
        <v>4</v>
      </c>
      <c r="D96">
        <v>5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104</v>
      </c>
    </row>
    <row r="97" spans="1:14" x14ac:dyDescent="0.35">
      <c r="A97" s="17">
        <v>44657</v>
      </c>
      <c r="B97">
        <v>2022</v>
      </c>
      <c r="C97">
        <v>4</v>
      </c>
      <c r="D97">
        <v>6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122</v>
      </c>
    </row>
    <row r="98" spans="1:14" x14ac:dyDescent="0.35">
      <c r="A98" s="17">
        <v>44658</v>
      </c>
      <c r="B98">
        <v>2022</v>
      </c>
      <c r="C98">
        <v>4</v>
      </c>
      <c r="D98">
        <v>7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105</v>
      </c>
    </row>
    <row r="99" spans="1:14" x14ac:dyDescent="0.35">
      <c r="A99" s="17">
        <v>44659</v>
      </c>
      <c r="B99">
        <v>2022</v>
      </c>
      <c r="C99">
        <v>4</v>
      </c>
      <c r="D99">
        <v>8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107</v>
      </c>
    </row>
    <row r="100" spans="1:14" x14ac:dyDescent="0.35">
      <c r="A100" s="17">
        <v>44660</v>
      </c>
      <c r="B100">
        <v>2022</v>
      </c>
      <c r="C100">
        <v>4</v>
      </c>
      <c r="D100">
        <v>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113</v>
      </c>
    </row>
    <row r="101" spans="1:14" x14ac:dyDescent="0.35">
      <c r="A101" s="17">
        <v>44661</v>
      </c>
      <c r="B101">
        <v>2022</v>
      </c>
      <c r="C101">
        <v>4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102</v>
      </c>
    </row>
    <row r="102" spans="1:14" x14ac:dyDescent="0.35">
      <c r="A102" s="17">
        <v>44662</v>
      </c>
      <c r="B102">
        <v>2022</v>
      </c>
      <c r="C102">
        <v>4</v>
      </c>
      <c r="D102">
        <v>11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92</v>
      </c>
    </row>
    <row r="103" spans="1:14" x14ac:dyDescent="0.35">
      <c r="A103" s="17">
        <v>44663</v>
      </c>
      <c r="B103">
        <v>2022</v>
      </c>
      <c r="C103">
        <v>4</v>
      </c>
      <c r="D103">
        <v>12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91</v>
      </c>
    </row>
    <row r="104" spans="1:14" x14ac:dyDescent="0.35">
      <c r="A104" s="17">
        <v>44664</v>
      </c>
      <c r="B104">
        <v>2022</v>
      </c>
      <c r="C104">
        <v>4</v>
      </c>
      <c r="D104">
        <v>13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102</v>
      </c>
    </row>
    <row r="105" spans="1:14" x14ac:dyDescent="0.35">
      <c r="A105" s="17">
        <v>44665</v>
      </c>
      <c r="B105">
        <v>2022</v>
      </c>
      <c r="C105">
        <v>4</v>
      </c>
      <c r="D105">
        <v>14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97</v>
      </c>
    </row>
    <row r="106" spans="1:14" x14ac:dyDescent="0.35">
      <c r="A106" s="17">
        <v>44666</v>
      </c>
      <c r="B106">
        <v>2022</v>
      </c>
      <c r="C106">
        <v>4</v>
      </c>
      <c r="D106">
        <v>15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98</v>
      </c>
    </row>
    <row r="107" spans="1:14" x14ac:dyDescent="0.35">
      <c r="A107" s="17">
        <v>44667</v>
      </c>
      <c r="B107">
        <v>2022</v>
      </c>
      <c r="C107">
        <v>4</v>
      </c>
      <c r="D107">
        <v>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120</v>
      </c>
    </row>
    <row r="108" spans="1:14" x14ac:dyDescent="0.35">
      <c r="A108" s="17">
        <v>44668</v>
      </c>
      <c r="B108">
        <v>2022</v>
      </c>
      <c r="C108">
        <v>4</v>
      </c>
      <c r="D108">
        <v>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109</v>
      </c>
    </row>
    <row r="109" spans="1:14" x14ac:dyDescent="0.35">
      <c r="A109" s="17">
        <v>44669</v>
      </c>
      <c r="B109">
        <v>2022</v>
      </c>
      <c r="C109">
        <v>4</v>
      </c>
      <c r="D109">
        <v>18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106</v>
      </c>
    </row>
    <row r="110" spans="1:14" x14ac:dyDescent="0.35">
      <c r="A110" s="17">
        <v>44670</v>
      </c>
      <c r="B110">
        <v>2022</v>
      </c>
      <c r="C110">
        <v>4</v>
      </c>
      <c r="D110">
        <v>19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89</v>
      </c>
    </row>
    <row r="111" spans="1:14" x14ac:dyDescent="0.35">
      <c r="A111" s="17">
        <v>44671</v>
      </c>
      <c r="B111">
        <v>2022</v>
      </c>
      <c r="C111">
        <v>4</v>
      </c>
      <c r="D111">
        <v>20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100</v>
      </c>
    </row>
    <row r="112" spans="1:14" x14ac:dyDescent="0.35">
      <c r="A112" s="17">
        <v>44672</v>
      </c>
      <c r="B112">
        <v>2022</v>
      </c>
      <c r="C112">
        <v>4</v>
      </c>
      <c r="D112">
        <v>21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88</v>
      </c>
    </row>
    <row r="113" spans="1:14" x14ac:dyDescent="0.35">
      <c r="A113" s="17">
        <v>44673</v>
      </c>
      <c r="B113">
        <v>2022</v>
      </c>
      <c r="C113">
        <v>4</v>
      </c>
      <c r="D113">
        <v>22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92</v>
      </c>
    </row>
    <row r="114" spans="1:14" x14ac:dyDescent="0.35">
      <c r="A114" s="17">
        <v>44674</v>
      </c>
      <c r="B114">
        <v>2022</v>
      </c>
      <c r="C114">
        <v>4</v>
      </c>
      <c r="D114">
        <v>23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97</v>
      </c>
    </row>
    <row r="115" spans="1:14" x14ac:dyDescent="0.35">
      <c r="A115" s="17">
        <v>44675</v>
      </c>
      <c r="B115">
        <v>2022</v>
      </c>
      <c r="C115">
        <v>4</v>
      </c>
      <c r="D115">
        <v>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88</v>
      </c>
    </row>
    <row r="116" spans="1:14" x14ac:dyDescent="0.35">
      <c r="A116" s="17">
        <v>44676</v>
      </c>
      <c r="B116">
        <v>2022</v>
      </c>
      <c r="C116">
        <v>4</v>
      </c>
      <c r="D116">
        <v>25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83</v>
      </c>
    </row>
    <row r="117" spans="1:14" x14ac:dyDescent="0.35">
      <c r="A117" s="17">
        <v>44677</v>
      </c>
      <c r="B117">
        <v>2022</v>
      </c>
      <c r="C117">
        <v>4</v>
      </c>
      <c r="D117">
        <v>26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93</v>
      </c>
    </row>
    <row r="118" spans="1:14" x14ac:dyDescent="0.35">
      <c r="A118" s="17">
        <v>44678</v>
      </c>
      <c r="B118">
        <v>2022</v>
      </c>
      <c r="C118">
        <v>4</v>
      </c>
      <c r="D118">
        <v>27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91</v>
      </c>
    </row>
    <row r="119" spans="1:14" x14ac:dyDescent="0.35">
      <c r="A119" s="17">
        <v>44679</v>
      </c>
      <c r="B119">
        <v>2022</v>
      </c>
      <c r="C119">
        <v>4</v>
      </c>
      <c r="D119">
        <v>28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95</v>
      </c>
    </row>
    <row r="120" spans="1:14" x14ac:dyDescent="0.35">
      <c r="A120" s="17">
        <v>44680</v>
      </c>
      <c r="B120">
        <v>2022</v>
      </c>
      <c r="C120">
        <v>4</v>
      </c>
      <c r="D120">
        <v>29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92</v>
      </c>
    </row>
    <row r="121" spans="1:14" x14ac:dyDescent="0.35">
      <c r="A121" s="17">
        <v>44681</v>
      </c>
      <c r="B121">
        <v>2022</v>
      </c>
      <c r="C121">
        <v>4</v>
      </c>
      <c r="D121">
        <v>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106</v>
      </c>
    </row>
    <row r="122" spans="1:14" x14ac:dyDescent="0.35">
      <c r="A122" s="17">
        <v>44682</v>
      </c>
      <c r="B122">
        <v>2022</v>
      </c>
      <c r="C122">
        <v>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96</v>
      </c>
    </row>
    <row r="123" spans="1:14" x14ac:dyDescent="0.35">
      <c r="A123" s="17">
        <v>44683</v>
      </c>
      <c r="B123">
        <v>2022</v>
      </c>
      <c r="C123">
        <v>5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87</v>
      </c>
    </row>
    <row r="124" spans="1:14" x14ac:dyDescent="0.35">
      <c r="A124" s="17">
        <v>44684</v>
      </c>
      <c r="B124">
        <v>2022</v>
      </c>
      <c r="C124">
        <v>5</v>
      </c>
      <c r="D124">
        <v>3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95</v>
      </c>
    </row>
    <row r="125" spans="1:14" x14ac:dyDescent="0.35">
      <c r="A125" s="17">
        <v>44685</v>
      </c>
      <c r="B125">
        <v>2022</v>
      </c>
      <c r="C125">
        <v>5</v>
      </c>
      <c r="D125">
        <v>4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117</v>
      </c>
    </row>
    <row r="126" spans="1:14" x14ac:dyDescent="0.35">
      <c r="A126" s="17">
        <v>44686</v>
      </c>
      <c r="B126">
        <v>2022</v>
      </c>
      <c r="C126">
        <v>5</v>
      </c>
      <c r="D126">
        <v>5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153</v>
      </c>
    </row>
    <row r="127" spans="1:14" x14ac:dyDescent="0.35">
      <c r="A127" s="17">
        <v>44687</v>
      </c>
      <c r="B127">
        <v>2022</v>
      </c>
      <c r="C127">
        <v>5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166</v>
      </c>
    </row>
    <row r="128" spans="1:14" x14ac:dyDescent="0.35">
      <c r="A128" s="17">
        <v>44688</v>
      </c>
      <c r="B128">
        <v>2022</v>
      </c>
      <c r="C128">
        <v>5</v>
      </c>
      <c r="D128">
        <v>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193</v>
      </c>
    </row>
    <row r="129" spans="1:14" x14ac:dyDescent="0.35">
      <c r="A129" s="17">
        <v>44689</v>
      </c>
      <c r="B129">
        <v>2022</v>
      </c>
      <c r="C129">
        <v>5</v>
      </c>
      <c r="D129">
        <v>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177</v>
      </c>
    </row>
    <row r="130" spans="1:14" x14ac:dyDescent="0.35">
      <c r="A130" s="17">
        <v>44690</v>
      </c>
      <c r="B130">
        <v>2022</v>
      </c>
      <c r="C130">
        <v>5</v>
      </c>
      <c r="D130">
        <v>9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119</v>
      </c>
    </row>
    <row r="131" spans="1:14" x14ac:dyDescent="0.35">
      <c r="A131" s="17">
        <v>44691</v>
      </c>
      <c r="B131">
        <v>2022</v>
      </c>
      <c r="C131">
        <v>5</v>
      </c>
      <c r="D131">
        <v>10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88</v>
      </c>
    </row>
    <row r="132" spans="1:14" x14ac:dyDescent="0.35">
      <c r="A132" s="17">
        <v>44692</v>
      </c>
      <c r="B132">
        <v>2022</v>
      </c>
      <c r="C132">
        <v>5</v>
      </c>
      <c r="D132">
        <v>11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107</v>
      </c>
    </row>
    <row r="133" spans="1:14" x14ac:dyDescent="0.35">
      <c r="A133" s="17">
        <v>44693</v>
      </c>
      <c r="B133">
        <v>2022</v>
      </c>
      <c r="C133">
        <v>5</v>
      </c>
      <c r="D133">
        <v>12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112</v>
      </c>
    </row>
    <row r="134" spans="1:14" x14ac:dyDescent="0.35">
      <c r="A134" s="17">
        <v>44694</v>
      </c>
      <c r="B134">
        <v>2022</v>
      </c>
      <c r="C134">
        <v>5</v>
      </c>
      <c r="D134">
        <v>13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103</v>
      </c>
    </row>
    <row r="135" spans="1:14" x14ac:dyDescent="0.35">
      <c r="A135" s="17">
        <v>44695</v>
      </c>
      <c r="B135">
        <v>2022</v>
      </c>
      <c r="C135">
        <v>5</v>
      </c>
      <c r="D135">
        <v>14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110</v>
      </c>
    </row>
    <row r="136" spans="1:14" x14ac:dyDescent="0.35">
      <c r="A136" s="17">
        <v>44696</v>
      </c>
      <c r="B136">
        <v>2022</v>
      </c>
      <c r="C136">
        <v>5</v>
      </c>
      <c r="D136">
        <v>15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120</v>
      </c>
    </row>
    <row r="137" spans="1:14" x14ac:dyDescent="0.35">
      <c r="A137" s="17">
        <v>44697</v>
      </c>
      <c r="B137">
        <v>2022</v>
      </c>
      <c r="C137">
        <v>5</v>
      </c>
      <c r="D137">
        <v>16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105</v>
      </c>
    </row>
    <row r="138" spans="1:14" x14ac:dyDescent="0.35">
      <c r="A138" s="17">
        <v>44698</v>
      </c>
      <c r="B138">
        <v>2022</v>
      </c>
      <c r="C138">
        <v>5</v>
      </c>
      <c r="D138">
        <v>17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88</v>
      </c>
    </row>
    <row r="139" spans="1:14" x14ac:dyDescent="0.35">
      <c r="A139" s="17">
        <v>44699</v>
      </c>
      <c r="B139">
        <v>2022</v>
      </c>
      <c r="C139">
        <v>5</v>
      </c>
      <c r="D139">
        <v>18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116</v>
      </c>
    </row>
    <row r="140" spans="1:14" x14ac:dyDescent="0.35">
      <c r="A140" s="17">
        <v>44700</v>
      </c>
      <c r="B140">
        <v>2022</v>
      </c>
      <c r="C140">
        <v>5</v>
      </c>
      <c r="D140">
        <v>19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86</v>
      </c>
    </row>
    <row r="141" spans="1:14" x14ac:dyDescent="0.35">
      <c r="A141" s="17">
        <v>44701</v>
      </c>
      <c r="B141">
        <v>2022</v>
      </c>
      <c r="C141">
        <v>5</v>
      </c>
      <c r="D141">
        <v>20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113</v>
      </c>
    </row>
    <row r="142" spans="1:14" x14ac:dyDescent="0.35">
      <c r="A142" s="17">
        <v>44702</v>
      </c>
      <c r="B142">
        <v>2022</v>
      </c>
      <c r="C142">
        <v>5</v>
      </c>
      <c r="D142">
        <v>21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88</v>
      </c>
    </row>
    <row r="143" spans="1:14" x14ac:dyDescent="0.35">
      <c r="A143" s="17">
        <v>44703</v>
      </c>
      <c r="B143">
        <v>2022</v>
      </c>
      <c r="C143">
        <v>5</v>
      </c>
      <c r="D143">
        <v>22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97</v>
      </c>
    </row>
    <row r="144" spans="1:14" x14ac:dyDescent="0.35">
      <c r="A144" s="17">
        <v>44704</v>
      </c>
      <c r="B144">
        <v>2022</v>
      </c>
      <c r="C144">
        <v>5</v>
      </c>
      <c r="D144">
        <v>23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83</v>
      </c>
    </row>
    <row r="145" spans="1:14" x14ac:dyDescent="0.35">
      <c r="A145" s="17">
        <v>44705</v>
      </c>
      <c r="B145">
        <v>2022</v>
      </c>
      <c r="C145">
        <v>5</v>
      </c>
      <c r="D145">
        <v>24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102</v>
      </c>
    </row>
    <row r="146" spans="1:14" x14ac:dyDescent="0.35">
      <c r="A146" s="17">
        <v>44706</v>
      </c>
      <c r="B146">
        <v>2022</v>
      </c>
      <c r="C146">
        <v>5</v>
      </c>
      <c r="D146">
        <v>25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92</v>
      </c>
    </row>
    <row r="147" spans="1:14" x14ac:dyDescent="0.35">
      <c r="A147" s="17">
        <v>44707</v>
      </c>
      <c r="B147">
        <v>2022</v>
      </c>
      <c r="C147">
        <v>5</v>
      </c>
      <c r="D147">
        <v>26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100</v>
      </c>
    </row>
    <row r="148" spans="1:14" x14ac:dyDescent="0.35">
      <c r="A148" s="17">
        <v>44708</v>
      </c>
      <c r="B148">
        <v>2022</v>
      </c>
      <c r="C148">
        <v>5</v>
      </c>
      <c r="D148">
        <v>27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103</v>
      </c>
    </row>
    <row r="149" spans="1:14" x14ac:dyDescent="0.35">
      <c r="A149" s="17">
        <v>44709</v>
      </c>
      <c r="B149">
        <v>2022</v>
      </c>
      <c r="C149">
        <v>5</v>
      </c>
      <c r="D149">
        <v>28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101</v>
      </c>
    </row>
    <row r="150" spans="1:14" x14ac:dyDescent="0.35">
      <c r="A150" s="17">
        <v>44710</v>
      </c>
      <c r="B150">
        <v>2022</v>
      </c>
      <c r="C150">
        <v>5</v>
      </c>
      <c r="D150">
        <v>29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107</v>
      </c>
    </row>
    <row r="151" spans="1:14" x14ac:dyDescent="0.35">
      <c r="A151" s="17">
        <v>44711</v>
      </c>
      <c r="B151">
        <v>2022</v>
      </c>
      <c r="C151">
        <v>5</v>
      </c>
      <c r="D151">
        <v>30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109</v>
      </c>
    </row>
    <row r="152" spans="1:14" x14ac:dyDescent="0.35">
      <c r="A152" s="17">
        <v>44712</v>
      </c>
      <c r="B152">
        <v>2022</v>
      </c>
      <c r="C152">
        <v>5</v>
      </c>
      <c r="D152">
        <v>31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91</v>
      </c>
    </row>
    <row r="153" spans="1:14" x14ac:dyDescent="0.35">
      <c r="A153" s="17">
        <v>44713</v>
      </c>
      <c r="B153">
        <v>2022</v>
      </c>
      <c r="C153">
        <v>6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99</v>
      </c>
    </row>
    <row r="154" spans="1:14" x14ac:dyDescent="0.35">
      <c r="A154" s="17">
        <v>44714</v>
      </c>
      <c r="B154">
        <v>2022</v>
      </c>
      <c r="C154">
        <v>6</v>
      </c>
      <c r="D154">
        <v>2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109</v>
      </c>
    </row>
    <row r="155" spans="1:14" x14ac:dyDescent="0.35">
      <c r="A155" s="17">
        <v>44715</v>
      </c>
      <c r="B155">
        <v>2022</v>
      </c>
      <c r="C155">
        <v>6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94</v>
      </c>
    </row>
    <row r="156" spans="1:14" x14ac:dyDescent="0.35">
      <c r="A156" s="17">
        <v>44716</v>
      </c>
      <c r="B156">
        <v>2022</v>
      </c>
      <c r="C156">
        <v>6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90</v>
      </c>
    </row>
    <row r="157" spans="1:14" x14ac:dyDescent="0.35">
      <c r="A157" s="17">
        <v>44717</v>
      </c>
      <c r="B157">
        <v>2022</v>
      </c>
      <c r="C157">
        <v>6</v>
      </c>
      <c r="D157">
        <v>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135</v>
      </c>
    </row>
    <row r="158" spans="1:14" x14ac:dyDescent="0.35">
      <c r="A158" s="17">
        <v>44718</v>
      </c>
      <c r="B158">
        <v>2022</v>
      </c>
      <c r="C158">
        <v>6</v>
      </c>
      <c r="D158">
        <v>6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115</v>
      </c>
    </row>
    <row r="159" spans="1:14" x14ac:dyDescent="0.35">
      <c r="A159" s="17">
        <v>44719</v>
      </c>
      <c r="B159">
        <v>2022</v>
      </c>
      <c r="C159">
        <v>6</v>
      </c>
      <c r="D159">
        <v>7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117</v>
      </c>
    </row>
    <row r="160" spans="1:14" x14ac:dyDescent="0.35">
      <c r="A160" s="17">
        <v>44720</v>
      </c>
      <c r="B160">
        <v>2022</v>
      </c>
      <c r="C160">
        <v>6</v>
      </c>
      <c r="D160">
        <v>8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130</v>
      </c>
    </row>
    <row r="161" spans="1:14" x14ac:dyDescent="0.35">
      <c r="A161" s="17">
        <v>44721</v>
      </c>
      <c r="B161">
        <v>2022</v>
      </c>
      <c r="C161">
        <v>6</v>
      </c>
      <c r="D161">
        <v>9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125</v>
      </c>
    </row>
    <row r="162" spans="1:14" x14ac:dyDescent="0.35">
      <c r="A162" s="17">
        <v>44722</v>
      </c>
      <c r="B162">
        <v>2022</v>
      </c>
      <c r="C162">
        <v>6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131</v>
      </c>
    </row>
    <row r="163" spans="1:14" x14ac:dyDescent="0.35">
      <c r="A163" s="17">
        <v>44723</v>
      </c>
      <c r="B163">
        <v>2022</v>
      </c>
      <c r="C163">
        <v>6</v>
      </c>
      <c r="D163">
        <v>11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138</v>
      </c>
    </row>
    <row r="164" spans="1:14" x14ac:dyDescent="0.35">
      <c r="A164" s="17">
        <v>44724</v>
      </c>
      <c r="B164">
        <v>2022</v>
      </c>
      <c r="C164">
        <v>6</v>
      </c>
      <c r="D164">
        <v>12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113</v>
      </c>
    </row>
    <row r="165" spans="1:14" x14ac:dyDescent="0.35">
      <c r="A165" s="17">
        <v>44725</v>
      </c>
      <c r="B165">
        <v>2022</v>
      </c>
      <c r="C165">
        <v>6</v>
      </c>
      <c r="D165">
        <v>13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110</v>
      </c>
    </row>
    <row r="166" spans="1:14" x14ac:dyDescent="0.35">
      <c r="A166" s="17">
        <v>44726</v>
      </c>
      <c r="B166">
        <v>2022</v>
      </c>
      <c r="C166">
        <v>6</v>
      </c>
      <c r="D166">
        <v>14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94</v>
      </c>
    </row>
    <row r="167" spans="1:14" x14ac:dyDescent="0.35">
      <c r="A167" s="17">
        <v>44727</v>
      </c>
      <c r="B167">
        <v>2022</v>
      </c>
      <c r="C167">
        <v>6</v>
      </c>
      <c r="D167">
        <v>15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104</v>
      </c>
    </row>
    <row r="168" spans="1:14" x14ac:dyDescent="0.35">
      <c r="A168" s="17">
        <v>44728</v>
      </c>
      <c r="B168">
        <v>2022</v>
      </c>
      <c r="C168">
        <v>6</v>
      </c>
      <c r="D168">
        <v>16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103</v>
      </c>
    </row>
    <row r="169" spans="1:14" x14ac:dyDescent="0.35">
      <c r="A169" s="17">
        <v>44729</v>
      </c>
      <c r="B169">
        <v>2022</v>
      </c>
      <c r="C169">
        <v>6</v>
      </c>
      <c r="D169">
        <v>17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110</v>
      </c>
    </row>
    <row r="170" spans="1:14" x14ac:dyDescent="0.35">
      <c r="A170" s="17">
        <v>44730</v>
      </c>
      <c r="B170">
        <v>2022</v>
      </c>
      <c r="C170">
        <v>6</v>
      </c>
      <c r="D170">
        <v>18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108</v>
      </c>
    </row>
    <row r="171" spans="1:14" x14ac:dyDescent="0.35">
      <c r="A171" s="17">
        <v>44731</v>
      </c>
      <c r="B171">
        <v>2022</v>
      </c>
      <c r="C171">
        <v>6</v>
      </c>
      <c r="D171">
        <v>19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119</v>
      </c>
    </row>
    <row r="172" spans="1:14" x14ac:dyDescent="0.35">
      <c r="A172" s="17">
        <v>44732</v>
      </c>
      <c r="B172">
        <v>2022</v>
      </c>
      <c r="C172">
        <v>6</v>
      </c>
      <c r="D172">
        <v>20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86</v>
      </c>
    </row>
    <row r="173" spans="1:14" x14ac:dyDescent="0.35">
      <c r="A173" s="17">
        <v>44733</v>
      </c>
      <c r="B173">
        <v>2022</v>
      </c>
      <c r="C173">
        <v>6</v>
      </c>
      <c r="D173">
        <v>21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85</v>
      </c>
    </row>
    <row r="174" spans="1:14" x14ac:dyDescent="0.35">
      <c r="A174" s="17">
        <v>44734</v>
      </c>
      <c r="B174">
        <v>2022</v>
      </c>
      <c r="C174">
        <v>6</v>
      </c>
      <c r="D174">
        <v>22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108</v>
      </c>
    </row>
    <row r="175" spans="1:14" x14ac:dyDescent="0.35">
      <c r="A175" s="17">
        <v>44735</v>
      </c>
      <c r="B175">
        <v>2022</v>
      </c>
      <c r="C175">
        <v>6</v>
      </c>
      <c r="D175">
        <v>23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92</v>
      </c>
    </row>
    <row r="176" spans="1:14" x14ac:dyDescent="0.35">
      <c r="A176" s="17">
        <v>44736</v>
      </c>
      <c r="B176">
        <v>2022</v>
      </c>
      <c r="C176">
        <v>6</v>
      </c>
      <c r="D176">
        <v>24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99</v>
      </c>
    </row>
    <row r="177" spans="1:14" x14ac:dyDescent="0.35">
      <c r="A177" s="17">
        <v>44737</v>
      </c>
      <c r="B177">
        <v>2022</v>
      </c>
      <c r="C177">
        <v>6</v>
      </c>
      <c r="D177">
        <v>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97</v>
      </c>
    </row>
    <row r="178" spans="1:14" x14ac:dyDescent="0.35">
      <c r="A178" s="17">
        <v>44738</v>
      </c>
      <c r="B178">
        <v>2022</v>
      </c>
      <c r="C178">
        <v>6</v>
      </c>
      <c r="D178">
        <v>26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90</v>
      </c>
    </row>
    <row r="179" spans="1:14" x14ac:dyDescent="0.35">
      <c r="A179" s="17">
        <v>44739</v>
      </c>
      <c r="B179">
        <v>2022</v>
      </c>
      <c r="C179">
        <v>6</v>
      </c>
      <c r="D179">
        <v>27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96</v>
      </c>
    </row>
    <row r="180" spans="1:14" x14ac:dyDescent="0.35">
      <c r="A180" s="17">
        <v>44740</v>
      </c>
      <c r="B180">
        <v>2022</v>
      </c>
      <c r="C180">
        <v>6</v>
      </c>
      <c r="D180">
        <v>28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110</v>
      </c>
    </row>
    <row r="181" spans="1:14" x14ac:dyDescent="0.35">
      <c r="A181" s="17">
        <v>44741</v>
      </c>
      <c r="B181">
        <v>2022</v>
      </c>
      <c r="C181">
        <v>6</v>
      </c>
      <c r="D181">
        <v>29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114</v>
      </c>
    </row>
    <row r="182" spans="1:14" x14ac:dyDescent="0.35">
      <c r="A182" s="17">
        <v>44742</v>
      </c>
      <c r="B182">
        <v>2022</v>
      </c>
      <c r="C182">
        <v>6</v>
      </c>
      <c r="D182">
        <v>30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105</v>
      </c>
    </row>
    <row r="183" spans="1:14" x14ac:dyDescent="0.35">
      <c r="A183" s="17">
        <v>44743</v>
      </c>
      <c r="B183">
        <v>2022</v>
      </c>
      <c r="C183">
        <v>7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103</v>
      </c>
    </row>
    <row r="184" spans="1:14" x14ac:dyDescent="0.35">
      <c r="A184" s="17">
        <v>44744</v>
      </c>
      <c r="B184">
        <v>2022</v>
      </c>
      <c r="C184">
        <v>7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107</v>
      </c>
    </row>
    <row r="185" spans="1:14" x14ac:dyDescent="0.35">
      <c r="A185" s="17">
        <v>44745</v>
      </c>
      <c r="B185">
        <v>2022</v>
      </c>
      <c r="C185">
        <v>7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101</v>
      </c>
    </row>
    <row r="186" spans="1:14" x14ac:dyDescent="0.35">
      <c r="A186" s="17">
        <v>44746</v>
      </c>
      <c r="B186">
        <v>2022</v>
      </c>
      <c r="C186">
        <v>7</v>
      </c>
      <c r="D186">
        <v>4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102</v>
      </c>
    </row>
    <row r="187" spans="1:14" x14ac:dyDescent="0.35">
      <c r="A187" s="17">
        <v>44747</v>
      </c>
      <c r="B187">
        <v>2022</v>
      </c>
      <c r="C187">
        <v>7</v>
      </c>
      <c r="D187">
        <v>5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109</v>
      </c>
    </row>
    <row r="188" spans="1:14" x14ac:dyDescent="0.35">
      <c r="A188" s="17">
        <v>44748</v>
      </c>
      <c r="B188">
        <v>2022</v>
      </c>
      <c r="C188">
        <v>7</v>
      </c>
      <c r="D188">
        <v>6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118</v>
      </c>
    </row>
    <row r="189" spans="1:14" x14ac:dyDescent="0.35">
      <c r="A189" s="17">
        <v>44749</v>
      </c>
      <c r="B189">
        <v>2022</v>
      </c>
      <c r="C189">
        <v>7</v>
      </c>
      <c r="D189">
        <v>7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116</v>
      </c>
    </row>
    <row r="190" spans="1:14" x14ac:dyDescent="0.35">
      <c r="A190" s="17">
        <v>44750</v>
      </c>
      <c r="B190">
        <v>2022</v>
      </c>
      <c r="C190">
        <v>7</v>
      </c>
      <c r="D190">
        <v>8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103</v>
      </c>
    </row>
    <row r="191" spans="1:14" x14ac:dyDescent="0.35">
      <c r="A191" s="17">
        <v>44751</v>
      </c>
      <c r="B191">
        <v>2022</v>
      </c>
      <c r="C191">
        <v>7</v>
      </c>
      <c r="D191">
        <v>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102</v>
      </c>
    </row>
    <row r="192" spans="1:14" x14ac:dyDescent="0.35">
      <c r="A192" s="17">
        <v>44752</v>
      </c>
      <c r="B192">
        <v>2022</v>
      </c>
      <c r="C192">
        <v>7</v>
      </c>
      <c r="D192">
        <v>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111</v>
      </c>
    </row>
    <row r="193" spans="1:14" x14ac:dyDescent="0.35">
      <c r="A193" s="17">
        <v>44753</v>
      </c>
      <c r="B193">
        <v>2022</v>
      </c>
      <c r="C193">
        <v>7</v>
      </c>
      <c r="D193">
        <v>11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102</v>
      </c>
    </row>
    <row r="194" spans="1:14" x14ac:dyDescent="0.35">
      <c r="A194" s="17">
        <v>44754</v>
      </c>
      <c r="B194">
        <v>2022</v>
      </c>
      <c r="C194">
        <v>7</v>
      </c>
      <c r="D194">
        <v>12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100</v>
      </c>
    </row>
    <row r="195" spans="1:14" x14ac:dyDescent="0.35">
      <c r="A195" s="17">
        <v>44755</v>
      </c>
      <c r="B195">
        <v>2022</v>
      </c>
      <c r="C195">
        <v>7</v>
      </c>
      <c r="D195">
        <v>13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110</v>
      </c>
    </row>
    <row r="196" spans="1:14" x14ac:dyDescent="0.35">
      <c r="A196" s="17">
        <v>44756</v>
      </c>
      <c r="B196">
        <v>2022</v>
      </c>
      <c r="C196">
        <v>7</v>
      </c>
      <c r="D196">
        <v>14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121</v>
      </c>
    </row>
    <row r="197" spans="1:14" x14ac:dyDescent="0.35">
      <c r="A197" s="17">
        <v>44757</v>
      </c>
      <c r="B197">
        <v>2022</v>
      </c>
      <c r="C197">
        <v>7</v>
      </c>
      <c r="D197">
        <v>15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98</v>
      </c>
    </row>
    <row r="198" spans="1:14" x14ac:dyDescent="0.35">
      <c r="A198" s="17">
        <v>44758</v>
      </c>
      <c r="B198">
        <v>2022</v>
      </c>
      <c r="C198">
        <v>7</v>
      </c>
      <c r="D198">
        <v>16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119</v>
      </c>
    </row>
    <row r="199" spans="1:14" x14ac:dyDescent="0.35">
      <c r="A199" s="17">
        <v>44759</v>
      </c>
      <c r="B199">
        <v>2022</v>
      </c>
      <c r="C199">
        <v>7</v>
      </c>
      <c r="D199">
        <v>17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93</v>
      </c>
    </row>
    <row r="200" spans="1:14" x14ac:dyDescent="0.35">
      <c r="A200" s="17">
        <v>44760</v>
      </c>
      <c r="B200">
        <v>2022</v>
      </c>
      <c r="C200">
        <v>7</v>
      </c>
      <c r="D200">
        <v>18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109</v>
      </c>
    </row>
    <row r="201" spans="1:14" x14ac:dyDescent="0.35">
      <c r="A201" s="17">
        <v>44761</v>
      </c>
      <c r="B201">
        <v>2022</v>
      </c>
      <c r="C201">
        <v>7</v>
      </c>
      <c r="D201">
        <v>19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115</v>
      </c>
    </row>
    <row r="202" spans="1:14" x14ac:dyDescent="0.35">
      <c r="A202" s="17">
        <v>44762</v>
      </c>
      <c r="B202">
        <v>2022</v>
      </c>
      <c r="C202">
        <v>7</v>
      </c>
      <c r="D202">
        <v>20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112</v>
      </c>
    </row>
    <row r="203" spans="1:14" x14ac:dyDescent="0.35">
      <c r="A203" s="17">
        <v>44763</v>
      </c>
      <c r="B203">
        <v>2022</v>
      </c>
      <c r="C203">
        <v>7</v>
      </c>
      <c r="D203">
        <v>21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105</v>
      </c>
    </row>
    <row r="204" spans="1:14" x14ac:dyDescent="0.35">
      <c r="A204" s="17">
        <v>44764</v>
      </c>
      <c r="B204">
        <v>2022</v>
      </c>
      <c r="C204">
        <v>7</v>
      </c>
      <c r="D204">
        <v>22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103</v>
      </c>
    </row>
    <row r="205" spans="1:14" x14ac:dyDescent="0.35">
      <c r="A205" s="17">
        <v>44765</v>
      </c>
      <c r="B205">
        <v>2022</v>
      </c>
      <c r="C205">
        <v>7</v>
      </c>
      <c r="D205">
        <v>23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112</v>
      </c>
    </row>
    <row r="206" spans="1:14" x14ac:dyDescent="0.35">
      <c r="A206" s="17">
        <v>44766</v>
      </c>
      <c r="B206">
        <v>2022</v>
      </c>
      <c r="C206">
        <v>7</v>
      </c>
      <c r="D206">
        <v>24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87</v>
      </c>
    </row>
    <row r="207" spans="1:14" x14ac:dyDescent="0.35">
      <c r="A207" s="17">
        <v>44767</v>
      </c>
      <c r="B207">
        <v>2022</v>
      </c>
      <c r="C207">
        <v>7</v>
      </c>
      <c r="D207">
        <v>25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112</v>
      </c>
    </row>
    <row r="208" spans="1:14" x14ac:dyDescent="0.35">
      <c r="A208" s="17">
        <v>44768</v>
      </c>
      <c r="B208">
        <v>2022</v>
      </c>
      <c r="C208">
        <v>7</v>
      </c>
      <c r="D208">
        <v>26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86</v>
      </c>
    </row>
    <row r="209" spans="1:14" x14ac:dyDescent="0.35">
      <c r="A209" s="17">
        <v>44769</v>
      </c>
      <c r="B209">
        <v>2022</v>
      </c>
      <c r="C209">
        <v>7</v>
      </c>
      <c r="D209">
        <v>27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108</v>
      </c>
    </row>
    <row r="210" spans="1:14" x14ac:dyDescent="0.35">
      <c r="A210" s="17">
        <v>44770</v>
      </c>
      <c r="B210">
        <v>2022</v>
      </c>
      <c r="C210">
        <v>7</v>
      </c>
      <c r="D210">
        <v>28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84</v>
      </c>
    </row>
    <row r="211" spans="1:14" x14ac:dyDescent="0.35">
      <c r="A211" s="17">
        <v>44771</v>
      </c>
      <c r="B211">
        <v>2022</v>
      </c>
      <c r="C211">
        <v>7</v>
      </c>
      <c r="D211">
        <v>29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93</v>
      </c>
    </row>
    <row r="212" spans="1:14" x14ac:dyDescent="0.35">
      <c r="A212" s="17">
        <v>44772</v>
      </c>
      <c r="B212">
        <v>2022</v>
      </c>
      <c r="C212">
        <v>7</v>
      </c>
      <c r="D212">
        <v>30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111</v>
      </c>
    </row>
    <row r="213" spans="1:14" x14ac:dyDescent="0.35">
      <c r="A213" s="17">
        <v>44773</v>
      </c>
      <c r="B213">
        <v>2022</v>
      </c>
      <c r="C213">
        <v>7</v>
      </c>
      <c r="D213">
        <v>31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94</v>
      </c>
    </row>
    <row r="214" spans="1:14" x14ac:dyDescent="0.35">
      <c r="A214" s="17">
        <v>44774</v>
      </c>
      <c r="B214">
        <v>2022</v>
      </c>
      <c r="C214">
        <v>8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119</v>
      </c>
    </row>
    <row r="215" spans="1:14" x14ac:dyDescent="0.35">
      <c r="A215" s="17">
        <v>44775</v>
      </c>
      <c r="B215">
        <v>2022</v>
      </c>
      <c r="C215">
        <v>8</v>
      </c>
      <c r="D215">
        <v>2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111</v>
      </c>
    </row>
    <row r="216" spans="1:14" x14ac:dyDescent="0.35">
      <c r="A216" s="17">
        <v>44776</v>
      </c>
      <c r="B216">
        <v>2022</v>
      </c>
      <c r="C216">
        <v>8</v>
      </c>
      <c r="D216">
        <v>3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117</v>
      </c>
    </row>
    <row r="217" spans="1:14" x14ac:dyDescent="0.35">
      <c r="A217" s="17">
        <v>44777</v>
      </c>
      <c r="B217">
        <v>2022</v>
      </c>
      <c r="C217">
        <v>8</v>
      </c>
      <c r="D217">
        <v>4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121</v>
      </c>
    </row>
    <row r="218" spans="1:14" x14ac:dyDescent="0.35">
      <c r="A218" s="17">
        <v>44778</v>
      </c>
      <c r="B218">
        <v>2022</v>
      </c>
      <c r="C218">
        <v>8</v>
      </c>
      <c r="D218">
        <v>5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128</v>
      </c>
    </row>
    <row r="219" spans="1:14" x14ac:dyDescent="0.35">
      <c r="A219" s="17">
        <v>44779</v>
      </c>
      <c r="B219">
        <v>2022</v>
      </c>
      <c r="C219">
        <v>8</v>
      </c>
      <c r="D219">
        <v>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119</v>
      </c>
    </row>
    <row r="220" spans="1:14" x14ac:dyDescent="0.35">
      <c r="A220" s="17">
        <v>44780</v>
      </c>
      <c r="B220">
        <v>2022</v>
      </c>
      <c r="C220">
        <v>8</v>
      </c>
      <c r="D220">
        <v>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128</v>
      </c>
    </row>
    <row r="221" spans="1:14" x14ac:dyDescent="0.35">
      <c r="A221" s="17">
        <v>44781</v>
      </c>
      <c r="B221">
        <v>2022</v>
      </c>
      <c r="C221">
        <v>8</v>
      </c>
      <c r="D221">
        <v>8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106</v>
      </c>
    </row>
    <row r="222" spans="1:14" x14ac:dyDescent="0.35">
      <c r="A222" s="17">
        <v>44782</v>
      </c>
      <c r="B222">
        <v>2022</v>
      </c>
      <c r="C222">
        <v>8</v>
      </c>
      <c r="D222">
        <v>9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94</v>
      </c>
    </row>
    <row r="223" spans="1:14" x14ac:dyDescent="0.35">
      <c r="A223" s="17">
        <v>44783</v>
      </c>
      <c r="B223">
        <v>2022</v>
      </c>
      <c r="C223">
        <v>8</v>
      </c>
      <c r="D223">
        <v>10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123</v>
      </c>
    </row>
    <row r="224" spans="1:14" x14ac:dyDescent="0.35">
      <c r="A224" s="17">
        <v>44784</v>
      </c>
      <c r="B224">
        <v>2022</v>
      </c>
      <c r="C224">
        <v>8</v>
      </c>
      <c r="D224">
        <v>11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116</v>
      </c>
    </row>
    <row r="225" spans="1:14" x14ac:dyDescent="0.35">
      <c r="A225" s="17">
        <v>44785</v>
      </c>
      <c r="B225">
        <v>2022</v>
      </c>
      <c r="C225">
        <v>8</v>
      </c>
      <c r="D225">
        <v>12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142</v>
      </c>
    </row>
    <row r="226" spans="1:14" x14ac:dyDescent="0.35">
      <c r="A226" s="17">
        <v>44786</v>
      </c>
      <c r="B226">
        <v>2022</v>
      </c>
      <c r="C226">
        <v>8</v>
      </c>
      <c r="D226">
        <v>13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182</v>
      </c>
    </row>
    <row r="227" spans="1:14" x14ac:dyDescent="0.35">
      <c r="A227" s="17">
        <v>44787</v>
      </c>
      <c r="B227">
        <v>2022</v>
      </c>
      <c r="C227">
        <v>8</v>
      </c>
      <c r="D227">
        <v>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139</v>
      </c>
    </row>
    <row r="228" spans="1:14" x14ac:dyDescent="0.35">
      <c r="A228" s="17">
        <v>44788</v>
      </c>
      <c r="B228">
        <v>2022</v>
      </c>
      <c r="C228">
        <v>8</v>
      </c>
      <c r="D228">
        <v>15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100</v>
      </c>
    </row>
    <row r="229" spans="1:14" x14ac:dyDescent="0.35">
      <c r="A229" s="17">
        <v>44789</v>
      </c>
      <c r="B229">
        <v>2022</v>
      </c>
      <c r="C229">
        <v>8</v>
      </c>
      <c r="D229">
        <v>16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115</v>
      </c>
    </row>
    <row r="230" spans="1:14" x14ac:dyDescent="0.35">
      <c r="A230" s="17">
        <v>44790</v>
      </c>
      <c r="B230">
        <v>2022</v>
      </c>
      <c r="C230">
        <v>8</v>
      </c>
      <c r="D230">
        <v>17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102</v>
      </c>
    </row>
    <row r="231" spans="1:14" x14ac:dyDescent="0.35">
      <c r="A231" s="17">
        <v>44791</v>
      </c>
      <c r="B231">
        <v>2022</v>
      </c>
      <c r="C231">
        <v>8</v>
      </c>
      <c r="D231">
        <v>18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121</v>
      </c>
    </row>
    <row r="232" spans="1:14" x14ac:dyDescent="0.35">
      <c r="A232" s="17">
        <v>44792</v>
      </c>
      <c r="B232">
        <v>2022</v>
      </c>
      <c r="C232">
        <v>8</v>
      </c>
      <c r="D232">
        <v>19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121</v>
      </c>
    </row>
    <row r="233" spans="1:14" x14ac:dyDescent="0.35">
      <c r="A233" s="17">
        <v>44793</v>
      </c>
      <c r="B233">
        <v>2022</v>
      </c>
      <c r="C233">
        <v>8</v>
      </c>
      <c r="D233">
        <v>20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120</v>
      </c>
    </row>
    <row r="234" spans="1:14" x14ac:dyDescent="0.35">
      <c r="A234" s="17">
        <v>44794</v>
      </c>
      <c r="B234">
        <v>2022</v>
      </c>
      <c r="C234">
        <v>8</v>
      </c>
      <c r="D234">
        <v>21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114</v>
      </c>
    </row>
    <row r="235" spans="1:14" x14ac:dyDescent="0.35">
      <c r="A235" s="17">
        <v>44795</v>
      </c>
      <c r="B235">
        <v>2022</v>
      </c>
      <c r="C235">
        <v>8</v>
      </c>
      <c r="D235">
        <v>22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108</v>
      </c>
    </row>
    <row r="236" spans="1:14" x14ac:dyDescent="0.35">
      <c r="A236" s="17">
        <v>44796</v>
      </c>
      <c r="B236">
        <v>2022</v>
      </c>
      <c r="C236">
        <v>8</v>
      </c>
      <c r="D236">
        <v>23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114</v>
      </c>
    </row>
    <row r="237" spans="1:14" x14ac:dyDescent="0.35">
      <c r="A237" s="17">
        <v>44797</v>
      </c>
      <c r="B237">
        <v>2022</v>
      </c>
      <c r="C237">
        <v>8</v>
      </c>
      <c r="D237">
        <v>24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104</v>
      </c>
    </row>
    <row r="238" spans="1:14" x14ac:dyDescent="0.35">
      <c r="A238" s="17">
        <v>44798</v>
      </c>
      <c r="B238">
        <v>2022</v>
      </c>
      <c r="C238">
        <v>8</v>
      </c>
      <c r="D238">
        <v>25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116</v>
      </c>
    </row>
    <row r="239" spans="1:14" x14ac:dyDescent="0.35">
      <c r="A239" s="17">
        <v>44799</v>
      </c>
      <c r="B239">
        <v>2022</v>
      </c>
      <c r="C239">
        <v>8</v>
      </c>
      <c r="D239">
        <v>26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102</v>
      </c>
    </row>
    <row r="240" spans="1:14" x14ac:dyDescent="0.35">
      <c r="A240" s="17">
        <v>44800</v>
      </c>
      <c r="B240">
        <v>2022</v>
      </c>
      <c r="C240">
        <v>8</v>
      </c>
      <c r="D240">
        <v>27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89</v>
      </c>
    </row>
    <row r="241" spans="1:14" x14ac:dyDescent="0.35">
      <c r="A241" s="17">
        <v>44801</v>
      </c>
      <c r="B241">
        <v>2022</v>
      </c>
      <c r="C241">
        <v>8</v>
      </c>
      <c r="D241">
        <v>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116</v>
      </c>
    </row>
    <row r="242" spans="1:14" x14ac:dyDescent="0.35">
      <c r="A242" s="17">
        <v>44802</v>
      </c>
      <c r="B242">
        <v>2022</v>
      </c>
      <c r="C242">
        <v>8</v>
      </c>
      <c r="D242">
        <v>29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107</v>
      </c>
    </row>
    <row r="243" spans="1:14" x14ac:dyDescent="0.35">
      <c r="A243" s="17">
        <v>44803</v>
      </c>
      <c r="B243">
        <v>2022</v>
      </c>
      <c r="C243">
        <v>8</v>
      </c>
      <c r="D243">
        <v>30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115</v>
      </c>
    </row>
    <row r="244" spans="1:14" x14ac:dyDescent="0.35">
      <c r="A244" s="17">
        <v>44804</v>
      </c>
      <c r="B244">
        <v>2022</v>
      </c>
      <c r="C244">
        <v>8</v>
      </c>
      <c r="D244">
        <v>31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108</v>
      </c>
    </row>
    <row r="245" spans="1:14" x14ac:dyDescent="0.35">
      <c r="A245" s="17">
        <v>44805</v>
      </c>
      <c r="B245">
        <v>2022</v>
      </c>
      <c r="C245">
        <v>9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117</v>
      </c>
    </row>
    <row r="246" spans="1:14" x14ac:dyDescent="0.35">
      <c r="A246" s="17">
        <v>44806</v>
      </c>
      <c r="B246">
        <v>2022</v>
      </c>
      <c r="C246">
        <v>9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101</v>
      </c>
    </row>
    <row r="247" spans="1:14" x14ac:dyDescent="0.35">
      <c r="A247" s="17">
        <v>44807</v>
      </c>
      <c r="B247">
        <v>2022</v>
      </c>
      <c r="C247">
        <v>9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108</v>
      </c>
    </row>
    <row r="248" spans="1:14" x14ac:dyDescent="0.35">
      <c r="A248" s="17">
        <v>44808</v>
      </c>
      <c r="B248">
        <v>2022</v>
      </c>
      <c r="C248">
        <v>9</v>
      </c>
      <c r="D248">
        <v>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120</v>
      </c>
    </row>
    <row r="249" spans="1:14" x14ac:dyDescent="0.35">
      <c r="A249" s="17">
        <v>44809</v>
      </c>
      <c r="B249">
        <v>2022</v>
      </c>
      <c r="C249">
        <v>9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110</v>
      </c>
    </row>
    <row r="250" spans="1:14" x14ac:dyDescent="0.35">
      <c r="A250" s="17">
        <v>44810</v>
      </c>
      <c r="B250">
        <v>2022</v>
      </c>
      <c r="C250">
        <v>9</v>
      </c>
      <c r="D250">
        <v>6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114</v>
      </c>
    </row>
    <row r="251" spans="1:14" x14ac:dyDescent="0.35">
      <c r="A251" s="17">
        <v>44811</v>
      </c>
      <c r="B251">
        <v>2022</v>
      </c>
      <c r="C251">
        <v>9</v>
      </c>
      <c r="D251">
        <v>7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138</v>
      </c>
    </row>
    <row r="252" spans="1:14" x14ac:dyDescent="0.35">
      <c r="A252" s="17">
        <v>44812</v>
      </c>
      <c r="B252">
        <v>2022</v>
      </c>
      <c r="C252">
        <v>9</v>
      </c>
      <c r="D252">
        <v>8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124</v>
      </c>
    </row>
    <row r="253" spans="1:14" x14ac:dyDescent="0.35">
      <c r="A253" s="17">
        <v>44813</v>
      </c>
      <c r="B253">
        <v>2022</v>
      </c>
      <c r="C253">
        <v>9</v>
      </c>
      <c r="D253">
        <v>9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126</v>
      </c>
    </row>
    <row r="254" spans="1:14" x14ac:dyDescent="0.35">
      <c r="A254" s="17">
        <v>44814</v>
      </c>
      <c r="B254">
        <v>2022</v>
      </c>
      <c r="C254">
        <v>9</v>
      </c>
      <c r="D254">
        <v>10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127</v>
      </c>
    </row>
    <row r="255" spans="1:14" x14ac:dyDescent="0.35">
      <c r="A255" s="17">
        <v>44815</v>
      </c>
      <c r="B255">
        <v>2022</v>
      </c>
      <c r="C255">
        <v>9</v>
      </c>
      <c r="D255">
        <v>11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120</v>
      </c>
    </row>
    <row r="256" spans="1:14" x14ac:dyDescent="0.35">
      <c r="A256" s="17">
        <v>44816</v>
      </c>
      <c r="B256">
        <v>2022</v>
      </c>
      <c r="C256">
        <v>9</v>
      </c>
      <c r="D256">
        <v>12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99</v>
      </c>
    </row>
    <row r="257" spans="1:14" x14ac:dyDescent="0.35">
      <c r="A257" s="17">
        <v>44817</v>
      </c>
      <c r="B257">
        <v>2022</v>
      </c>
      <c r="C257">
        <v>9</v>
      </c>
      <c r="D257">
        <v>13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104</v>
      </c>
    </row>
    <row r="258" spans="1:14" x14ac:dyDescent="0.35">
      <c r="A258" s="17">
        <v>44818</v>
      </c>
      <c r="B258">
        <v>2022</v>
      </c>
      <c r="C258">
        <v>9</v>
      </c>
      <c r="D258">
        <v>14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123</v>
      </c>
    </row>
    <row r="259" spans="1:14" x14ac:dyDescent="0.35">
      <c r="A259" s="17">
        <v>44819</v>
      </c>
      <c r="B259">
        <v>2022</v>
      </c>
      <c r="C259">
        <v>9</v>
      </c>
      <c r="D259">
        <v>15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116</v>
      </c>
    </row>
    <row r="260" spans="1:14" x14ac:dyDescent="0.35">
      <c r="A260" s="17">
        <v>44820</v>
      </c>
      <c r="B260">
        <v>2022</v>
      </c>
      <c r="C260">
        <v>9</v>
      </c>
      <c r="D260">
        <v>16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133</v>
      </c>
    </row>
    <row r="261" spans="1:14" x14ac:dyDescent="0.35">
      <c r="A261" s="17">
        <v>44821</v>
      </c>
      <c r="B261">
        <v>2022</v>
      </c>
      <c r="C261">
        <v>9</v>
      </c>
      <c r="D261">
        <v>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119</v>
      </c>
    </row>
    <row r="262" spans="1:14" x14ac:dyDescent="0.35">
      <c r="A262" s="17">
        <v>44822</v>
      </c>
      <c r="B262">
        <v>2022</v>
      </c>
      <c r="C262">
        <v>9</v>
      </c>
      <c r="D262">
        <v>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116</v>
      </c>
    </row>
    <row r="263" spans="1:14" x14ac:dyDescent="0.35">
      <c r="A263" s="17">
        <v>44823</v>
      </c>
      <c r="B263">
        <v>2022</v>
      </c>
      <c r="C263">
        <v>9</v>
      </c>
      <c r="D263">
        <v>19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117</v>
      </c>
    </row>
    <row r="264" spans="1:14" x14ac:dyDescent="0.35">
      <c r="A264" s="17">
        <v>44824</v>
      </c>
      <c r="B264">
        <v>2022</v>
      </c>
      <c r="C264">
        <v>9</v>
      </c>
      <c r="D264">
        <v>20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114</v>
      </c>
    </row>
    <row r="265" spans="1:14" x14ac:dyDescent="0.35">
      <c r="A265" s="17">
        <v>44825</v>
      </c>
      <c r="B265">
        <v>2022</v>
      </c>
      <c r="C265">
        <v>9</v>
      </c>
      <c r="D265">
        <v>21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111</v>
      </c>
    </row>
    <row r="266" spans="1:14" x14ac:dyDescent="0.35">
      <c r="A266" s="17">
        <v>44826</v>
      </c>
      <c r="B266">
        <v>2022</v>
      </c>
      <c r="C266">
        <v>9</v>
      </c>
      <c r="D266">
        <v>22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118</v>
      </c>
    </row>
    <row r="267" spans="1:14" x14ac:dyDescent="0.35">
      <c r="A267" s="17">
        <v>44827</v>
      </c>
      <c r="B267">
        <v>2022</v>
      </c>
      <c r="C267">
        <v>9</v>
      </c>
      <c r="D267">
        <v>23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107</v>
      </c>
    </row>
    <row r="268" spans="1:14" x14ac:dyDescent="0.35">
      <c r="A268" s="17">
        <v>44828</v>
      </c>
      <c r="B268">
        <v>2022</v>
      </c>
      <c r="C268">
        <v>9</v>
      </c>
      <c r="D268">
        <v>24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101</v>
      </c>
    </row>
    <row r="269" spans="1:14" x14ac:dyDescent="0.35">
      <c r="A269" s="17">
        <v>44829</v>
      </c>
      <c r="B269">
        <v>2022</v>
      </c>
      <c r="C269">
        <v>9</v>
      </c>
      <c r="D269">
        <v>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118</v>
      </c>
    </row>
    <row r="270" spans="1:14" x14ac:dyDescent="0.35">
      <c r="A270" s="17">
        <v>44830</v>
      </c>
      <c r="B270">
        <v>2022</v>
      </c>
      <c r="C270">
        <v>9</v>
      </c>
      <c r="D270">
        <v>26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99</v>
      </c>
    </row>
    <row r="271" spans="1:14" x14ac:dyDescent="0.35">
      <c r="A271" s="17">
        <v>44831</v>
      </c>
      <c r="B271">
        <v>2022</v>
      </c>
      <c r="C271">
        <v>9</v>
      </c>
      <c r="D271">
        <v>27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99</v>
      </c>
    </row>
    <row r="272" spans="1:14" x14ac:dyDescent="0.35">
      <c r="A272" s="17">
        <v>44832</v>
      </c>
      <c r="B272">
        <v>2022</v>
      </c>
      <c r="C272">
        <v>9</v>
      </c>
      <c r="D272">
        <v>28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93</v>
      </c>
    </row>
    <row r="273" spans="1:14" x14ac:dyDescent="0.35">
      <c r="A273" s="17">
        <v>44833</v>
      </c>
      <c r="B273">
        <v>2022</v>
      </c>
      <c r="C273">
        <v>9</v>
      </c>
      <c r="D273">
        <v>29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125</v>
      </c>
    </row>
    <row r="274" spans="1:14" x14ac:dyDescent="0.35">
      <c r="A274" s="17">
        <v>44834</v>
      </c>
      <c r="B274">
        <v>2022</v>
      </c>
      <c r="C274">
        <v>9</v>
      </c>
      <c r="D274">
        <v>30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106</v>
      </c>
    </row>
    <row r="275" spans="1:14" x14ac:dyDescent="0.35">
      <c r="A275" s="17">
        <v>44835</v>
      </c>
      <c r="B275">
        <v>2022</v>
      </c>
      <c r="C275">
        <v>10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122</v>
      </c>
    </row>
    <row r="276" spans="1:14" x14ac:dyDescent="0.35">
      <c r="A276" s="17">
        <v>44836</v>
      </c>
      <c r="B276">
        <v>2022</v>
      </c>
      <c r="C276">
        <v>10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115</v>
      </c>
    </row>
    <row r="277" spans="1:14" x14ac:dyDescent="0.35">
      <c r="A277" s="17">
        <v>44837</v>
      </c>
      <c r="B277">
        <v>2022</v>
      </c>
      <c r="C277">
        <v>10</v>
      </c>
      <c r="D277">
        <v>3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122</v>
      </c>
    </row>
    <row r="278" spans="1:14" x14ac:dyDescent="0.35">
      <c r="A278" s="17">
        <v>44838</v>
      </c>
      <c r="B278">
        <v>2022</v>
      </c>
      <c r="C278">
        <v>10</v>
      </c>
      <c r="D278">
        <v>4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118</v>
      </c>
    </row>
    <row r="279" spans="1:14" x14ac:dyDescent="0.35">
      <c r="A279" s="17">
        <v>44839</v>
      </c>
      <c r="B279">
        <v>2022</v>
      </c>
      <c r="C279">
        <v>10</v>
      </c>
      <c r="D279">
        <v>5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147</v>
      </c>
    </row>
    <row r="280" spans="1:14" x14ac:dyDescent="0.35">
      <c r="A280" s="17">
        <v>44840</v>
      </c>
      <c r="B280">
        <v>2022</v>
      </c>
      <c r="C280">
        <v>10</v>
      </c>
      <c r="D280">
        <v>6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135</v>
      </c>
    </row>
    <row r="281" spans="1:14" x14ac:dyDescent="0.35">
      <c r="A281" s="17">
        <v>44841</v>
      </c>
      <c r="B281">
        <v>2022</v>
      </c>
      <c r="C281">
        <v>10</v>
      </c>
      <c r="D281">
        <v>7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159</v>
      </c>
    </row>
    <row r="282" spans="1:14" x14ac:dyDescent="0.35">
      <c r="A282" s="17">
        <v>44842</v>
      </c>
      <c r="B282">
        <v>2022</v>
      </c>
      <c r="C282">
        <v>10</v>
      </c>
      <c r="D282">
        <v>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145</v>
      </c>
    </row>
    <row r="283" spans="1:14" x14ac:dyDescent="0.35">
      <c r="A283" s="17">
        <v>44843</v>
      </c>
      <c r="B283">
        <v>2022</v>
      </c>
      <c r="C283">
        <v>10</v>
      </c>
      <c r="D283">
        <v>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132</v>
      </c>
    </row>
    <row r="284" spans="1:14" x14ac:dyDescent="0.35">
      <c r="A284" s="17">
        <v>44844</v>
      </c>
      <c r="B284">
        <v>2022</v>
      </c>
      <c r="C284">
        <v>10</v>
      </c>
      <c r="D284">
        <v>10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149</v>
      </c>
    </row>
    <row r="285" spans="1:14" x14ac:dyDescent="0.35">
      <c r="A285" s="17">
        <v>44845</v>
      </c>
      <c r="B285">
        <v>2022</v>
      </c>
      <c r="C285">
        <v>10</v>
      </c>
      <c r="D285">
        <v>11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150</v>
      </c>
    </row>
    <row r="286" spans="1:14" x14ac:dyDescent="0.35">
      <c r="A286" s="17">
        <v>44846</v>
      </c>
      <c r="B286">
        <v>2022</v>
      </c>
      <c r="C286">
        <v>10</v>
      </c>
      <c r="D286">
        <v>12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149</v>
      </c>
    </row>
    <row r="287" spans="1:14" x14ac:dyDescent="0.35">
      <c r="A287" s="17">
        <v>44847</v>
      </c>
      <c r="B287">
        <v>2022</v>
      </c>
      <c r="C287">
        <v>10</v>
      </c>
      <c r="D287">
        <v>13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102</v>
      </c>
    </row>
    <row r="288" spans="1:14" x14ac:dyDescent="0.35">
      <c r="A288" s="17">
        <v>44848</v>
      </c>
      <c r="B288">
        <v>2022</v>
      </c>
      <c r="C288">
        <v>10</v>
      </c>
      <c r="D288">
        <v>14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139</v>
      </c>
    </row>
    <row r="289" spans="1:14" x14ac:dyDescent="0.35">
      <c r="A289" s="17">
        <v>44849</v>
      </c>
      <c r="B289">
        <v>2022</v>
      </c>
      <c r="C289">
        <v>10</v>
      </c>
      <c r="D289">
        <v>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146</v>
      </c>
    </row>
    <row r="290" spans="1:14" x14ac:dyDescent="0.35">
      <c r="A290" s="17">
        <v>44850</v>
      </c>
      <c r="B290">
        <v>2022</v>
      </c>
      <c r="C290">
        <v>10</v>
      </c>
      <c r="D290">
        <v>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142</v>
      </c>
    </row>
    <row r="291" spans="1:14" x14ac:dyDescent="0.35">
      <c r="A291" s="17">
        <v>44851</v>
      </c>
      <c r="B291">
        <v>2022</v>
      </c>
      <c r="C291">
        <v>10</v>
      </c>
      <c r="D291">
        <v>17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129</v>
      </c>
    </row>
    <row r="292" spans="1:14" x14ac:dyDescent="0.35">
      <c r="A292" s="17">
        <v>44852</v>
      </c>
      <c r="B292">
        <v>2022</v>
      </c>
      <c r="C292">
        <v>10</v>
      </c>
      <c r="D292">
        <v>18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106</v>
      </c>
    </row>
    <row r="293" spans="1:14" x14ac:dyDescent="0.35">
      <c r="A293" s="17">
        <v>44853</v>
      </c>
      <c r="B293">
        <v>2022</v>
      </c>
      <c r="C293">
        <v>10</v>
      </c>
      <c r="D293">
        <v>19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123</v>
      </c>
    </row>
    <row r="294" spans="1:14" x14ac:dyDescent="0.35">
      <c r="A294" s="17">
        <v>44854</v>
      </c>
      <c r="B294">
        <v>2022</v>
      </c>
      <c r="C294">
        <v>10</v>
      </c>
      <c r="D294">
        <v>20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114</v>
      </c>
    </row>
    <row r="295" spans="1:14" x14ac:dyDescent="0.35">
      <c r="A295" s="17">
        <v>44855</v>
      </c>
      <c r="B295">
        <v>2022</v>
      </c>
      <c r="C295">
        <v>10</v>
      </c>
      <c r="D295">
        <v>21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126</v>
      </c>
    </row>
    <row r="296" spans="1:14" x14ac:dyDescent="0.35">
      <c r="A296" s="17">
        <v>44856</v>
      </c>
      <c r="B296">
        <v>2022</v>
      </c>
      <c r="C296">
        <v>10</v>
      </c>
      <c r="D296">
        <v>22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127</v>
      </c>
    </row>
    <row r="297" spans="1:14" x14ac:dyDescent="0.35">
      <c r="A297" s="17">
        <v>44857</v>
      </c>
      <c r="B297">
        <v>2022</v>
      </c>
      <c r="C297">
        <v>10</v>
      </c>
      <c r="D297">
        <v>23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120</v>
      </c>
    </row>
    <row r="298" spans="1:14" x14ac:dyDescent="0.35">
      <c r="A298" s="17">
        <v>44858</v>
      </c>
      <c r="B298">
        <v>2022</v>
      </c>
      <c r="C298">
        <v>10</v>
      </c>
      <c r="D298">
        <v>24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124</v>
      </c>
    </row>
    <row r="299" spans="1:14" x14ac:dyDescent="0.35">
      <c r="A299" s="17">
        <v>44859</v>
      </c>
      <c r="B299">
        <v>2022</v>
      </c>
      <c r="C299">
        <v>10</v>
      </c>
      <c r="D299">
        <v>25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118</v>
      </c>
    </row>
    <row r="300" spans="1:14" x14ac:dyDescent="0.35">
      <c r="A300" s="17">
        <v>44860</v>
      </c>
      <c r="B300">
        <v>2022</v>
      </c>
      <c r="C300">
        <v>10</v>
      </c>
      <c r="D300">
        <v>26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115</v>
      </c>
    </row>
    <row r="301" spans="1:14" x14ac:dyDescent="0.35">
      <c r="A301" s="17">
        <v>44861</v>
      </c>
      <c r="B301">
        <v>2022</v>
      </c>
      <c r="C301">
        <v>10</v>
      </c>
      <c r="D301">
        <v>27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109</v>
      </c>
    </row>
    <row r="302" spans="1:14" x14ac:dyDescent="0.35">
      <c r="A302" s="17">
        <v>44862</v>
      </c>
      <c r="B302">
        <v>2022</v>
      </c>
      <c r="C302">
        <v>10</v>
      </c>
      <c r="D302">
        <v>28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117</v>
      </c>
    </row>
    <row r="303" spans="1:14" x14ac:dyDescent="0.35">
      <c r="A303" s="17">
        <v>44863</v>
      </c>
      <c r="B303">
        <v>2022</v>
      </c>
      <c r="C303">
        <v>10</v>
      </c>
      <c r="D303">
        <v>29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126</v>
      </c>
    </row>
    <row r="304" spans="1:14" x14ac:dyDescent="0.35">
      <c r="A304" s="17">
        <v>44864</v>
      </c>
      <c r="B304">
        <v>2022</v>
      </c>
      <c r="C304">
        <v>10</v>
      </c>
      <c r="D304">
        <v>30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135</v>
      </c>
    </row>
    <row r="305" spans="1:14" x14ac:dyDescent="0.35">
      <c r="A305" s="17">
        <v>44865</v>
      </c>
      <c r="B305">
        <v>2022</v>
      </c>
      <c r="C305">
        <v>10</v>
      </c>
      <c r="D305">
        <v>31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124</v>
      </c>
    </row>
    <row r="306" spans="1:14" x14ac:dyDescent="0.35">
      <c r="A306" s="17">
        <v>44866</v>
      </c>
      <c r="B306">
        <v>2022</v>
      </c>
      <c r="C306">
        <v>11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118</v>
      </c>
    </row>
    <row r="307" spans="1:14" x14ac:dyDescent="0.35">
      <c r="A307" s="17">
        <v>44867</v>
      </c>
      <c r="B307">
        <v>2022</v>
      </c>
      <c r="C307">
        <v>11</v>
      </c>
      <c r="D307">
        <v>2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124</v>
      </c>
    </row>
    <row r="308" spans="1:14" x14ac:dyDescent="0.35">
      <c r="A308" s="17">
        <v>44868</v>
      </c>
      <c r="B308">
        <v>2022</v>
      </c>
      <c r="C308">
        <v>11</v>
      </c>
      <c r="D308">
        <v>3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127</v>
      </c>
    </row>
    <row r="309" spans="1:14" x14ac:dyDescent="0.35">
      <c r="A309" s="17">
        <v>44869</v>
      </c>
      <c r="B309">
        <v>2022</v>
      </c>
      <c r="C309">
        <v>11</v>
      </c>
      <c r="D309">
        <v>4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116</v>
      </c>
    </row>
    <row r="310" spans="1:14" x14ac:dyDescent="0.35">
      <c r="A310" s="17">
        <v>44870</v>
      </c>
      <c r="B310">
        <v>2022</v>
      </c>
      <c r="C310">
        <v>11</v>
      </c>
      <c r="D310">
        <v>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150</v>
      </c>
    </row>
    <row r="311" spans="1:14" x14ac:dyDescent="0.35">
      <c r="A311" s="17">
        <v>44871</v>
      </c>
      <c r="B311">
        <v>2022</v>
      </c>
      <c r="C311">
        <v>11</v>
      </c>
      <c r="D311">
        <v>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166</v>
      </c>
    </row>
    <row r="312" spans="1:14" x14ac:dyDescent="0.35">
      <c r="A312" s="17">
        <v>44872</v>
      </c>
      <c r="B312">
        <v>2022</v>
      </c>
      <c r="C312">
        <v>11</v>
      </c>
      <c r="D312">
        <v>7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118</v>
      </c>
    </row>
    <row r="313" spans="1:14" x14ac:dyDescent="0.35">
      <c r="A313" s="17">
        <v>44873</v>
      </c>
      <c r="B313">
        <v>2022</v>
      </c>
      <c r="C313">
        <v>11</v>
      </c>
      <c r="D313">
        <v>8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122</v>
      </c>
    </row>
    <row r="314" spans="1:14" x14ac:dyDescent="0.35">
      <c r="A314" s="17">
        <v>44874</v>
      </c>
      <c r="B314">
        <v>2022</v>
      </c>
      <c r="C314">
        <v>11</v>
      </c>
      <c r="D314">
        <v>9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109</v>
      </c>
    </row>
    <row r="315" spans="1:14" x14ac:dyDescent="0.35">
      <c r="A315" s="17">
        <v>44875</v>
      </c>
      <c r="B315">
        <v>2022</v>
      </c>
      <c r="C315">
        <v>11</v>
      </c>
      <c r="D315">
        <v>10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139</v>
      </c>
    </row>
    <row r="316" spans="1:14" x14ac:dyDescent="0.35">
      <c r="A316" s="17">
        <v>44876</v>
      </c>
      <c r="B316">
        <v>2022</v>
      </c>
      <c r="C316">
        <v>11</v>
      </c>
      <c r="D316">
        <v>11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118</v>
      </c>
    </row>
    <row r="317" spans="1:14" x14ac:dyDescent="0.35">
      <c r="A317" s="17">
        <v>44877</v>
      </c>
      <c r="B317">
        <v>2022</v>
      </c>
      <c r="C317">
        <v>11</v>
      </c>
      <c r="D317">
        <v>12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123</v>
      </c>
    </row>
    <row r="318" spans="1:14" x14ac:dyDescent="0.35">
      <c r="A318" s="17">
        <v>44878</v>
      </c>
      <c r="B318">
        <v>2022</v>
      </c>
      <c r="C318">
        <v>11</v>
      </c>
      <c r="D318">
        <v>13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134</v>
      </c>
    </row>
    <row r="319" spans="1:14" x14ac:dyDescent="0.35">
      <c r="A319" s="17">
        <v>44879</v>
      </c>
      <c r="B319">
        <v>2022</v>
      </c>
      <c r="C319">
        <v>11</v>
      </c>
      <c r="D319">
        <v>14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111</v>
      </c>
    </row>
    <row r="320" spans="1:14" x14ac:dyDescent="0.35">
      <c r="A320" s="17">
        <v>44880</v>
      </c>
      <c r="B320">
        <v>2022</v>
      </c>
      <c r="C320">
        <v>11</v>
      </c>
      <c r="D320">
        <v>15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132</v>
      </c>
    </row>
    <row r="321" spans="1:14" x14ac:dyDescent="0.35">
      <c r="A321" s="17">
        <v>44881</v>
      </c>
      <c r="B321">
        <v>2022</v>
      </c>
      <c r="C321">
        <v>11</v>
      </c>
      <c r="D321">
        <v>16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125</v>
      </c>
    </row>
    <row r="322" spans="1:14" x14ac:dyDescent="0.35">
      <c r="A322" s="17">
        <v>44882</v>
      </c>
      <c r="B322">
        <v>2022</v>
      </c>
      <c r="C322">
        <v>11</v>
      </c>
      <c r="D322">
        <v>17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126</v>
      </c>
    </row>
    <row r="323" spans="1:14" x14ac:dyDescent="0.35">
      <c r="A323" s="17">
        <v>44883</v>
      </c>
      <c r="B323">
        <v>2022</v>
      </c>
      <c r="C323">
        <v>11</v>
      </c>
      <c r="D323">
        <v>18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132</v>
      </c>
    </row>
    <row r="324" spans="1:14" x14ac:dyDescent="0.35">
      <c r="A324" s="17">
        <v>44884</v>
      </c>
      <c r="B324">
        <v>2022</v>
      </c>
      <c r="C324">
        <v>11</v>
      </c>
      <c r="D324">
        <v>19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141</v>
      </c>
    </row>
    <row r="325" spans="1:14" x14ac:dyDescent="0.35">
      <c r="A325" s="17">
        <v>44885</v>
      </c>
      <c r="B325">
        <v>2022</v>
      </c>
      <c r="C325">
        <v>11</v>
      </c>
      <c r="D325">
        <v>20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127</v>
      </c>
    </row>
    <row r="326" spans="1:14" x14ac:dyDescent="0.35">
      <c r="A326" s="17">
        <v>44886</v>
      </c>
      <c r="B326">
        <v>2022</v>
      </c>
      <c r="C326">
        <v>11</v>
      </c>
      <c r="D326">
        <v>21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117</v>
      </c>
    </row>
    <row r="327" spans="1:14" x14ac:dyDescent="0.35">
      <c r="A327" s="17">
        <v>44887</v>
      </c>
      <c r="B327">
        <v>2022</v>
      </c>
      <c r="C327">
        <v>11</v>
      </c>
      <c r="D327">
        <v>22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114</v>
      </c>
    </row>
    <row r="328" spans="1:14" x14ac:dyDescent="0.35">
      <c r="A328" s="17">
        <v>44888</v>
      </c>
      <c r="B328">
        <v>2022</v>
      </c>
      <c r="C328">
        <v>11</v>
      </c>
      <c r="D328">
        <v>23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129</v>
      </c>
    </row>
    <row r="329" spans="1:14" x14ac:dyDescent="0.35">
      <c r="A329" s="17">
        <v>44889</v>
      </c>
      <c r="B329">
        <v>2022</v>
      </c>
      <c r="C329">
        <v>11</v>
      </c>
      <c r="D329">
        <v>24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117</v>
      </c>
    </row>
    <row r="330" spans="1:14" x14ac:dyDescent="0.35">
      <c r="A330" s="17">
        <v>44890</v>
      </c>
      <c r="B330">
        <v>2022</v>
      </c>
      <c r="C330">
        <v>11</v>
      </c>
      <c r="D330">
        <v>25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126</v>
      </c>
    </row>
    <row r="331" spans="1:14" x14ac:dyDescent="0.35">
      <c r="A331" s="17">
        <v>44891</v>
      </c>
      <c r="B331">
        <v>2022</v>
      </c>
      <c r="C331">
        <v>11</v>
      </c>
      <c r="D331">
        <v>26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152</v>
      </c>
    </row>
    <row r="332" spans="1:14" x14ac:dyDescent="0.35">
      <c r="A332" s="17">
        <v>44892</v>
      </c>
      <c r="B332">
        <v>2022</v>
      </c>
      <c r="C332">
        <v>11</v>
      </c>
      <c r="D332">
        <v>27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125</v>
      </c>
    </row>
    <row r="333" spans="1:14" x14ac:dyDescent="0.35">
      <c r="A333" s="17">
        <v>44893</v>
      </c>
      <c r="B333">
        <v>2022</v>
      </c>
      <c r="C333">
        <v>11</v>
      </c>
      <c r="D333">
        <v>28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101</v>
      </c>
    </row>
    <row r="334" spans="1:14" x14ac:dyDescent="0.35">
      <c r="A334" s="17">
        <v>44894</v>
      </c>
      <c r="B334">
        <v>2022</v>
      </c>
      <c r="C334">
        <v>11</v>
      </c>
      <c r="D334">
        <v>29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128</v>
      </c>
    </row>
    <row r="335" spans="1:14" x14ac:dyDescent="0.35">
      <c r="A335" s="17">
        <v>44895</v>
      </c>
      <c r="B335">
        <v>2022</v>
      </c>
      <c r="C335">
        <v>11</v>
      </c>
      <c r="D335">
        <v>30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114</v>
      </c>
    </row>
    <row r="336" spans="1:14" x14ac:dyDescent="0.35">
      <c r="A336" s="17">
        <v>44896</v>
      </c>
      <c r="B336">
        <v>2022</v>
      </c>
      <c r="C336">
        <v>12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116</v>
      </c>
    </row>
    <row r="337" spans="1:14" x14ac:dyDescent="0.35">
      <c r="A337" s="17">
        <v>44897</v>
      </c>
      <c r="B337">
        <v>2022</v>
      </c>
      <c r="C337">
        <v>12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128</v>
      </c>
    </row>
    <row r="338" spans="1:14" x14ac:dyDescent="0.35">
      <c r="A338" s="17">
        <v>44898</v>
      </c>
      <c r="B338">
        <v>2022</v>
      </c>
      <c r="C338">
        <v>12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129</v>
      </c>
    </row>
    <row r="339" spans="1:14" x14ac:dyDescent="0.35">
      <c r="A339" s="17">
        <v>44899</v>
      </c>
      <c r="B339">
        <v>2022</v>
      </c>
      <c r="C339">
        <v>12</v>
      </c>
      <c r="D339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120</v>
      </c>
    </row>
    <row r="340" spans="1:14" x14ac:dyDescent="0.35">
      <c r="A340" s="17">
        <v>44900</v>
      </c>
      <c r="B340">
        <v>2022</v>
      </c>
      <c r="C340">
        <v>12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153</v>
      </c>
    </row>
    <row r="341" spans="1:14" x14ac:dyDescent="0.35">
      <c r="A341" s="17">
        <v>44901</v>
      </c>
      <c r="B341">
        <v>2022</v>
      </c>
      <c r="C341">
        <v>12</v>
      </c>
      <c r="D341">
        <v>6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145</v>
      </c>
    </row>
    <row r="342" spans="1:14" x14ac:dyDescent="0.35">
      <c r="A342" s="17">
        <v>44902</v>
      </c>
      <c r="B342">
        <v>2022</v>
      </c>
      <c r="C342">
        <v>12</v>
      </c>
      <c r="D342">
        <v>7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141</v>
      </c>
    </row>
    <row r="343" spans="1:14" x14ac:dyDescent="0.35">
      <c r="A343" s="17">
        <v>44903</v>
      </c>
      <c r="B343">
        <v>2022</v>
      </c>
      <c r="C343">
        <v>12</v>
      </c>
      <c r="D343">
        <v>8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143</v>
      </c>
    </row>
    <row r="344" spans="1:14" x14ac:dyDescent="0.35">
      <c r="A344" s="17">
        <v>44904</v>
      </c>
      <c r="B344">
        <v>2022</v>
      </c>
      <c r="C344">
        <v>12</v>
      </c>
      <c r="D344">
        <v>9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143</v>
      </c>
    </row>
    <row r="345" spans="1:14" x14ac:dyDescent="0.35">
      <c r="A345" s="17">
        <v>44905</v>
      </c>
      <c r="B345">
        <v>2022</v>
      </c>
      <c r="C345">
        <v>12</v>
      </c>
      <c r="D345">
        <v>10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131</v>
      </c>
    </row>
    <row r="346" spans="1:14" x14ac:dyDescent="0.35">
      <c r="A346" s="17">
        <v>44906</v>
      </c>
      <c r="B346">
        <v>2022</v>
      </c>
      <c r="C346">
        <v>12</v>
      </c>
      <c r="D346">
        <v>11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127</v>
      </c>
    </row>
    <row r="347" spans="1:14" x14ac:dyDescent="0.35">
      <c r="A347" s="17">
        <v>44907</v>
      </c>
      <c r="B347">
        <v>2022</v>
      </c>
      <c r="C347">
        <v>12</v>
      </c>
      <c r="D347">
        <v>12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128</v>
      </c>
    </row>
    <row r="348" spans="1:14" x14ac:dyDescent="0.35">
      <c r="A348" s="17">
        <v>44908</v>
      </c>
      <c r="B348">
        <v>2022</v>
      </c>
      <c r="C348">
        <v>12</v>
      </c>
      <c r="D348">
        <v>13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115</v>
      </c>
    </row>
    <row r="349" spans="1:14" x14ac:dyDescent="0.35">
      <c r="A349" s="17">
        <v>44909</v>
      </c>
      <c r="B349">
        <v>2022</v>
      </c>
      <c r="C349">
        <v>12</v>
      </c>
      <c r="D349">
        <v>14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134</v>
      </c>
    </row>
    <row r="350" spans="1:14" x14ac:dyDescent="0.35">
      <c r="A350" s="17">
        <v>44910</v>
      </c>
      <c r="B350">
        <v>2022</v>
      </c>
      <c r="C350">
        <v>12</v>
      </c>
      <c r="D350">
        <v>15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140</v>
      </c>
    </row>
    <row r="351" spans="1:14" x14ac:dyDescent="0.35">
      <c r="A351" s="17">
        <v>44911</v>
      </c>
      <c r="B351">
        <v>2022</v>
      </c>
      <c r="C351">
        <v>12</v>
      </c>
      <c r="D351">
        <v>16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148</v>
      </c>
    </row>
    <row r="352" spans="1:14" x14ac:dyDescent="0.35">
      <c r="A352" s="17">
        <v>44912</v>
      </c>
      <c r="B352">
        <v>2022</v>
      </c>
      <c r="C352">
        <v>12</v>
      </c>
      <c r="D352">
        <v>17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145</v>
      </c>
    </row>
    <row r="353" spans="1:14" x14ac:dyDescent="0.35">
      <c r="A353" s="17">
        <v>44913</v>
      </c>
      <c r="B353">
        <v>2022</v>
      </c>
      <c r="C353">
        <v>12</v>
      </c>
      <c r="D353">
        <v>18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157</v>
      </c>
    </row>
    <row r="354" spans="1:14" x14ac:dyDescent="0.35">
      <c r="A354" s="17">
        <v>44914</v>
      </c>
      <c r="B354">
        <v>2022</v>
      </c>
      <c r="C354">
        <v>12</v>
      </c>
      <c r="D354">
        <v>19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153</v>
      </c>
    </row>
    <row r="355" spans="1:14" x14ac:dyDescent="0.35">
      <c r="A355" s="17">
        <v>44915</v>
      </c>
      <c r="B355">
        <v>2022</v>
      </c>
      <c r="C355">
        <v>12</v>
      </c>
      <c r="D355">
        <v>20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176</v>
      </c>
    </row>
    <row r="356" spans="1:14" x14ac:dyDescent="0.35">
      <c r="A356" s="17">
        <v>44916</v>
      </c>
      <c r="B356">
        <v>2022</v>
      </c>
      <c r="C356">
        <v>12</v>
      </c>
      <c r="D356">
        <v>21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157</v>
      </c>
    </row>
    <row r="357" spans="1:14" x14ac:dyDescent="0.35">
      <c r="A357" s="17">
        <v>44917</v>
      </c>
      <c r="B357">
        <v>2022</v>
      </c>
      <c r="C357">
        <v>12</v>
      </c>
      <c r="D357">
        <v>22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186</v>
      </c>
    </row>
    <row r="358" spans="1:14" x14ac:dyDescent="0.35">
      <c r="A358" s="17">
        <v>44918</v>
      </c>
      <c r="B358">
        <v>2022</v>
      </c>
      <c r="C358">
        <v>12</v>
      </c>
      <c r="D358">
        <v>23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179</v>
      </c>
    </row>
    <row r="359" spans="1:14" x14ac:dyDescent="0.35">
      <c r="A359" s="17">
        <v>44919</v>
      </c>
      <c r="B359">
        <v>2022</v>
      </c>
      <c r="C359">
        <v>12</v>
      </c>
      <c r="D359">
        <v>24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248</v>
      </c>
    </row>
    <row r="360" spans="1:14" x14ac:dyDescent="0.35">
      <c r="A360" s="17">
        <v>44920</v>
      </c>
      <c r="B360">
        <v>2022</v>
      </c>
      <c r="C360">
        <v>12</v>
      </c>
      <c r="D360">
        <v>25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104</v>
      </c>
    </row>
    <row r="361" spans="1:14" x14ac:dyDescent="0.35">
      <c r="A361" s="17">
        <v>44921</v>
      </c>
      <c r="B361">
        <v>2022</v>
      </c>
      <c r="C361">
        <v>12</v>
      </c>
      <c r="D361">
        <v>26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146</v>
      </c>
    </row>
    <row r="362" spans="1:14" x14ac:dyDescent="0.35">
      <c r="A362" s="17">
        <v>44922</v>
      </c>
      <c r="B362">
        <v>2022</v>
      </c>
      <c r="C362">
        <v>12</v>
      </c>
      <c r="D362">
        <v>27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123</v>
      </c>
    </row>
    <row r="363" spans="1:14" x14ac:dyDescent="0.35">
      <c r="A363" s="17">
        <v>44923</v>
      </c>
      <c r="B363">
        <v>2022</v>
      </c>
      <c r="C363">
        <v>12</v>
      </c>
      <c r="D363">
        <v>28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106</v>
      </c>
    </row>
    <row r="364" spans="1:14" x14ac:dyDescent="0.35">
      <c r="A364" s="17">
        <v>44924</v>
      </c>
      <c r="B364">
        <v>2022</v>
      </c>
      <c r="C364">
        <v>12</v>
      </c>
      <c r="D364">
        <v>29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131</v>
      </c>
    </row>
    <row r="365" spans="1:14" x14ac:dyDescent="0.35">
      <c r="A365" s="17">
        <v>44925</v>
      </c>
      <c r="B365">
        <v>2022</v>
      </c>
      <c r="C365">
        <v>12</v>
      </c>
      <c r="D365">
        <v>30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147</v>
      </c>
    </row>
    <row r="366" spans="1:14" x14ac:dyDescent="0.35">
      <c r="A366" s="17">
        <v>44926</v>
      </c>
      <c r="B366">
        <v>2022</v>
      </c>
      <c r="C366">
        <v>12</v>
      </c>
      <c r="D366">
        <v>31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129</v>
      </c>
    </row>
    <row r="367" spans="1:14" x14ac:dyDescent="0.35">
      <c r="A367" s="17">
        <v>44927</v>
      </c>
      <c r="B367">
        <v>2023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133</v>
      </c>
    </row>
    <row r="368" spans="1:14" x14ac:dyDescent="0.35">
      <c r="A368" s="17">
        <v>44928</v>
      </c>
      <c r="B368">
        <v>2023</v>
      </c>
      <c r="C368">
        <v>1</v>
      </c>
      <c r="D368">
        <v>2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151</v>
      </c>
    </row>
    <row r="369" spans="1:14" x14ac:dyDescent="0.35">
      <c r="A369" s="17">
        <v>44929</v>
      </c>
      <c r="B369">
        <v>2023</v>
      </c>
      <c r="C369">
        <v>1</v>
      </c>
      <c r="D369">
        <v>3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135</v>
      </c>
    </row>
    <row r="370" spans="1:14" x14ac:dyDescent="0.35">
      <c r="A370" s="17">
        <v>44930</v>
      </c>
      <c r="B370">
        <v>2023</v>
      </c>
      <c r="C370">
        <v>1</v>
      </c>
      <c r="D370">
        <v>4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148</v>
      </c>
    </row>
    <row r="371" spans="1:14" x14ac:dyDescent="0.35">
      <c r="A371" s="17">
        <v>44931</v>
      </c>
      <c r="B371">
        <v>2023</v>
      </c>
      <c r="C371">
        <v>1</v>
      </c>
      <c r="D371">
        <v>5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180</v>
      </c>
    </row>
    <row r="372" spans="1:14" x14ac:dyDescent="0.35">
      <c r="A372" s="17">
        <v>44932</v>
      </c>
      <c r="B372">
        <v>2023</v>
      </c>
      <c r="C372">
        <v>1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159</v>
      </c>
    </row>
    <row r="373" spans="1:14" x14ac:dyDescent="0.35">
      <c r="A373" s="17">
        <v>44933</v>
      </c>
      <c r="B373">
        <v>2023</v>
      </c>
      <c r="C373">
        <v>1</v>
      </c>
      <c r="D373">
        <v>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180</v>
      </c>
    </row>
    <row r="374" spans="1:14" x14ac:dyDescent="0.35">
      <c r="A374" s="17">
        <v>44934</v>
      </c>
      <c r="B374">
        <v>2023</v>
      </c>
      <c r="C374">
        <v>1</v>
      </c>
      <c r="D374">
        <v>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166</v>
      </c>
    </row>
    <row r="375" spans="1:14" x14ac:dyDescent="0.35">
      <c r="A375" s="17">
        <v>44935</v>
      </c>
      <c r="B375">
        <v>2023</v>
      </c>
      <c r="C375">
        <v>1</v>
      </c>
      <c r="D375">
        <v>9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148</v>
      </c>
    </row>
    <row r="376" spans="1:14" x14ac:dyDescent="0.35">
      <c r="A376" s="17">
        <v>44936</v>
      </c>
      <c r="B376">
        <v>2023</v>
      </c>
      <c r="C376">
        <v>1</v>
      </c>
      <c r="D376">
        <v>10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146</v>
      </c>
    </row>
    <row r="377" spans="1:14" x14ac:dyDescent="0.35">
      <c r="A377" s="17">
        <v>44937</v>
      </c>
      <c r="B377">
        <v>2023</v>
      </c>
      <c r="C377">
        <v>1</v>
      </c>
      <c r="D377">
        <v>11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145</v>
      </c>
    </row>
    <row r="378" spans="1:14" x14ac:dyDescent="0.35">
      <c r="A378" s="17">
        <v>44938</v>
      </c>
      <c r="B378">
        <v>2023</v>
      </c>
      <c r="C378">
        <v>1</v>
      </c>
      <c r="D378">
        <v>12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154</v>
      </c>
    </row>
    <row r="379" spans="1:14" x14ac:dyDescent="0.35">
      <c r="A379" s="17">
        <v>44939</v>
      </c>
      <c r="B379">
        <v>2023</v>
      </c>
      <c r="C379">
        <v>1</v>
      </c>
      <c r="D379">
        <v>13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154</v>
      </c>
    </row>
    <row r="380" spans="1:14" x14ac:dyDescent="0.35">
      <c r="A380" s="17">
        <v>44940</v>
      </c>
      <c r="B380">
        <v>2023</v>
      </c>
      <c r="C380">
        <v>1</v>
      </c>
      <c r="D380">
        <v>14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153</v>
      </c>
    </row>
    <row r="381" spans="1:14" x14ac:dyDescent="0.35">
      <c r="A381" s="17">
        <v>44941</v>
      </c>
      <c r="B381">
        <v>2023</v>
      </c>
      <c r="C381">
        <v>1</v>
      </c>
      <c r="D381">
        <v>15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173</v>
      </c>
    </row>
    <row r="382" spans="1:14" x14ac:dyDescent="0.35">
      <c r="A382" s="17">
        <v>44942</v>
      </c>
      <c r="B382">
        <v>2023</v>
      </c>
      <c r="C382">
        <v>1</v>
      </c>
      <c r="D382">
        <v>16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131</v>
      </c>
    </row>
    <row r="383" spans="1:14" x14ac:dyDescent="0.35">
      <c r="A383" s="17">
        <v>44943</v>
      </c>
      <c r="B383">
        <v>2023</v>
      </c>
      <c r="C383">
        <v>1</v>
      </c>
      <c r="D383">
        <v>17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145</v>
      </c>
    </row>
    <row r="384" spans="1:14" x14ac:dyDescent="0.35">
      <c r="A384" s="17">
        <v>44944</v>
      </c>
      <c r="B384">
        <v>2023</v>
      </c>
      <c r="C384">
        <v>1</v>
      </c>
      <c r="D384">
        <v>18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140</v>
      </c>
    </row>
    <row r="385" spans="1:14" x14ac:dyDescent="0.35">
      <c r="A385" s="17">
        <v>44945</v>
      </c>
      <c r="B385">
        <v>2023</v>
      </c>
      <c r="C385">
        <v>1</v>
      </c>
      <c r="D385">
        <v>19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160</v>
      </c>
    </row>
    <row r="386" spans="1:14" x14ac:dyDescent="0.35">
      <c r="A386" s="17">
        <v>44946</v>
      </c>
      <c r="B386">
        <v>2023</v>
      </c>
      <c r="C386">
        <v>1</v>
      </c>
      <c r="D386">
        <v>20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141</v>
      </c>
    </row>
    <row r="387" spans="1:14" x14ac:dyDescent="0.35">
      <c r="A387" s="17">
        <v>44947</v>
      </c>
      <c r="B387">
        <v>2023</v>
      </c>
      <c r="C387">
        <v>1</v>
      </c>
      <c r="D387">
        <v>21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146</v>
      </c>
    </row>
    <row r="388" spans="1:14" x14ac:dyDescent="0.35">
      <c r="A388" s="17">
        <v>44948</v>
      </c>
      <c r="B388">
        <v>2023</v>
      </c>
      <c r="C388">
        <v>1</v>
      </c>
      <c r="D388">
        <v>22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137</v>
      </c>
    </row>
    <row r="389" spans="1:14" x14ac:dyDescent="0.35">
      <c r="A389" s="17">
        <v>44949</v>
      </c>
      <c r="B389">
        <v>2023</v>
      </c>
      <c r="C389">
        <v>1</v>
      </c>
      <c r="D389">
        <v>23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131</v>
      </c>
    </row>
    <row r="390" spans="1:14" x14ac:dyDescent="0.35">
      <c r="A390" s="17">
        <v>44950</v>
      </c>
      <c r="B390">
        <v>2023</v>
      </c>
      <c r="C390">
        <v>1</v>
      </c>
      <c r="D390">
        <v>24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130</v>
      </c>
    </row>
    <row r="391" spans="1:14" x14ac:dyDescent="0.35">
      <c r="A391" s="17">
        <v>44951</v>
      </c>
      <c r="B391">
        <v>2023</v>
      </c>
      <c r="C391">
        <v>1</v>
      </c>
      <c r="D391">
        <v>25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139</v>
      </c>
    </row>
    <row r="392" spans="1:14" x14ac:dyDescent="0.35">
      <c r="A392" s="17">
        <v>44952</v>
      </c>
      <c r="B392">
        <v>2023</v>
      </c>
      <c r="C392">
        <v>1</v>
      </c>
      <c r="D392">
        <v>26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128</v>
      </c>
    </row>
    <row r="393" spans="1:14" x14ac:dyDescent="0.35">
      <c r="A393" s="17">
        <v>44953</v>
      </c>
      <c r="B393">
        <v>2023</v>
      </c>
      <c r="C393">
        <v>1</v>
      </c>
      <c r="D393">
        <v>27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138</v>
      </c>
    </row>
    <row r="394" spans="1:14" x14ac:dyDescent="0.35">
      <c r="A394" s="17">
        <v>44954</v>
      </c>
      <c r="B394">
        <v>2023</v>
      </c>
      <c r="C394">
        <v>1</v>
      </c>
      <c r="D394">
        <v>28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153</v>
      </c>
    </row>
    <row r="395" spans="1:14" x14ac:dyDescent="0.35">
      <c r="A395" s="17">
        <v>44955</v>
      </c>
      <c r="B395">
        <v>2023</v>
      </c>
      <c r="C395">
        <v>1</v>
      </c>
      <c r="D395">
        <v>29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154</v>
      </c>
    </row>
    <row r="396" spans="1:14" x14ac:dyDescent="0.35">
      <c r="A396" s="17">
        <v>44956</v>
      </c>
      <c r="B396">
        <v>2023</v>
      </c>
      <c r="C396">
        <v>1</v>
      </c>
      <c r="D396">
        <v>30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140</v>
      </c>
    </row>
    <row r="397" spans="1:14" x14ac:dyDescent="0.35">
      <c r="A397" s="17">
        <v>44957</v>
      </c>
      <c r="B397">
        <v>2023</v>
      </c>
      <c r="C397">
        <v>1</v>
      </c>
      <c r="D397">
        <v>31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134</v>
      </c>
    </row>
    <row r="398" spans="1:14" x14ac:dyDescent="0.35">
      <c r="A398" s="17">
        <v>44958</v>
      </c>
      <c r="B398">
        <v>2023</v>
      </c>
      <c r="C398">
        <v>2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158</v>
      </c>
    </row>
    <row r="399" spans="1:14" x14ac:dyDescent="0.35">
      <c r="A399" s="17">
        <v>44959</v>
      </c>
      <c r="B399">
        <v>2023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140</v>
      </c>
    </row>
    <row r="400" spans="1:14" x14ac:dyDescent="0.35">
      <c r="A400" s="17">
        <v>44960</v>
      </c>
      <c r="B400">
        <v>2023</v>
      </c>
      <c r="C400">
        <v>2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144</v>
      </c>
    </row>
    <row r="401" spans="1:14" x14ac:dyDescent="0.35">
      <c r="A401" s="17">
        <v>44961</v>
      </c>
      <c r="B401">
        <v>2023</v>
      </c>
      <c r="C401">
        <v>2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156</v>
      </c>
    </row>
    <row r="402" spans="1:14" x14ac:dyDescent="0.35">
      <c r="A402" s="17">
        <v>44962</v>
      </c>
      <c r="B402">
        <v>2023</v>
      </c>
      <c r="C402">
        <v>2</v>
      </c>
      <c r="D402">
        <v>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170</v>
      </c>
    </row>
    <row r="403" spans="1:14" x14ac:dyDescent="0.35">
      <c r="A403" s="17">
        <v>44963</v>
      </c>
      <c r="B403">
        <v>2023</v>
      </c>
      <c r="C403">
        <v>2</v>
      </c>
      <c r="D403">
        <v>6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159</v>
      </c>
    </row>
    <row r="404" spans="1:14" x14ac:dyDescent="0.35">
      <c r="A404" s="17">
        <v>44964</v>
      </c>
      <c r="B404">
        <v>2023</v>
      </c>
      <c r="C404">
        <v>2</v>
      </c>
      <c r="D404">
        <v>7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163</v>
      </c>
    </row>
    <row r="405" spans="1:14" x14ac:dyDescent="0.35">
      <c r="A405" s="17">
        <v>44965</v>
      </c>
      <c r="B405">
        <v>2023</v>
      </c>
      <c r="C405">
        <v>2</v>
      </c>
      <c r="D405">
        <v>8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152</v>
      </c>
    </row>
    <row r="406" spans="1:14" x14ac:dyDescent="0.35">
      <c r="A406" s="17">
        <v>44966</v>
      </c>
      <c r="B406">
        <v>2023</v>
      </c>
      <c r="C406">
        <v>2</v>
      </c>
      <c r="D406">
        <v>9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153</v>
      </c>
    </row>
    <row r="407" spans="1:14" x14ac:dyDescent="0.35">
      <c r="A407" s="17">
        <v>44967</v>
      </c>
      <c r="B407">
        <v>2023</v>
      </c>
      <c r="C407">
        <v>2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173</v>
      </c>
    </row>
    <row r="408" spans="1:14" x14ac:dyDescent="0.35">
      <c r="A408" s="17">
        <v>44968</v>
      </c>
      <c r="B408">
        <v>2023</v>
      </c>
      <c r="C408">
        <v>2</v>
      </c>
      <c r="D408">
        <v>11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174</v>
      </c>
    </row>
    <row r="409" spans="1:14" x14ac:dyDescent="0.35">
      <c r="A409" s="17">
        <v>44969</v>
      </c>
      <c r="B409">
        <v>2023</v>
      </c>
      <c r="C409">
        <v>2</v>
      </c>
      <c r="D409">
        <v>12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145</v>
      </c>
    </row>
    <row r="410" spans="1:14" x14ac:dyDescent="0.35">
      <c r="A410" s="17">
        <v>44970</v>
      </c>
      <c r="B410">
        <v>2023</v>
      </c>
      <c r="C410">
        <v>2</v>
      </c>
      <c r="D410">
        <v>13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158</v>
      </c>
    </row>
    <row r="411" spans="1:14" x14ac:dyDescent="0.35">
      <c r="A411" s="17">
        <v>44971</v>
      </c>
      <c r="B411">
        <v>2023</v>
      </c>
      <c r="C411">
        <v>2</v>
      </c>
      <c r="D411">
        <v>14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158</v>
      </c>
    </row>
    <row r="412" spans="1:14" x14ac:dyDescent="0.35">
      <c r="A412" s="17">
        <v>44972</v>
      </c>
      <c r="B412">
        <v>2023</v>
      </c>
      <c r="C412">
        <v>2</v>
      </c>
      <c r="D412">
        <v>15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147</v>
      </c>
    </row>
    <row r="413" spans="1:14" x14ac:dyDescent="0.35">
      <c r="A413" s="17">
        <v>44973</v>
      </c>
      <c r="B413">
        <v>2023</v>
      </c>
      <c r="C413">
        <v>2</v>
      </c>
      <c r="D413">
        <v>16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178</v>
      </c>
    </row>
    <row r="414" spans="1:14" x14ac:dyDescent="0.35">
      <c r="A414" s="17">
        <v>44974</v>
      </c>
      <c r="B414">
        <v>2023</v>
      </c>
      <c r="C414">
        <v>2</v>
      </c>
      <c r="D414">
        <v>17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160</v>
      </c>
    </row>
    <row r="415" spans="1:14" x14ac:dyDescent="0.35">
      <c r="A415" s="17">
        <v>44975</v>
      </c>
      <c r="B415">
        <v>2023</v>
      </c>
      <c r="C415">
        <v>2</v>
      </c>
      <c r="D415">
        <v>18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158</v>
      </c>
    </row>
    <row r="416" spans="1:14" x14ac:dyDescent="0.35">
      <c r="A416" s="17">
        <v>44976</v>
      </c>
      <c r="B416">
        <v>2023</v>
      </c>
      <c r="C416">
        <v>2</v>
      </c>
      <c r="D416">
        <v>19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150</v>
      </c>
    </row>
    <row r="417" spans="1:14" x14ac:dyDescent="0.35">
      <c r="A417" s="17">
        <v>44977</v>
      </c>
      <c r="B417">
        <v>2023</v>
      </c>
      <c r="C417">
        <v>2</v>
      </c>
      <c r="D417">
        <v>20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148</v>
      </c>
    </row>
    <row r="418" spans="1:14" x14ac:dyDescent="0.35">
      <c r="A418" s="17">
        <v>44978</v>
      </c>
      <c r="B418">
        <v>2023</v>
      </c>
      <c r="C418">
        <v>2</v>
      </c>
      <c r="D418">
        <v>21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148</v>
      </c>
    </row>
    <row r="419" spans="1:14" x14ac:dyDescent="0.35">
      <c r="A419" s="17">
        <v>44979</v>
      </c>
      <c r="B419">
        <v>2023</v>
      </c>
      <c r="C419">
        <v>2</v>
      </c>
      <c r="D419">
        <v>22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148</v>
      </c>
    </row>
    <row r="420" spans="1:14" x14ac:dyDescent="0.35">
      <c r="A420" s="17">
        <v>44980</v>
      </c>
      <c r="B420">
        <v>2023</v>
      </c>
      <c r="C420">
        <v>2</v>
      </c>
      <c r="D420">
        <v>23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143</v>
      </c>
    </row>
    <row r="421" spans="1:14" x14ac:dyDescent="0.35">
      <c r="A421" s="17">
        <v>44981</v>
      </c>
      <c r="B421">
        <v>2023</v>
      </c>
      <c r="C421">
        <v>2</v>
      </c>
      <c r="D421">
        <v>24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147</v>
      </c>
    </row>
    <row r="422" spans="1:14" x14ac:dyDescent="0.35">
      <c r="A422" s="17">
        <v>44982</v>
      </c>
      <c r="B422">
        <v>2023</v>
      </c>
      <c r="C422">
        <v>2</v>
      </c>
      <c r="D422">
        <v>25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133</v>
      </c>
    </row>
    <row r="423" spans="1:14" x14ac:dyDescent="0.35">
      <c r="A423" s="17">
        <v>44983</v>
      </c>
      <c r="B423">
        <v>2023</v>
      </c>
      <c r="C423">
        <v>2</v>
      </c>
      <c r="D423">
        <v>26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148</v>
      </c>
    </row>
    <row r="424" spans="1:14" x14ac:dyDescent="0.35">
      <c r="A424" s="17">
        <v>44984</v>
      </c>
      <c r="B424">
        <v>2023</v>
      </c>
      <c r="C424">
        <v>2</v>
      </c>
      <c r="D424">
        <v>27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158</v>
      </c>
    </row>
    <row r="425" spans="1:14" x14ac:dyDescent="0.35">
      <c r="A425" s="17">
        <v>44985</v>
      </c>
      <c r="B425">
        <v>2023</v>
      </c>
      <c r="C425">
        <v>2</v>
      </c>
      <c r="D425">
        <v>28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152</v>
      </c>
    </row>
    <row r="426" spans="1:14" x14ac:dyDescent="0.35">
      <c r="A426" s="17">
        <v>44986</v>
      </c>
      <c r="B426">
        <v>2023</v>
      </c>
      <c r="C426">
        <v>3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167</v>
      </c>
    </row>
    <row r="427" spans="1:14" x14ac:dyDescent="0.35">
      <c r="A427" s="17">
        <v>44987</v>
      </c>
      <c r="B427">
        <v>2023</v>
      </c>
      <c r="C427">
        <v>3</v>
      </c>
      <c r="D427">
        <v>2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166</v>
      </c>
    </row>
    <row r="428" spans="1:14" x14ac:dyDescent="0.35">
      <c r="A428" s="17">
        <v>44988</v>
      </c>
      <c r="B428">
        <v>2023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164</v>
      </c>
    </row>
    <row r="429" spans="1:14" x14ac:dyDescent="0.35">
      <c r="A429" s="17">
        <v>44989</v>
      </c>
      <c r="B429">
        <v>2023</v>
      </c>
      <c r="C429">
        <v>3</v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155</v>
      </c>
    </row>
    <row r="430" spans="1:14" x14ac:dyDescent="0.35">
      <c r="A430" s="17">
        <v>44990</v>
      </c>
      <c r="B430">
        <v>2023</v>
      </c>
      <c r="C430">
        <v>3</v>
      </c>
      <c r="D430">
        <v>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178</v>
      </c>
    </row>
    <row r="431" spans="1:14" x14ac:dyDescent="0.35">
      <c r="A431" s="17">
        <v>44991</v>
      </c>
      <c r="B431">
        <v>2023</v>
      </c>
      <c r="C431">
        <v>3</v>
      </c>
      <c r="D431">
        <v>6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177</v>
      </c>
    </row>
    <row r="432" spans="1:14" x14ac:dyDescent="0.35">
      <c r="A432" s="17">
        <v>44992</v>
      </c>
      <c r="B432">
        <v>2023</v>
      </c>
      <c r="C432">
        <v>3</v>
      </c>
      <c r="D432">
        <v>7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159</v>
      </c>
    </row>
    <row r="433" spans="1:14" x14ac:dyDescent="0.35">
      <c r="A433" s="17">
        <v>44993</v>
      </c>
      <c r="B433">
        <v>2023</v>
      </c>
      <c r="C433">
        <v>3</v>
      </c>
      <c r="D433">
        <v>8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180</v>
      </c>
    </row>
    <row r="434" spans="1:14" x14ac:dyDescent="0.35">
      <c r="A434" s="17">
        <v>44994</v>
      </c>
      <c r="B434">
        <v>2023</v>
      </c>
      <c r="C434">
        <v>3</v>
      </c>
      <c r="D434">
        <v>9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149</v>
      </c>
    </row>
    <row r="435" spans="1:14" x14ac:dyDescent="0.35">
      <c r="A435" s="17">
        <v>44995</v>
      </c>
      <c r="B435">
        <v>2023</v>
      </c>
      <c r="C435">
        <v>3</v>
      </c>
      <c r="D435">
        <v>10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186</v>
      </c>
    </row>
    <row r="436" spans="1:14" x14ac:dyDescent="0.35">
      <c r="A436" s="17">
        <v>44996</v>
      </c>
      <c r="B436">
        <v>2023</v>
      </c>
      <c r="C436">
        <v>3</v>
      </c>
      <c r="D436">
        <v>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228</v>
      </c>
    </row>
    <row r="437" spans="1:14" x14ac:dyDescent="0.35">
      <c r="A437" s="17">
        <v>44997</v>
      </c>
      <c r="B437">
        <v>2023</v>
      </c>
      <c r="C437">
        <v>3</v>
      </c>
      <c r="D437">
        <v>12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217</v>
      </c>
    </row>
    <row r="438" spans="1:14" x14ac:dyDescent="0.35">
      <c r="A438" s="17">
        <v>44998</v>
      </c>
      <c r="B438">
        <v>2023</v>
      </c>
      <c r="C438">
        <v>3</v>
      </c>
      <c r="D438">
        <v>13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201</v>
      </c>
    </row>
    <row r="439" spans="1:14" x14ac:dyDescent="0.35">
      <c r="A439" s="17">
        <v>44999</v>
      </c>
      <c r="B439">
        <v>2023</v>
      </c>
      <c r="C439">
        <v>3</v>
      </c>
      <c r="D439">
        <v>14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195</v>
      </c>
    </row>
    <row r="440" spans="1:14" x14ac:dyDescent="0.35">
      <c r="A440" s="17">
        <v>45000</v>
      </c>
      <c r="B440">
        <v>2023</v>
      </c>
      <c r="C440">
        <v>3</v>
      </c>
      <c r="D440">
        <v>15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212</v>
      </c>
    </row>
    <row r="441" spans="1:14" x14ac:dyDescent="0.35">
      <c r="A441" s="17">
        <v>45001</v>
      </c>
      <c r="B441">
        <v>2023</v>
      </c>
      <c r="C441">
        <v>3</v>
      </c>
      <c r="D441">
        <v>16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180</v>
      </c>
    </row>
    <row r="442" spans="1:14" x14ac:dyDescent="0.35">
      <c r="A442" s="17">
        <v>45002</v>
      </c>
      <c r="B442">
        <v>2023</v>
      </c>
      <c r="C442">
        <v>3</v>
      </c>
      <c r="D442">
        <v>17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176</v>
      </c>
    </row>
    <row r="443" spans="1:14" x14ac:dyDescent="0.35">
      <c r="A443" s="17">
        <v>45003</v>
      </c>
      <c r="B443">
        <v>2023</v>
      </c>
      <c r="C443">
        <v>3</v>
      </c>
      <c r="D443">
        <v>18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174</v>
      </c>
    </row>
    <row r="444" spans="1:14" x14ac:dyDescent="0.35">
      <c r="A444" s="17">
        <v>45004</v>
      </c>
      <c r="B444">
        <v>2023</v>
      </c>
      <c r="C444">
        <v>3</v>
      </c>
      <c r="D444">
        <v>19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153</v>
      </c>
    </row>
    <row r="445" spans="1:14" x14ac:dyDescent="0.35">
      <c r="A445" s="17">
        <v>45005</v>
      </c>
      <c r="B445">
        <v>2023</v>
      </c>
      <c r="C445">
        <v>3</v>
      </c>
      <c r="D445">
        <v>20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153</v>
      </c>
    </row>
    <row r="446" spans="1:14" x14ac:dyDescent="0.35">
      <c r="A446" s="17">
        <v>45006</v>
      </c>
      <c r="B446">
        <v>2023</v>
      </c>
      <c r="C446">
        <v>3</v>
      </c>
      <c r="D446">
        <v>21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159</v>
      </c>
    </row>
    <row r="447" spans="1:14" x14ac:dyDescent="0.35">
      <c r="A447" s="17">
        <v>45007</v>
      </c>
      <c r="B447">
        <v>2023</v>
      </c>
      <c r="C447">
        <v>3</v>
      </c>
      <c r="D447">
        <v>22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165</v>
      </c>
    </row>
    <row r="448" spans="1:14" x14ac:dyDescent="0.35">
      <c r="A448" s="17">
        <v>45008</v>
      </c>
      <c r="B448">
        <v>2023</v>
      </c>
      <c r="C448">
        <v>3</v>
      </c>
      <c r="D448">
        <v>23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166</v>
      </c>
    </row>
    <row r="449" spans="1:14" x14ac:dyDescent="0.35">
      <c r="A449" s="17">
        <v>45009</v>
      </c>
      <c r="B449">
        <v>2023</v>
      </c>
      <c r="C449">
        <v>3</v>
      </c>
      <c r="D449">
        <v>24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170</v>
      </c>
    </row>
    <row r="450" spans="1:14" x14ac:dyDescent="0.35">
      <c r="A450" s="17">
        <v>45010</v>
      </c>
      <c r="B450">
        <v>2023</v>
      </c>
      <c r="C450">
        <v>3</v>
      </c>
      <c r="D450">
        <v>25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162</v>
      </c>
    </row>
    <row r="451" spans="1:14" x14ac:dyDescent="0.35">
      <c r="A451" s="17">
        <v>45011</v>
      </c>
      <c r="B451">
        <v>2023</v>
      </c>
      <c r="C451">
        <v>3</v>
      </c>
      <c r="D451">
        <v>26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163</v>
      </c>
    </row>
    <row r="452" spans="1:14" x14ac:dyDescent="0.35">
      <c r="A452" s="17">
        <v>45012</v>
      </c>
      <c r="B452">
        <v>2023</v>
      </c>
      <c r="C452">
        <v>3</v>
      </c>
      <c r="D452">
        <v>27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165</v>
      </c>
    </row>
    <row r="453" spans="1:14" x14ac:dyDescent="0.35">
      <c r="A453" s="17">
        <v>45013</v>
      </c>
      <c r="B453">
        <v>2023</v>
      </c>
      <c r="C453">
        <v>3</v>
      </c>
      <c r="D453">
        <v>28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169</v>
      </c>
    </row>
    <row r="454" spans="1:14" x14ac:dyDescent="0.35">
      <c r="A454" s="17">
        <v>45014</v>
      </c>
      <c r="B454">
        <v>2023</v>
      </c>
      <c r="C454">
        <v>3</v>
      </c>
      <c r="D454">
        <v>29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150</v>
      </c>
    </row>
    <row r="455" spans="1:14" x14ac:dyDescent="0.35">
      <c r="A455" s="17">
        <v>45015</v>
      </c>
      <c r="B455">
        <v>2023</v>
      </c>
      <c r="C455">
        <v>3</v>
      </c>
      <c r="D455">
        <v>30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167</v>
      </c>
    </row>
    <row r="456" spans="1:14" x14ac:dyDescent="0.35">
      <c r="A456" s="17">
        <v>45016</v>
      </c>
      <c r="B456">
        <v>2023</v>
      </c>
      <c r="C456">
        <v>3</v>
      </c>
      <c r="D456">
        <v>31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166</v>
      </c>
    </row>
    <row r="457" spans="1:14" x14ac:dyDescent="0.35">
      <c r="A457" s="17">
        <v>45017</v>
      </c>
      <c r="B457">
        <v>2023</v>
      </c>
      <c r="C457">
        <v>4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159</v>
      </c>
    </row>
    <row r="458" spans="1:14" x14ac:dyDescent="0.35">
      <c r="A458" s="17">
        <v>45018</v>
      </c>
      <c r="B458">
        <v>2023</v>
      </c>
      <c r="C458">
        <v>4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172</v>
      </c>
    </row>
    <row r="459" spans="1:14" x14ac:dyDescent="0.35">
      <c r="A459" s="17">
        <v>45019</v>
      </c>
      <c r="B459">
        <v>2023</v>
      </c>
      <c r="C459">
        <v>4</v>
      </c>
      <c r="D459">
        <v>3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159</v>
      </c>
    </row>
    <row r="460" spans="1:14" x14ac:dyDescent="0.35">
      <c r="A460" s="17">
        <v>45020</v>
      </c>
      <c r="B460">
        <v>2023</v>
      </c>
      <c r="C460">
        <v>4</v>
      </c>
      <c r="D460">
        <v>4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160</v>
      </c>
    </row>
    <row r="461" spans="1:14" x14ac:dyDescent="0.35">
      <c r="A461" s="17">
        <v>45021</v>
      </c>
      <c r="B461">
        <v>2023</v>
      </c>
      <c r="C461">
        <v>4</v>
      </c>
      <c r="D461">
        <v>5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195</v>
      </c>
    </row>
    <row r="462" spans="1:14" x14ac:dyDescent="0.35">
      <c r="A462" s="17">
        <v>45022</v>
      </c>
      <c r="B462">
        <v>2023</v>
      </c>
      <c r="C462">
        <v>4</v>
      </c>
      <c r="D462">
        <v>6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196</v>
      </c>
    </row>
    <row r="463" spans="1:14" x14ac:dyDescent="0.35">
      <c r="A463" s="17">
        <v>45023</v>
      </c>
      <c r="B463">
        <v>2023</v>
      </c>
      <c r="C463">
        <v>4</v>
      </c>
      <c r="D463">
        <v>7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173</v>
      </c>
    </row>
    <row r="464" spans="1:14" x14ac:dyDescent="0.35">
      <c r="A464" s="17">
        <v>45024</v>
      </c>
      <c r="B464">
        <v>2023</v>
      </c>
      <c r="C464">
        <v>4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191</v>
      </c>
    </row>
    <row r="465" spans="1:14" x14ac:dyDescent="0.35">
      <c r="A465" s="17">
        <v>45025</v>
      </c>
      <c r="B465">
        <v>2023</v>
      </c>
      <c r="C465">
        <v>4</v>
      </c>
      <c r="D465">
        <v>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179</v>
      </c>
    </row>
    <row r="466" spans="1:14" x14ac:dyDescent="0.35">
      <c r="A466" s="17">
        <v>45026</v>
      </c>
      <c r="B466">
        <v>2023</v>
      </c>
      <c r="C466">
        <v>4</v>
      </c>
      <c r="D466">
        <v>10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166</v>
      </c>
    </row>
    <row r="467" spans="1:14" x14ac:dyDescent="0.35">
      <c r="A467" s="17">
        <v>45027</v>
      </c>
      <c r="B467">
        <v>2023</v>
      </c>
      <c r="C467">
        <v>4</v>
      </c>
      <c r="D467">
        <v>11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182</v>
      </c>
    </row>
    <row r="468" spans="1:14" x14ac:dyDescent="0.35">
      <c r="A468" s="17">
        <v>45028</v>
      </c>
      <c r="B468">
        <v>2023</v>
      </c>
      <c r="C468">
        <v>4</v>
      </c>
      <c r="D468">
        <v>12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160</v>
      </c>
    </row>
    <row r="469" spans="1:14" x14ac:dyDescent="0.35">
      <c r="A469" s="17">
        <v>45029</v>
      </c>
      <c r="B469">
        <v>2023</v>
      </c>
      <c r="C469">
        <v>4</v>
      </c>
      <c r="D469">
        <v>13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170</v>
      </c>
    </row>
    <row r="470" spans="1:14" x14ac:dyDescent="0.35">
      <c r="A470" s="17">
        <v>45030</v>
      </c>
      <c r="B470">
        <v>2023</v>
      </c>
      <c r="C470">
        <v>4</v>
      </c>
      <c r="D470">
        <v>14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191</v>
      </c>
    </row>
    <row r="471" spans="1:14" x14ac:dyDescent="0.35">
      <c r="A471" s="17">
        <v>45031</v>
      </c>
      <c r="B471">
        <v>2023</v>
      </c>
      <c r="C471">
        <v>4</v>
      </c>
      <c r="D471">
        <v>15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189</v>
      </c>
    </row>
    <row r="472" spans="1:14" x14ac:dyDescent="0.35">
      <c r="A472" s="17">
        <v>45032</v>
      </c>
      <c r="B472">
        <v>2023</v>
      </c>
      <c r="C472">
        <v>4</v>
      </c>
      <c r="D472">
        <v>16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191</v>
      </c>
    </row>
    <row r="473" spans="1:14" x14ac:dyDescent="0.35">
      <c r="A473" s="17">
        <v>45033</v>
      </c>
      <c r="B473">
        <v>2023</v>
      </c>
      <c r="C473">
        <v>4</v>
      </c>
      <c r="D473">
        <v>17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168</v>
      </c>
    </row>
    <row r="474" spans="1:14" x14ac:dyDescent="0.35">
      <c r="A474" s="17">
        <v>45034</v>
      </c>
      <c r="B474">
        <v>2023</v>
      </c>
      <c r="C474">
        <v>4</v>
      </c>
      <c r="D474">
        <v>18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159</v>
      </c>
    </row>
    <row r="475" spans="1:14" x14ac:dyDescent="0.35">
      <c r="A475" s="17">
        <v>45035</v>
      </c>
      <c r="B475">
        <v>2023</v>
      </c>
      <c r="C475">
        <v>4</v>
      </c>
      <c r="D475">
        <v>19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174</v>
      </c>
    </row>
    <row r="476" spans="1:14" x14ac:dyDescent="0.35">
      <c r="A476" s="17">
        <v>45036</v>
      </c>
      <c r="B476">
        <v>2023</v>
      </c>
      <c r="C476">
        <v>4</v>
      </c>
      <c r="D476">
        <v>20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159</v>
      </c>
    </row>
    <row r="477" spans="1:14" x14ac:dyDescent="0.35">
      <c r="A477" s="17">
        <v>45037</v>
      </c>
      <c r="B477">
        <v>2023</v>
      </c>
      <c r="C477">
        <v>4</v>
      </c>
      <c r="D477">
        <v>21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164</v>
      </c>
    </row>
    <row r="478" spans="1:14" x14ac:dyDescent="0.35">
      <c r="A478" s="17">
        <v>45038</v>
      </c>
      <c r="B478">
        <v>2023</v>
      </c>
      <c r="C478">
        <v>4</v>
      </c>
      <c r="D478">
        <v>22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182</v>
      </c>
    </row>
    <row r="479" spans="1:14" x14ac:dyDescent="0.35">
      <c r="A479" s="17">
        <v>45039</v>
      </c>
      <c r="B479">
        <v>2023</v>
      </c>
      <c r="C479">
        <v>4</v>
      </c>
      <c r="D479">
        <v>23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175</v>
      </c>
    </row>
    <row r="480" spans="1:14" x14ac:dyDescent="0.35">
      <c r="A480" s="17">
        <v>45040</v>
      </c>
      <c r="B480">
        <v>2023</v>
      </c>
      <c r="C480">
        <v>4</v>
      </c>
      <c r="D480">
        <v>24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170</v>
      </c>
    </row>
    <row r="481" spans="1:14" x14ac:dyDescent="0.35">
      <c r="A481" s="17">
        <v>45041</v>
      </c>
      <c r="B481">
        <v>2023</v>
      </c>
      <c r="C481">
        <v>4</v>
      </c>
      <c r="D481">
        <v>25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153</v>
      </c>
    </row>
    <row r="482" spans="1:14" x14ac:dyDescent="0.35">
      <c r="A482" s="17">
        <v>45042</v>
      </c>
      <c r="B482">
        <v>2023</v>
      </c>
      <c r="C482">
        <v>4</v>
      </c>
      <c r="D482">
        <v>26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176</v>
      </c>
    </row>
    <row r="483" spans="1:14" x14ac:dyDescent="0.35">
      <c r="A483" s="17">
        <v>45043</v>
      </c>
      <c r="B483">
        <v>2023</v>
      </c>
      <c r="C483">
        <v>4</v>
      </c>
      <c r="D483">
        <v>27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178</v>
      </c>
    </row>
    <row r="484" spans="1:14" x14ac:dyDescent="0.35">
      <c r="A484" s="17">
        <v>45044</v>
      </c>
      <c r="B484">
        <v>2023</v>
      </c>
      <c r="C484">
        <v>4</v>
      </c>
      <c r="D484">
        <v>28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151</v>
      </c>
    </row>
    <row r="485" spans="1:14" x14ac:dyDescent="0.35">
      <c r="A485" s="17">
        <v>45045</v>
      </c>
      <c r="B485">
        <v>2023</v>
      </c>
      <c r="C485">
        <v>4</v>
      </c>
      <c r="D485">
        <v>29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171</v>
      </c>
    </row>
    <row r="486" spans="1:14" x14ac:dyDescent="0.35">
      <c r="A486" s="17">
        <v>45046</v>
      </c>
      <c r="B486">
        <v>2023</v>
      </c>
      <c r="C486">
        <v>4</v>
      </c>
      <c r="D486">
        <v>30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172</v>
      </c>
    </row>
    <row r="487" spans="1:14" x14ac:dyDescent="0.35">
      <c r="A487" s="17">
        <v>45047</v>
      </c>
      <c r="B487">
        <v>2023</v>
      </c>
      <c r="C487">
        <v>5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169</v>
      </c>
    </row>
    <row r="488" spans="1:14" x14ac:dyDescent="0.35">
      <c r="A488" s="17">
        <v>45048</v>
      </c>
      <c r="B488">
        <v>2023</v>
      </c>
      <c r="C488">
        <v>5</v>
      </c>
      <c r="D488">
        <v>2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177</v>
      </c>
    </row>
    <row r="489" spans="1:14" x14ac:dyDescent="0.35">
      <c r="A489" s="17">
        <v>45049</v>
      </c>
      <c r="B489">
        <v>2023</v>
      </c>
      <c r="C489">
        <v>5</v>
      </c>
      <c r="D489">
        <v>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170</v>
      </c>
    </row>
    <row r="490" spans="1:14" x14ac:dyDescent="0.35">
      <c r="A490" s="17">
        <v>45050</v>
      </c>
      <c r="B490">
        <v>2023</v>
      </c>
      <c r="C490">
        <v>5</v>
      </c>
      <c r="D490">
        <v>4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177</v>
      </c>
    </row>
    <row r="491" spans="1:14" x14ac:dyDescent="0.35">
      <c r="A491" s="17">
        <v>45051</v>
      </c>
      <c r="B491">
        <v>2023</v>
      </c>
      <c r="C491">
        <v>5</v>
      </c>
      <c r="D491">
        <v>5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210</v>
      </c>
    </row>
    <row r="492" spans="1:14" x14ac:dyDescent="0.35">
      <c r="A492" s="17">
        <v>45052</v>
      </c>
      <c r="B492">
        <v>2023</v>
      </c>
      <c r="C492">
        <v>5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208</v>
      </c>
    </row>
    <row r="493" spans="1:14" x14ac:dyDescent="0.35">
      <c r="A493" s="17">
        <v>45053</v>
      </c>
      <c r="B493">
        <v>2023</v>
      </c>
      <c r="C493">
        <v>5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201</v>
      </c>
    </row>
    <row r="494" spans="1:14" x14ac:dyDescent="0.35">
      <c r="A494" s="17">
        <v>45054</v>
      </c>
      <c r="B494">
        <v>2023</v>
      </c>
      <c r="C494">
        <v>5</v>
      </c>
      <c r="D494">
        <v>8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181</v>
      </c>
    </row>
    <row r="495" spans="1:14" x14ac:dyDescent="0.35">
      <c r="A495" s="17">
        <v>45055</v>
      </c>
      <c r="B495">
        <v>2023</v>
      </c>
      <c r="C495">
        <v>5</v>
      </c>
      <c r="D495">
        <v>9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177</v>
      </c>
    </row>
    <row r="496" spans="1:14" x14ac:dyDescent="0.35">
      <c r="A496" s="17">
        <v>45056</v>
      </c>
      <c r="B496">
        <v>2023</v>
      </c>
      <c r="C496">
        <v>5</v>
      </c>
      <c r="D496">
        <v>10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207</v>
      </c>
    </row>
    <row r="497" spans="1:14" x14ac:dyDescent="0.35">
      <c r="A497" s="17">
        <v>45057</v>
      </c>
      <c r="B497">
        <v>2023</v>
      </c>
      <c r="C497">
        <v>5</v>
      </c>
      <c r="D497">
        <v>11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268</v>
      </c>
    </row>
    <row r="498" spans="1:14" x14ac:dyDescent="0.35">
      <c r="A498" s="17">
        <v>45058</v>
      </c>
      <c r="B498">
        <v>2023</v>
      </c>
      <c r="C498">
        <v>5</v>
      </c>
      <c r="D498">
        <v>12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284</v>
      </c>
    </row>
    <row r="499" spans="1:14" x14ac:dyDescent="0.35">
      <c r="A499" s="17">
        <v>45059</v>
      </c>
      <c r="B499">
        <v>2023</v>
      </c>
      <c r="C499">
        <v>5</v>
      </c>
      <c r="D499">
        <v>13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336</v>
      </c>
    </row>
    <row r="500" spans="1:14" x14ac:dyDescent="0.35">
      <c r="A500" s="17">
        <v>45060</v>
      </c>
      <c r="B500">
        <v>2023</v>
      </c>
      <c r="C500">
        <v>5</v>
      </c>
      <c r="D500">
        <v>14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287</v>
      </c>
    </row>
    <row r="501" spans="1:14" x14ac:dyDescent="0.35">
      <c r="A501" s="17">
        <v>45061</v>
      </c>
      <c r="B501">
        <v>2023</v>
      </c>
      <c r="C501">
        <v>5</v>
      </c>
      <c r="D501">
        <v>15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217</v>
      </c>
    </row>
    <row r="502" spans="1:14" x14ac:dyDescent="0.35">
      <c r="A502" s="17">
        <v>45062</v>
      </c>
      <c r="B502">
        <v>2023</v>
      </c>
      <c r="C502">
        <v>5</v>
      </c>
      <c r="D502">
        <v>16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168</v>
      </c>
    </row>
    <row r="503" spans="1:14" x14ac:dyDescent="0.35">
      <c r="A503" s="17">
        <v>45063</v>
      </c>
      <c r="B503">
        <v>2023</v>
      </c>
      <c r="C503">
        <v>5</v>
      </c>
      <c r="D503">
        <v>17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166</v>
      </c>
    </row>
    <row r="504" spans="1:14" x14ac:dyDescent="0.35">
      <c r="A504" s="17">
        <v>45064</v>
      </c>
      <c r="B504">
        <v>2023</v>
      </c>
      <c r="C504">
        <v>5</v>
      </c>
      <c r="D504">
        <v>18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185</v>
      </c>
    </row>
    <row r="505" spans="1:14" x14ac:dyDescent="0.35">
      <c r="A505" s="17">
        <v>45065</v>
      </c>
      <c r="B505">
        <v>2023</v>
      </c>
      <c r="C505">
        <v>5</v>
      </c>
      <c r="D505">
        <v>19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186</v>
      </c>
    </row>
    <row r="506" spans="1:14" x14ac:dyDescent="0.35">
      <c r="A506" s="17">
        <v>45066</v>
      </c>
      <c r="B506">
        <v>2023</v>
      </c>
      <c r="C506">
        <v>5</v>
      </c>
      <c r="D506">
        <v>20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183</v>
      </c>
    </row>
    <row r="507" spans="1:14" x14ac:dyDescent="0.35">
      <c r="A507" s="17">
        <v>45067</v>
      </c>
      <c r="B507">
        <v>2023</v>
      </c>
      <c r="C507">
        <v>5</v>
      </c>
      <c r="D507">
        <v>21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173</v>
      </c>
    </row>
    <row r="508" spans="1:14" x14ac:dyDescent="0.35">
      <c r="A508" s="17">
        <v>45068</v>
      </c>
      <c r="B508">
        <v>2023</v>
      </c>
      <c r="C508">
        <v>5</v>
      </c>
      <c r="D508">
        <v>22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174</v>
      </c>
    </row>
    <row r="509" spans="1:14" x14ac:dyDescent="0.35">
      <c r="A509" s="17">
        <v>45069</v>
      </c>
      <c r="B509">
        <v>2023</v>
      </c>
      <c r="C509">
        <v>5</v>
      </c>
      <c r="D509">
        <v>23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171</v>
      </c>
    </row>
    <row r="510" spans="1:14" x14ac:dyDescent="0.35">
      <c r="A510" s="17">
        <v>45070</v>
      </c>
      <c r="B510">
        <v>2023</v>
      </c>
      <c r="C510">
        <v>5</v>
      </c>
      <c r="D510">
        <v>24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159</v>
      </c>
    </row>
    <row r="511" spans="1:14" x14ac:dyDescent="0.35">
      <c r="A511" s="17">
        <v>45071</v>
      </c>
      <c r="B511">
        <v>2023</v>
      </c>
      <c r="C511">
        <v>5</v>
      </c>
      <c r="D511">
        <v>25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163</v>
      </c>
    </row>
    <row r="512" spans="1:14" x14ac:dyDescent="0.35">
      <c r="A512" s="17">
        <v>45072</v>
      </c>
      <c r="B512">
        <v>2023</v>
      </c>
      <c r="C512">
        <v>5</v>
      </c>
      <c r="D512">
        <v>26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168</v>
      </c>
    </row>
    <row r="513" spans="1:14" x14ac:dyDescent="0.35">
      <c r="A513" s="17">
        <v>45073</v>
      </c>
      <c r="B513">
        <v>2023</v>
      </c>
      <c r="C513">
        <v>5</v>
      </c>
      <c r="D513">
        <v>27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170</v>
      </c>
    </row>
    <row r="514" spans="1:14" x14ac:dyDescent="0.35">
      <c r="A514" s="17">
        <v>45074</v>
      </c>
      <c r="B514">
        <v>2023</v>
      </c>
      <c r="C514">
        <v>5</v>
      </c>
      <c r="D514">
        <v>28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163</v>
      </c>
    </row>
    <row r="515" spans="1:14" x14ac:dyDescent="0.35">
      <c r="A515" s="17">
        <v>45075</v>
      </c>
      <c r="B515">
        <v>2023</v>
      </c>
      <c r="C515">
        <v>5</v>
      </c>
      <c r="D515">
        <v>29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184</v>
      </c>
    </row>
    <row r="516" spans="1:14" x14ac:dyDescent="0.35">
      <c r="A516" s="17">
        <v>45076</v>
      </c>
      <c r="B516">
        <v>2023</v>
      </c>
      <c r="C516">
        <v>5</v>
      </c>
      <c r="D516">
        <v>30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191</v>
      </c>
    </row>
    <row r="517" spans="1:14" x14ac:dyDescent="0.35">
      <c r="A517" s="17">
        <v>45077</v>
      </c>
      <c r="B517">
        <v>2023</v>
      </c>
      <c r="C517">
        <v>5</v>
      </c>
      <c r="D517">
        <v>31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181</v>
      </c>
    </row>
    <row r="518" spans="1:14" x14ac:dyDescent="0.35">
      <c r="A518" s="17">
        <v>45078</v>
      </c>
      <c r="B518">
        <v>2023</v>
      </c>
      <c r="C518">
        <v>6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173</v>
      </c>
    </row>
    <row r="519" spans="1:14" x14ac:dyDescent="0.35">
      <c r="A519" s="17">
        <v>45079</v>
      </c>
      <c r="B519">
        <v>2023</v>
      </c>
      <c r="C519">
        <v>6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169</v>
      </c>
    </row>
    <row r="520" spans="1:14" x14ac:dyDescent="0.35">
      <c r="A520" s="17">
        <v>45080</v>
      </c>
      <c r="B520">
        <v>2023</v>
      </c>
      <c r="C520">
        <v>6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176</v>
      </c>
    </row>
    <row r="521" spans="1:14" x14ac:dyDescent="0.35">
      <c r="A521" s="17">
        <v>45081</v>
      </c>
      <c r="B521">
        <v>2023</v>
      </c>
      <c r="C521">
        <v>6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176</v>
      </c>
    </row>
    <row r="522" spans="1:14" x14ac:dyDescent="0.35">
      <c r="A522" s="17">
        <v>45082</v>
      </c>
      <c r="B522">
        <v>2023</v>
      </c>
      <c r="C522">
        <v>6</v>
      </c>
      <c r="D522">
        <v>5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187</v>
      </c>
    </row>
    <row r="523" spans="1:14" x14ac:dyDescent="0.35">
      <c r="A523" s="17">
        <v>45083</v>
      </c>
      <c r="B523">
        <v>2023</v>
      </c>
      <c r="C523">
        <v>6</v>
      </c>
      <c r="D523">
        <v>6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183</v>
      </c>
    </row>
    <row r="524" spans="1:14" x14ac:dyDescent="0.35">
      <c r="A524" s="17">
        <v>45084</v>
      </c>
      <c r="B524">
        <v>2023</v>
      </c>
      <c r="C524">
        <v>6</v>
      </c>
      <c r="D524">
        <v>7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204</v>
      </c>
    </row>
    <row r="525" spans="1:14" x14ac:dyDescent="0.35">
      <c r="A525" s="17">
        <v>45085</v>
      </c>
      <c r="B525">
        <v>2023</v>
      </c>
      <c r="C525">
        <v>6</v>
      </c>
      <c r="D525">
        <v>8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196</v>
      </c>
    </row>
    <row r="526" spans="1:14" x14ac:dyDescent="0.35">
      <c r="A526" s="17">
        <v>45086</v>
      </c>
      <c r="B526">
        <v>2023</v>
      </c>
      <c r="C526">
        <v>6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201</v>
      </c>
    </row>
    <row r="527" spans="1:14" x14ac:dyDescent="0.35">
      <c r="A527" s="17">
        <v>45087</v>
      </c>
      <c r="B527">
        <v>2023</v>
      </c>
      <c r="C527">
        <v>6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249</v>
      </c>
    </row>
    <row r="528" spans="1:14" x14ac:dyDescent="0.35">
      <c r="A528" s="17">
        <v>45088</v>
      </c>
      <c r="B528">
        <v>2023</v>
      </c>
      <c r="C528">
        <v>6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235</v>
      </c>
    </row>
    <row r="529" spans="1:14" x14ac:dyDescent="0.35">
      <c r="A529" s="17">
        <v>45089</v>
      </c>
      <c r="B529">
        <v>2023</v>
      </c>
      <c r="C529">
        <v>6</v>
      </c>
      <c r="D529">
        <v>12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230</v>
      </c>
    </row>
    <row r="530" spans="1:14" x14ac:dyDescent="0.35">
      <c r="A530" s="17">
        <v>45090</v>
      </c>
      <c r="B530">
        <v>2023</v>
      </c>
      <c r="C530">
        <v>6</v>
      </c>
      <c r="D530">
        <v>13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213</v>
      </c>
    </row>
    <row r="531" spans="1:14" x14ac:dyDescent="0.35">
      <c r="A531" s="17">
        <v>45091</v>
      </c>
      <c r="B531">
        <v>2023</v>
      </c>
      <c r="C531">
        <v>6</v>
      </c>
      <c r="D531">
        <v>14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201</v>
      </c>
    </row>
    <row r="532" spans="1:14" x14ac:dyDescent="0.35">
      <c r="A532" s="17">
        <v>45092</v>
      </c>
      <c r="B532">
        <v>2023</v>
      </c>
      <c r="C532">
        <v>6</v>
      </c>
      <c r="D532">
        <v>15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196</v>
      </c>
    </row>
    <row r="533" spans="1:14" x14ac:dyDescent="0.35">
      <c r="A533" s="17">
        <v>45093</v>
      </c>
      <c r="B533">
        <v>2023</v>
      </c>
      <c r="C533">
        <v>6</v>
      </c>
      <c r="D533">
        <v>16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187</v>
      </c>
    </row>
    <row r="534" spans="1:14" x14ac:dyDescent="0.35">
      <c r="A534" s="17">
        <v>45094</v>
      </c>
      <c r="B534">
        <v>2023</v>
      </c>
      <c r="C534">
        <v>6</v>
      </c>
      <c r="D534">
        <v>17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205</v>
      </c>
    </row>
    <row r="535" spans="1:14" x14ac:dyDescent="0.35">
      <c r="A535" s="17">
        <v>45095</v>
      </c>
      <c r="B535">
        <v>2023</v>
      </c>
      <c r="C535">
        <v>6</v>
      </c>
      <c r="D535">
        <v>18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182</v>
      </c>
    </row>
    <row r="536" spans="1:14" x14ac:dyDescent="0.35">
      <c r="A536" s="17">
        <v>45096</v>
      </c>
      <c r="B536">
        <v>2023</v>
      </c>
      <c r="C536">
        <v>6</v>
      </c>
      <c r="D536">
        <v>19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169</v>
      </c>
    </row>
    <row r="537" spans="1:14" x14ac:dyDescent="0.35">
      <c r="A537" s="17">
        <v>45097</v>
      </c>
      <c r="B537">
        <v>2023</v>
      </c>
      <c r="C537">
        <v>6</v>
      </c>
      <c r="D537">
        <v>20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183</v>
      </c>
    </row>
    <row r="538" spans="1:14" x14ac:dyDescent="0.35">
      <c r="A538" s="17">
        <v>45098</v>
      </c>
      <c r="B538">
        <v>2023</v>
      </c>
      <c r="C538">
        <v>6</v>
      </c>
      <c r="D538">
        <v>21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186</v>
      </c>
    </row>
    <row r="539" spans="1:14" x14ac:dyDescent="0.35">
      <c r="A539" s="17">
        <v>45099</v>
      </c>
      <c r="B539">
        <v>2023</v>
      </c>
      <c r="C539">
        <v>6</v>
      </c>
      <c r="D539">
        <v>22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188</v>
      </c>
    </row>
    <row r="540" spans="1:14" x14ac:dyDescent="0.35">
      <c r="A540" s="17">
        <v>45100</v>
      </c>
      <c r="B540">
        <v>2023</v>
      </c>
      <c r="C540">
        <v>6</v>
      </c>
      <c r="D540">
        <v>23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169</v>
      </c>
    </row>
    <row r="541" spans="1:14" x14ac:dyDescent="0.35">
      <c r="A541" s="17">
        <v>45101</v>
      </c>
      <c r="B541">
        <v>2023</v>
      </c>
      <c r="C541">
        <v>6</v>
      </c>
      <c r="D541">
        <v>24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170</v>
      </c>
    </row>
    <row r="542" spans="1:14" x14ac:dyDescent="0.35">
      <c r="A542" s="17">
        <v>45102</v>
      </c>
      <c r="B542">
        <v>2023</v>
      </c>
      <c r="C542">
        <v>6</v>
      </c>
      <c r="D542">
        <v>25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</v>
      </c>
      <c r="N542">
        <v>171</v>
      </c>
    </row>
    <row r="543" spans="1:14" x14ac:dyDescent="0.35">
      <c r="A543" s="17">
        <v>45103</v>
      </c>
      <c r="B543">
        <v>2023</v>
      </c>
      <c r="C543">
        <v>6</v>
      </c>
      <c r="D543">
        <v>26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177</v>
      </c>
    </row>
    <row r="544" spans="1:14" x14ac:dyDescent="0.35">
      <c r="A544" s="17">
        <v>45104</v>
      </c>
      <c r="B544">
        <v>2023</v>
      </c>
      <c r="C544">
        <v>6</v>
      </c>
      <c r="D544">
        <v>27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195</v>
      </c>
    </row>
    <row r="545" spans="1:14" x14ac:dyDescent="0.35">
      <c r="A545" s="17">
        <v>45105</v>
      </c>
      <c r="B545">
        <v>2023</v>
      </c>
      <c r="C545">
        <v>6</v>
      </c>
      <c r="D545">
        <v>28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177</v>
      </c>
    </row>
    <row r="546" spans="1:14" x14ac:dyDescent="0.35">
      <c r="A546" s="17">
        <v>45106</v>
      </c>
      <c r="B546">
        <v>2023</v>
      </c>
      <c r="C546">
        <v>6</v>
      </c>
      <c r="D546">
        <v>29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187</v>
      </c>
    </row>
    <row r="547" spans="1:14" x14ac:dyDescent="0.35">
      <c r="A547" s="17">
        <v>45107</v>
      </c>
      <c r="B547">
        <v>2023</v>
      </c>
      <c r="C547">
        <v>6</v>
      </c>
      <c r="D547">
        <v>30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180</v>
      </c>
    </row>
    <row r="548" spans="1:14" x14ac:dyDescent="0.35">
      <c r="A548" s="17">
        <v>45108</v>
      </c>
      <c r="B548">
        <v>2023</v>
      </c>
      <c r="C548">
        <v>7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192</v>
      </c>
    </row>
    <row r="549" spans="1:14" x14ac:dyDescent="0.35">
      <c r="A549" s="17">
        <v>45109</v>
      </c>
      <c r="B549">
        <v>2023</v>
      </c>
      <c r="C549">
        <v>7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201</v>
      </c>
    </row>
    <row r="550" spans="1:14" x14ac:dyDescent="0.35">
      <c r="A550" s="17">
        <v>45110</v>
      </c>
      <c r="B550">
        <v>2023</v>
      </c>
      <c r="C550">
        <v>7</v>
      </c>
      <c r="D550">
        <v>3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190</v>
      </c>
    </row>
    <row r="551" spans="1:14" x14ac:dyDescent="0.35">
      <c r="A551" s="17">
        <v>45111</v>
      </c>
      <c r="B551">
        <v>2023</v>
      </c>
      <c r="C551">
        <v>7</v>
      </c>
      <c r="D551">
        <v>4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201</v>
      </c>
    </row>
    <row r="552" spans="1:14" x14ac:dyDescent="0.35">
      <c r="A552" s="17">
        <v>45112</v>
      </c>
      <c r="B552">
        <v>2023</v>
      </c>
      <c r="C552">
        <v>7</v>
      </c>
      <c r="D552">
        <v>5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194</v>
      </c>
    </row>
    <row r="553" spans="1:14" x14ac:dyDescent="0.35">
      <c r="A553" s="17">
        <v>45113</v>
      </c>
      <c r="B553">
        <v>2023</v>
      </c>
      <c r="C553">
        <v>7</v>
      </c>
      <c r="D553">
        <v>6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192</v>
      </c>
    </row>
    <row r="554" spans="1:14" x14ac:dyDescent="0.35">
      <c r="A554" s="17">
        <v>45114</v>
      </c>
      <c r="B554">
        <v>2023</v>
      </c>
      <c r="C554">
        <v>7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192</v>
      </c>
    </row>
    <row r="555" spans="1:14" x14ac:dyDescent="0.35">
      <c r="A555" s="17">
        <v>45115</v>
      </c>
      <c r="B555">
        <v>2023</v>
      </c>
      <c r="C555">
        <v>7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190</v>
      </c>
    </row>
    <row r="556" spans="1:14" x14ac:dyDescent="0.35">
      <c r="A556" s="17">
        <v>45116</v>
      </c>
      <c r="B556">
        <v>2023</v>
      </c>
      <c r="C556">
        <v>7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181</v>
      </c>
    </row>
    <row r="557" spans="1:14" x14ac:dyDescent="0.35">
      <c r="A557" s="17">
        <v>45117</v>
      </c>
      <c r="B557">
        <v>2023</v>
      </c>
      <c r="C557">
        <v>7</v>
      </c>
      <c r="D557">
        <v>10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197</v>
      </c>
    </row>
    <row r="558" spans="1:14" x14ac:dyDescent="0.35">
      <c r="A558" s="17">
        <v>45118</v>
      </c>
      <c r="B558">
        <v>2023</v>
      </c>
      <c r="C558">
        <v>7</v>
      </c>
      <c r="D558">
        <v>11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180</v>
      </c>
    </row>
    <row r="559" spans="1:14" x14ac:dyDescent="0.35">
      <c r="A559" s="17">
        <v>45119</v>
      </c>
      <c r="B559">
        <v>2023</v>
      </c>
      <c r="C559">
        <v>7</v>
      </c>
      <c r="D559">
        <v>12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188</v>
      </c>
    </row>
    <row r="560" spans="1:14" x14ac:dyDescent="0.35">
      <c r="A560" s="17">
        <v>45120</v>
      </c>
      <c r="B560">
        <v>2023</v>
      </c>
      <c r="C560">
        <v>7</v>
      </c>
      <c r="D560">
        <v>13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189</v>
      </c>
    </row>
    <row r="561" spans="1:14" x14ac:dyDescent="0.35">
      <c r="A561" s="17">
        <v>45121</v>
      </c>
      <c r="B561">
        <v>2023</v>
      </c>
      <c r="C561">
        <v>7</v>
      </c>
      <c r="D561">
        <v>14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209</v>
      </c>
    </row>
    <row r="562" spans="1:14" x14ac:dyDescent="0.35">
      <c r="A562" s="17">
        <v>45122</v>
      </c>
      <c r="B562">
        <v>2023</v>
      </c>
      <c r="C562">
        <v>7</v>
      </c>
      <c r="D562">
        <v>15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199</v>
      </c>
    </row>
    <row r="563" spans="1:14" x14ac:dyDescent="0.35">
      <c r="A563" s="17">
        <v>45123</v>
      </c>
      <c r="B563">
        <v>2023</v>
      </c>
      <c r="C563">
        <v>7</v>
      </c>
      <c r="D563">
        <v>16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211</v>
      </c>
    </row>
    <row r="564" spans="1:14" x14ac:dyDescent="0.35">
      <c r="A564" s="17">
        <v>45124</v>
      </c>
      <c r="B564">
        <v>2023</v>
      </c>
      <c r="C564">
        <v>7</v>
      </c>
      <c r="D564">
        <v>17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177</v>
      </c>
    </row>
    <row r="565" spans="1:14" x14ac:dyDescent="0.35">
      <c r="A565" s="17">
        <v>45125</v>
      </c>
      <c r="B565">
        <v>2023</v>
      </c>
      <c r="C565">
        <v>7</v>
      </c>
      <c r="D565">
        <v>18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199</v>
      </c>
    </row>
    <row r="566" spans="1:14" x14ac:dyDescent="0.35">
      <c r="A566" s="17">
        <v>45126</v>
      </c>
      <c r="B566">
        <v>2023</v>
      </c>
      <c r="C566">
        <v>7</v>
      </c>
      <c r="D566">
        <v>19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181</v>
      </c>
    </row>
    <row r="567" spans="1:14" x14ac:dyDescent="0.35">
      <c r="A567" s="17">
        <v>45127</v>
      </c>
      <c r="B567">
        <v>2023</v>
      </c>
      <c r="C567">
        <v>7</v>
      </c>
      <c r="D567">
        <v>20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203</v>
      </c>
    </row>
    <row r="568" spans="1:14" x14ac:dyDescent="0.35">
      <c r="A568" s="17">
        <v>45128</v>
      </c>
      <c r="B568">
        <v>2023</v>
      </c>
      <c r="C568">
        <v>7</v>
      </c>
      <c r="D568">
        <v>21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196</v>
      </c>
    </row>
    <row r="569" spans="1:14" x14ac:dyDescent="0.35">
      <c r="A569" s="17">
        <v>45129</v>
      </c>
      <c r="B569">
        <v>2023</v>
      </c>
      <c r="C569">
        <v>7</v>
      </c>
      <c r="D569">
        <v>22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205</v>
      </c>
    </row>
    <row r="570" spans="1:14" x14ac:dyDescent="0.35">
      <c r="A570" s="17">
        <v>45130</v>
      </c>
      <c r="B570">
        <v>2023</v>
      </c>
      <c r="C570">
        <v>7</v>
      </c>
      <c r="D570">
        <v>23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196</v>
      </c>
    </row>
    <row r="571" spans="1:14" x14ac:dyDescent="0.35">
      <c r="A571" s="17">
        <v>45131</v>
      </c>
      <c r="B571">
        <v>2023</v>
      </c>
      <c r="C571">
        <v>7</v>
      </c>
      <c r="D571">
        <v>24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198</v>
      </c>
    </row>
    <row r="572" spans="1:14" x14ac:dyDescent="0.35">
      <c r="A572" s="17">
        <v>45132</v>
      </c>
      <c r="B572">
        <v>2023</v>
      </c>
      <c r="C572">
        <v>7</v>
      </c>
      <c r="D572">
        <v>25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182</v>
      </c>
    </row>
    <row r="573" spans="1:14" x14ac:dyDescent="0.35">
      <c r="A573" s="17">
        <v>45133</v>
      </c>
      <c r="B573">
        <v>2023</v>
      </c>
      <c r="C573">
        <v>7</v>
      </c>
      <c r="D573">
        <v>26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204</v>
      </c>
    </row>
    <row r="574" spans="1:14" x14ac:dyDescent="0.35">
      <c r="A574" s="17">
        <v>45134</v>
      </c>
      <c r="B574">
        <v>2023</v>
      </c>
      <c r="C574">
        <v>7</v>
      </c>
      <c r="D574">
        <v>27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190</v>
      </c>
    </row>
    <row r="575" spans="1:14" x14ac:dyDescent="0.35">
      <c r="A575" s="17">
        <v>45135</v>
      </c>
      <c r="B575">
        <v>2023</v>
      </c>
      <c r="C575">
        <v>7</v>
      </c>
      <c r="D575">
        <v>28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201</v>
      </c>
    </row>
    <row r="576" spans="1:14" x14ac:dyDescent="0.35">
      <c r="A576" s="17">
        <v>45136</v>
      </c>
      <c r="B576">
        <v>2023</v>
      </c>
      <c r="C576">
        <v>7</v>
      </c>
      <c r="D576">
        <v>29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207</v>
      </c>
    </row>
    <row r="577" spans="1:14" x14ac:dyDescent="0.35">
      <c r="A577" s="17">
        <v>45137</v>
      </c>
      <c r="B577">
        <v>2023</v>
      </c>
      <c r="C577">
        <v>7</v>
      </c>
      <c r="D577">
        <v>30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205</v>
      </c>
    </row>
    <row r="578" spans="1:14" x14ac:dyDescent="0.35">
      <c r="A578" s="17">
        <v>45138</v>
      </c>
      <c r="B578">
        <v>2023</v>
      </c>
      <c r="C578">
        <v>7</v>
      </c>
      <c r="D578">
        <v>31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193</v>
      </c>
    </row>
    <row r="579" spans="1:14" x14ac:dyDescent="0.35">
      <c r="A579" s="17">
        <v>45139</v>
      </c>
      <c r="B579">
        <v>2023</v>
      </c>
      <c r="C579">
        <v>8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195</v>
      </c>
    </row>
    <row r="580" spans="1:14" x14ac:dyDescent="0.35">
      <c r="A580" s="17">
        <v>45140</v>
      </c>
      <c r="B580">
        <v>2023</v>
      </c>
      <c r="C580">
        <v>8</v>
      </c>
      <c r="D580">
        <v>2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201</v>
      </c>
    </row>
    <row r="581" spans="1:14" x14ac:dyDescent="0.35">
      <c r="A581" s="17">
        <v>45141</v>
      </c>
      <c r="B581">
        <v>2023</v>
      </c>
      <c r="C581">
        <v>8</v>
      </c>
      <c r="D581">
        <v>3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210</v>
      </c>
    </row>
    <row r="582" spans="1:14" x14ac:dyDescent="0.35">
      <c r="A582" s="17">
        <v>45142</v>
      </c>
      <c r="B582">
        <v>2023</v>
      </c>
      <c r="C582">
        <v>8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210</v>
      </c>
    </row>
    <row r="583" spans="1:14" x14ac:dyDescent="0.35">
      <c r="A583" s="17">
        <v>45143</v>
      </c>
      <c r="B583">
        <v>2023</v>
      </c>
      <c r="C583">
        <v>8</v>
      </c>
      <c r="D583">
        <v>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219</v>
      </c>
    </row>
    <row r="584" spans="1:14" x14ac:dyDescent="0.35">
      <c r="A584" s="17">
        <v>45144</v>
      </c>
      <c r="B584">
        <v>2023</v>
      </c>
      <c r="C584">
        <v>8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1</v>
      </c>
      <c r="N584">
        <v>225</v>
      </c>
    </row>
    <row r="585" spans="1:14" x14ac:dyDescent="0.35">
      <c r="A585" s="17">
        <v>45145</v>
      </c>
      <c r="B585">
        <v>2023</v>
      </c>
      <c r="C585">
        <v>8</v>
      </c>
      <c r="D585">
        <v>7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213</v>
      </c>
    </row>
    <row r="586" spans="1:14" x14ac:dyDescent="0.35">
      <c r="A586" s="17">
        <v>45146</v>
      </c>
      <c r="B586">
        <v>2023</v>
      </c>
      <c r="C586">
        <v>8</v>
      </c>
      <c r="D586">
        <v>8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194</v>
      </c>
    </row>
    <row r="587" spans="1:14" x14ac:dyDescent="0.35">
      <c r="A587" s="17">
        <v>45147</v>
      </c>
      <c r="B587">
        <v>2023</v>
      </c>
      <c r="C587">
        <v>8</v>
      </c>
      <c r="D587">
        <v>9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193</v>
      </c>
    </row>
    <row r="588" spans="1:14" x14ac:dyDescent="0.35">
      <c r="A588" s="17">
        <v>45148</v>
      </c>
      <c r="B588">
        <v>2023</v>
      </c>
      <c r="C588">
        <v>8</v>
      </c>
      <c r="D588">
        <v>10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223</v>
      </c>
    </row>
    <row r="589" spans="1:14" x14ac:dyDescent="0.35">
      <c r="A589" s="17">
        <v>45149</v>
      </c>
      <c r="B589">
        <v>2023</v>
      </c>
      <c r="C589">
        <v>8</v>
      </c>
      <c r="D589">
        <v>11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297</v>
      </c>
    </row>
    <row r="590" spans="1:14" x14ac:dyDescent="0.35">
      <c r="A590" s="17">
        <v>45150</v>
      </c>
      <c r="B590">
        <v>2023</v>
      </c>
      <c r="C590">
        <v>8</v>
      </c>
      <c r="D590">
        <v>12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343</v>
      </c>
    </row>
    <row r="591" spans="1:14" x14ac:dyDescent="0.35">
      <c r="A591" s="17">
        <v>45151</v>
      </c>
      <c r="B591">
        <v>2023</v>
      </c>
      <c r="C591">
        <v>8</v>
      </c>
      <c r="D591">
        <v>13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241</v>
      </c>
    </row>
    <row r="592" spans="1:14" x14ac:dyDescent="0.35">
      <c r="A592" s="17">
        <v>45152</v>
      </c>
      <c r="B592">
        <v>2023</v>
      </c>
      <c r="C592">
        <v>8</v>
      </c>
      <c r="D592">
        <v>14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198</v>
      </c>
    </row>
    <row r="593" spans="1:14" x14ac:dyDescent="0.35">
      <c r="A593" s="17">
        <v>45153</v>
      </c>
      <c r="B593">
        <v>2023</v>
      </c>
      <c r="C593">
        <v>8</v>
      </c>
      <c r="D593">
        <v>15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215</v>
      </c>
    </row>
    <row r="594" spans="1:14" x14ac:dyDescent="0.35">
      <c r="A594" s="17">
        <v>45154</v>
      </c>
      <c r="B594">
        <v>2023</v>
      </c>
      <c r="C594">
        <v>8</v>
      </c>
      <c r="D594">
        <v>16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193</v>
      </c>
    </row>
    <row r="595" spans="1:14" x14ac:dyDescent="0.35">
      <c r="A595" s="17">
        <v>45155</v>
      </c>
      <c r="B595">
        <v>2023</v>
      </c>
      <c r="C595">
        <v>8</v>
      </c>
      <c r="D595">
        <v>17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200</v>
      </c>
    </row>
    <row r="596" spans="1:14" x14ac:dyDescent="0.35">
      <c r="A596" s="17">
        <v>45156</v>
      </c>
      <c r="B596">
        <v>2023</v>
      </c>
      <c r="C596">
        <v>8</v>
      </c>
      <c r="D596">
        <v>18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213</v>
      </c>
    </row>
    <row r="597" spans="1:14" x14ac:dyDescent="0.35">
      <c r="A597" s="17">
        <v>45157</v>
      </c>
      <c r="B597">
        <v>2023</v>
      </c>
      <c r="C597">
        <v>8</v>
      </c>
      <c r="D597">
        <v>19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212</v>
      </c>
    </row>
    <row r="598" spans="1:14" x14ac:dyDescent="0.35">
      <c r="A598" s="17">
        <v>45158</v>
      </c>
      <c r="B598">
        <v>2023</v>
      </c>
      <c r="C598">
        <v>8</v>
      </c>
      <c r="D598">
        <v>20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206</v>
      </c>
    </row>
    <row r="599" spans="1:14" x14ac:dyDescent="0.35">
      <c r="A599" s="17">
        <v>45159</v>
      </c>
      <c r="B599">
        <v>2023</v>
      </c>
      <c r="C599">
        <v>8</v>
      </c>
      <c r="D599">
        <v>21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209</v>
      </c>
    </row>
    <row r="600" spans="1:14" x14ac:dyDescent="0.35">
      <c r="A600" s="17">
        <v>45160</v>
      </c>
      <c r="B600">
        <v>2023</v>
      </c>
      <c r="C600">
        <v>8</v>
      </c>
      <c r="D600">
        <v>22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190</v>
      </c>
    </row>
    <row r="601" spans="1:14" x14ac:dyDescent="0.35">
      <c r="A601" s="17">
        <v>45161</v>
      </c>
      <c r="B601">
        <v>2023</v>
      </c>
      <c r="C601">
        <v>8</v>
      </c>
      <c r="D601">
        <v>23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186</v>
      </c>
    </row>
    <row r="602" spans="1:14" x14ac:dyDescent="0.35">
      <c r="A602" s="17">
        <v>45162</v>
      </c>
      <c r="B602">
        <v>2023</v>
      </c>
      <c r="C602">
        <v>8</v>
      </c>
      <c r="D602">
        <v>24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189</v>
      </c>
    </row>
    <row r="603" spans="1:14" x14ac:dyDescent="0.35">
      <c r="A603" s="17">
        <v>45163</v>
      </c>
      <c r="B603">
        <v>2023</v>
      </c>
      <c r="C603">
        <v>8</v>
      </c>
      <c r="D603">
        <v>25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210</v>
      </c>
    </row>
    <row r="604" spans="1:14" x14ac:dyDescent="0.35">
      <c r="A604" s="17">
        <v>45164</v>
      </c>
      <c r="B604">
        <v>2023</v>
      </c>
      <c r="C604">
        <v>8</v>
      </c>
      <c r="D604">
        <v>26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214</v>
      </c>
    </row>
    <row r="605" spans="1:14" x14ac:dyDescent="0.35">
      <c r="A605" s="17">
        <v>45165</v>
      </c>
      <c r="B605">
        <v>2023</v>
      </c>
      <c r="C605">
        <v>8</v>
      </c>
      <c r="D605">
        <v>27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194</v>
      </c>
    </row>
    <row r="606" spans="1:14" x14ac:dyDescent="0.35">
      <c r="A606" s="17">
        <v>45166</v>
      </c>
      <c r="B606">
        <v>2023</v>
      </c>
      <c r="C606">
        <v>8</v>
      </c>
      <c r="D606">
        <v>28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185</v>
      </c>
    </row>
    <row r="607" spans="1:14" x14ac:dyDescent="0.35">
      <c r="A607" s="17">
        <v>45167</v>
      </c>
      <c r="B607">
        <v>2023</v>
      </c>
      <c r="C607">
        <v>8</v>
      </c>
      <c r="D607">
        <v>29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208</v>
      </c>
    </row>
    <row r="608" spans="1:14" x14ac:dyDescent="0.35">
      <c r="A608" s="17">
        <v>45168</v>
      </c>
      <c r="B608">
        <v>2023</v>
      </c>
      <c r="C608">
        <v>8</v>
      </c>
      <c r="D608">
        <v>30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214</v>
      </c>
    </row>
    <row r="609" spans="1:14" x14ac:dyDescent="0.35">
      <c r="A609" s="17">
        <v>45169</v>
      </c>
      <c r="B609">
        <v>2023</v>
      </c>
      <c r="C609">
        <v>8</v>
      </c>
      <c r="D609">
        <v>31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202</v>
      </c>
    </row>
    <row r="610" spans="1:14" x14ac:dyDescent="0.35">
      <c r="A610" s="17">
        <v>45170</v>
      </c>
      <c r="B610">
        <v>2023</v>
      </c>
      <c r="C610">
        <v>9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222</v>
      </c>
    </row>
    <row r="611" spans="1:14" x14ac:dyDescent="0.35">
      <c r="A611" s="17">
        <v>45171</v>
      </c>
      <c r="B611">
        <v>2023</v>
      </c>
      <c r="C611">
        <v>9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206</v>
      </c>
    </row>
    <row r="612" spans="1:14" x14ac:dyDescent="0.35">
      <c r="A612" s="17">
        <v>45172</v>
      </c>
      <c r="B612">
        <v>2023</v>
      </c>
      <c r="C612">
        <v>9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207</v>
      </c>
    </row>
    <row r="613" spans="1:14" x14ac:dyDescent="0.35">
      <c r="A613" s="17">
        <v>45173</v>
      </c>
      <c r="B613">
        <v>2023</v>
      </c>
      <c r="C613">
        <v>9</v>
      </c>
      <c r="D613">
        <v>4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201</v>
      </c>
    </row>
    <row r="614" spans="1:14" x14ac:dyDescent="0.35">
      <c r="A614" s="17">
        <v>45174</v>
      </c>
      <c r="B614">
        <v>2023</v>
      </c>
      <c r="C614">
        <v>9</v>
      </c>
      <c r="D614">
        <v>5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210</v>
      </c>
    </row>
    <row r="615" spans="1:14" x14ac:dyDescent="0.35">
      <c r="A615" s="17">
        <v>45175</v>
      </c>
      <c r="B615">
        <v>2023</v>
      </c>
      <c r="C615">
        <v>9</v>
      </c>
      <c r="D615">
        <v>6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213</v>
      </c>
    </row>
    <row r="616" spans="1:14" x14ac:dyDescent="0.35">
      <c r="A616" s="17">
        <v>45176</v>
      </c>
      <c r="B616">
        <v>2023</v>
      </c>
      <c r="C616">
        <v>9</v>
      </c>
      <c r="D616">
        <v>7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233</v>
      </c>
    </row>
    <row r="617" spans="1:14" x14ac:dyDescent="0.35">
      <c r="A617" s="17">
        <v>45177</v>
      </c>
      <c r="B617">
        <v>2023</v>
      </c>
      <c r="C617">
        <v>9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224</v>
      </c>
    </row>
    <row r="618" spans="1:14" x14ac:dyDescent="0.35">
      <c r="A618" s="17">
        <v>45178</v>
      </c>
      <c r="B618">
        <v>2023</v>
      </c>
      <c r="C618">
        <v>9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230</v>
      </c>
    </row>
    <row r="619" spans="1:14" x14ac:dyDescent="0.35">
      <c r="A619" s="17">
        <v>45179</v>
      </c>
      <c r="B619">
        <v>2023</v>
      </c>
      <c r="C619">
        <v>9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231</v>
      </c>
    </row>
    <row r="620" spans="1:14" x14ac:dyDescent="0.35">
      <c r="A620" s="17">
        <v>45180</v>
      </c>
      <c r="B620">
        <v>2023</v>
      </c>
      <c r="C620">
        <v>9</v>
      </c>
      <c r="D620">
        <v>11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200</v>
      </c>
    </row>
    <row r="621" spans="1:14" x14ac:dyDescent="0.35">
      <c r="A621" s="17">
        <v>45181</v>
      </c>
      <c r="B621">
        <v>2023</v>
      </c>
      <c r="C621">
        <v>9</v>
      </c>
      <c r="D621">
        <v>12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208</v>
      </c>
    </row>
    <row r="622" spans="1:14" x14ac:dyDescent="0.35">
      <c r="A622" s="17">
        <v>45182</v>
      </c>
      <c r="B622">
        <v>2023</v>
      </c>
      <c r="C622">
        <v>9</v>
      </c>
      <c r="D622">
        <v>13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205</v>
      </c>
    </row>
    <row r="623" spans="1:14" x14ac:dyDescent="0.35">
      <c r="A623" s="17">
        <v>45183</v>
      </c>
      <c r="B623">
        <v>2023</v>
      </c>
      <c r="C623">
        <v>9</v>
      </c>
      <c r="D623">
        <v>14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228</v>
      </c>
    </row>
    <row r="624" spans="1:14" x14ac:dyDescent="0.35">
      <c r="A624" s="17">
        <v>45184</v>
      </c>
      <c r="B624">
        <v>2023</v>
      </c>
      <c r="C624">
        <v>9</v>
      </c>
      <c r="D624">
        <v>15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212</v>
      </c>
    </row>
    <row r="625" spans="1:14" x14ac:dyDescent="0.35">
      <c r="A625" s="17">
        <v>45185</v>
      </c>
      <c r="B625">
        <v>2023</v>
      </c>
      <c r="C625">
        <v>9</v>
      </c>
      <c r="D625">
        <v>16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235</v>
      </c>
    </row>
    <row r="626" spans="1:14" x14ac:dyDescent="0.35">
      <c r="A626" s="17">
        <v>45186</v>
      </c>
      <c r="B626">
        <v>2023</v>
      </c>
      <c r="C626">
        <v>9</v>
      </c>
      <c r="D626">
        <v>17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211</v>
      </c>
    </row>
    <row r="627" spans="1:14" x14ac:dyDescent="0.35">
      <c r="A627" s="17">
        <v>45187</v>
      </c>
      <c r="B627">
        <v>2023</v>
      </c>
      <c r="C627">
        <v>9</v>
      </c>
      <c r="D627">
        <v>18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209</v>
      </c>
    </row>
    <row r="628" spans="1:14" x14ac:dyDescent="0.35">
      <c r="A628" s="17">
        <v>45188</v>
      </c>
      <c r="B628">
        <v>2023</v>
      </c>
      <c r="C628">
        <v>9</v>
      </c>
      <c r="D628">
        <v>19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226</v>
      </c>
    </row>
    <row r="629" spans="1:14" x14ac:dyDescent="0.35">
      <c r="A629" s="17">
        <v>45189</v>
      </c>
      <c r="B629">
        <v>2023</v>
      </c>
      <c r="C629">
        <v>9</v>
      </c>
      <c r="D629">
        <v>20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210</v>
      </c>
    </row>
    <row r="630" spans="1:14" x14ac:dyDescent="0.35">
      <c r="A630" s="17">
        <v>45190</v>
      </c>
      <c r="B630">
        <v>2023</v>
      </c>
      <c r="C630">
        <v>9</v>
      </c>
      <c r="D630">
        <v>21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224</v>
      </c>
    </row>
    <row r="631" spans="1:14" x14ac:dyDescent="0.35">
      <c r="A631" s="17">
        <v>45191</v>
      </c>
      <c r="B631">
        <v>2023</v>
      </c>
      <c r="C631">
        <v>9</v>
      </c>
      <c r="D631">
        <v>22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204</v>
      </c>
    </row>
    <row r="632" spans="1:14" x14ac:dyDescent="0.35">
      <c r="A632" s="17">
        <v>45192</v>
      </c>
      <c r="B632">
        <v>2023</v>
      </c>
      <c r="C632">
        <v>9</v>
      </c>
      <c r="D632">
        <v>23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203</v>
      </c>
    </row>
    <row r="633" spans="1:14" x14ac:dyDescent="0.35">
      <c r="A633" s="17">
        <v>45193</v>
      </c>
      <c r="B633">
        <v>2023</v>
      </c>
      <c r="C633">
        <v>9</v>
      </c>
      <c r="D633">
        <v>24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224</v>
      </c>
    </row>
    <row r="634" spans="1:14" x14ac:dyDescent="0.35">
      <c r="A634" s="17">
        <v>45194</v>
      </c>
      <c r="B634">
        <v>2023</v>
      </c>
      <c r="C634">
        <v>9</v>
      </c>
      <c r="D634">
        <v>25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221</v>
      </c>
    </row>
    <row r="635" spans="1:14" x14ac:dyDescent="0.35">
      <c r="A635" s="17">
        <v>45195</v>
      </c>
      <c r="B635">
        <v>2023</v>
      </c>
      <c r="C635">
        <v>9</v>
      </c>
      <c r="D635">
        <v>26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196</v>
      </c>
    </row>
    <row r="636" spans="1:14" x14ac:dyDescent="0.35">
      <c r="A636" s="17">
        <v>45196</v>
      </c>
      <c r="B636">
        <v>2023</v>
      </c>
      <c r="C636">
        <v>9</v>
      </c>
      <c r="D636">
        <v>27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221</v>
      </c>
    </row>
    <row r="637" spans="1:14" x14ac:dyDescent="0.35">
      <c r="A637" s="17">
        <v>45197</v>
      </c>
      <c r="B637">
        <v>2023</v>
      </c>
      <c r="C637">
        <v>9</v>
      </c>
      <c r="D637">
        <v>28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220</v>
      </c>
    </row>
    <row r="638" spans="1:14" x14ac:dyDescent="0.35">
      <c r="A638" s="17">
        <v>45198</v>
      </c>
      <c r="B638">
        <v>2023</v>
      </c>
      <c r="C638">
        <v>9</v>
      </c>
      <c r="D638">
        <v>29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232</v>
      </c>
    </row>
    <row r="639" spans="1:14" x14ac:dyDescent="0.35">
      <c r="A639" s="17">
        <v>45199</v>
      </c>
      <c r="B639">
        <v>2023</v>
      </c>
      <c r="C639">
        <v>9</v>
      </c>
      <c r="D639">
        <v>30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237</v>
      </c>
    </row>
    <row r="640" spans="1:14" x14ac:dyDescent="0.35">
      <c r="A640" s="17">
        <v>45200</v>
      </c>
      <c r="B640">
        <v>2023</v>
      </c>
      <c r="C640">
        <v>10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236</v>
      </c>
    </row>
    <row r="641" spans="1:14" x14ac:dyDescent="0.35">
      <c r="A641" s="17">
        <v>45201</v>
      </c>
      <c r="B641">
        <v>2023</v>
      </c>
      <c r="C641">
        <v>10</v>
      </c>
      <c r="D641">
        <v>2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228</v>
      </c>
    </row>
    <row r="642" spans="1:14" x14ac:dyDescent="0.35">
      <c r="A642" s="17">
        <v>45202</v>
      </c>
      <c r="B642">
        <v>2023</v>
      </c>
      <c r="C642">
        <v>10</v>
      </c>
      <c r="D642">
        <v>3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205</v>
      </c>
    </row>
    <row r="643" spans="1:14" x14ac:dyDescent="0.35">
      <c r="A643" s="17">
        <v>45203</v>
      </c>
      <c r="B643">
        <v>2023</v>
      </c>
      <c r="C643">
        <v>10</v>
      </c>
      <c r="D643">
        <v>4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225</v>
      </c>
    </row>
    <row r="644" spans="1:14" x14ac:dyDescent="0.35">
      <c r="A644" s="17">
        <v>45204</v>
      </c>
      <c r="B644">
        <v>2023</v>
      </c>
      <c r="C644">
        <v>10</v>
      </c>
      <c r="D644">
        <v>5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261</v>
      </c>
    </row>
    <row r="645" spans="1:14" x14ac:dyDescent="0.35">
      <c r="A645" s="17">
        <v>45205</v>
      </c>
      <c r="B645">
        <v>2023</v>
      </c>
      <c r="C645">
        <v>10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257</v>
      </c>
    </row>
    <row r="646" spans="1:14" x14ac:dyDescent="0.35">
      <c r="A646" s="17">
        <v>45206</v>
      </c>
      <c r="B646">
        <v>2023</v>
      </c>
      <c r="C646">
        <v>10</v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252</v>
      </c>
    </row>
    <row r="647" spans="1:14" x14ac:dyDescent="0.35">
      <c r="A647" s="17">
        <v>45207</v>
      </c>
      <c r="B647">
        <v>2023</v>
      </c>
      <c r="C647">
        <v>10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261</v>
      </c>
    </row>
    <row r="648" spans="1:14" x14ac:dyDescent="0.35">
      <c r="A648" s="17">
        <v>45208</v>
      </c>
      <c r="B648">
        <v>2023</v>
      </c>
      <c r="C648">
        <v>10</v>
      </c>
      <c r="D648">
        <v>9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283</v>
      </c>
    </row>
    <row r="649" spans="1:14" x14ac:dyDescent="0.35">
      <c r="A649" s="17">
        <v>45209</v>
      </c>
      <c r="B649">
        <v>2023</v>
      </c>
      <c r="C649">
        <v>10</v>
      </c>
      <c r="D649">
        <v>10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287</v>
      </c>
    </row>
    <row r="650" spans="1:14" x14ac:dyDescent="0.35">
      <c r="A650" s="17">
        <v>45210</v>
      </c>
      <c r="B650">
        <v>2023</v>
      </c>
      <c r="C650">
        <v>10</v>
      </c>
      <c r="D650">
        <v>11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309</v>
      </c>
    </row>
    <row r="651" spans="1:14" x14ac:dyDescent="0.35">
      <c r="A651" s="17">
        <v>45211</v>
      </c>
      <c r="B651">
        <v>2023</v>
      </c>
      <c r="C651">
        <v>10</v>
      </c>
      <c r="D651">
        <v>12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308</v>
      </c>
    </row>
    <row r="652" spans="1:14" x14ac:dyDescent="0.35">
      <c r="A652" s="17">
        <v>45212</v>
      </c>
      <c r="B652">
        <v>2023</v>
      </c>
      <c r="C652">
        <v>10</v>
      </c>
      <c r="D652">
        <v>13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232</v>
      </c>
    </row>
    <row r="653" spans="1:14" x14ac:dyDescent="0.35">
      <c r="A653" s="17">
        <v>45213</v>
      </c>
      <c r="B653">
        <v>2023</v>
      </c>
      <c r="C653">
        <v>10</v>
      </c>
      <c r="D653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245</v>
      </c>
    </row>
    <row r="654" spans="1:14" x14ac:dyDescent="0.35">
      <c r="A654" s="17">
        <v>45214</v>
      </c>
      <c r="B654">
        <v>2023</v>
      </c>
      <c r="C654">
        <v>10</v>
      </c>
      <c r="D654">
        <v>15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1</v>
      </c>
      <c r="N654">
        <v>249</v>
      </c>
    </row>
    <row r="655" spans="1:14" x14ac:dyDescent="0.35">
      <c r="A655" s="17">
        <v>45215</v>
      </c>
      <c r="B655">
        <v>2023</v>
      </c>
      <c r="C655">
        <v>10</v>
      </c>
      <c r="D655">
        <v>16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223</v>
      </c>
    </row>
    <row r="656" spans="1:14" x14ac:dyDescent="0.35">
      <c r="A656" s="17">
        <v>45216</v>
      </c>
      <c r="B656">
        <v>2023</v>
      </c>
      <c r="C656">
        <v>10</v>
      </c>
      <c r="D656">
        <v>17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239</v>
      </c>
    </row>
    <row r="657" spans="1:14" x14ac:dyDescent="0.35">
      <c r="A657" s="17">
        <v>45217</v>
      </c>
      <c r="B657">
        <v>2023</v>
      </c>
      <c r="C657">
        <v>10</v>
      </c>
      <c r="D657">
        <v>18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233</v>
      </c>
    </row>
    <row r="658" spans="1:14" x14ac:dyDescent="0.35">
      <c r="A658" s="17">
        <v>45218</v>
      </c>
      <c r="B658">
        <v>2023</v>
      </c>
      <c r="C658">
        <v>10</v>
      </c>
      <c r="D658">
        <v>19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213</v>
      </c>
    </row>
    <row r="659" spans="1:14" x14ac:dyDescent="0.35">
      <c r="A659" s="17">
        <v>45219</v>
      </c>
      <c r="B659">
        <v>2023</v>
      </c>
      <c r="C659">
        <v>10</v>
      </c>
      <c r="D659">
        <v>20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228</v>
      </c>
    </row>
    <row r="660" spans="1:14" x14ac:dyDescent="0.35">
      <c r="A660" s="17">
        <v>45220</v>
      </c>
      <c r="B660">
        <v>2023</v>
      </c>
      <c r="C660">
        <v>10</v>
      </c>
      <c r="D660">
        <v>21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223</v>
      </c>
    </row>
    <row r="661" spans="1:14" x14ac:dyDescent="0.35">
      <c r="A661" s="17">
        <v>45221</v>
      </c>
      <c r="B661">
        <v>2023</v>
      </c>
      <c r="C661">
        <v>10</v>
      </c>
      <c r="D661">
        <v>22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214</v>
      </c>
    </row>
    <row r="662" spans="1:14" x14ac:dyDescent="0.35">
      <c r="A662" s="17">
        <v>45222</v>
      </c>
      <c r="B662">
        <v>2023</v>
      </c>
      <c r="C662">
        <v>10</v>
      </c>
      <c r="D662">
        <v>23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205</v>
      </c>
    </row>
    <row r="663" spans="1:14" x14ac:dyDescent="0.35">
      <c r="A663" s="17">
        <v>45223</v>
      </c>
      <c r="B663">
        <v>2023</v>
      </c>
      <c r="C663">
        <v>10</v>
      </c>
      <c r="D663">
        <v>24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220</v>
      </c>
    </row>
    <row r="664" spans="1:14" x14ac:dyDescent="0.35">
      <c r="A664" s="17">
        <v>45224</v>
      </c>
      <c r="B664">
        <v>2023</v>
      </c>
      <c r="C664">
        <v>10</v>
      </c>
      <c r="D664">
        <v>25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208</v>
      </c>
    </row>
    <row r="665" spans="1:14" x14ac:dyDescent="0.35">
      <c r="A665" s="17">
        <v>45225</v>
      </c>
      <c r="B665">
        <v>2023</v>
      </c>
      <c r="C665">
        <v>10</v>
      </c>
      <c r="D665">
        <v>26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221</v>
      </c>
    </row>
    <row r="666" spans="1:14" x14ac:dyDescent="0.35">
      <c r="A666" s="17">
        <v>45226</v>
      </c>
      <c r="B666">
        <v>2023</v>
      </c>
      <c r="C666">
        <v>10</v>
      </c>
      <c r="D666">
        <v>27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228</v>
      </c>
    </row>
    <row r="667" spans="1:14" x14ac:dyDescent="0.35">
      <c r="A667" s="17">
        <v>45227</v>
      </c>
      <c r="B667">
        <v>2023</v>
      </c>
      <c r="C667">
        <v>10</v>
      </c>
      <c r="D667">
        <v>28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207</v>
      </c>
    </row>
    <row r="668" spans="1:14" x14ac:dyDescent="0.35">
      <c r="A668" s="17">
        <v>45228</v>
      </c>
      <c r="B668">
        <v>2023</v>
      </c>
      <c r="C668">
        <v>10</v>
      </c>
      <c r="D668">
        <v>29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224</v>
      </c>
    </row>
    <row r="669" spans="1:14" x14ac:dyDescent="0.35">
      <c r="A669" s="17">
        <v>45229</v>
      </c>
      <c r="B669">
        <v>2023</v>
      </c>
      <c r="C669">
        <v>10</v>
      </c>
      <c r="D669">
        <v>30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237</v>
      </c>
    </row>
    <row r="670" spans="1:14" x14ac:dyDescent="0.35">
      <c r="A670" s="17">
        <v>45230</v>
      </c>
      <c r="B670">
        <v>2023</v>
      </c>
      <c r="C670">
        <v>10</v>
      </c>
      <c r="D670">
        <v>31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215</v>
      </c>
    </row>
    <row r="671" spans="1:14" x14ac:dyDescent="0.35">
      <c r="A671" s="17">
        <v>45231</v>
      </c>
      <c r="B671">
        <v>2023</v>
      </c>
      <c r="C671">
        <v>11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223</v>
      </c>
    </row>
    <row r="672" spans="1:14" x14ac:dyDescent="0.35">
      <c r="A672" s="17">
        <v>45232</v>
      </c>
      <c r="B672">
        <v>2023</v>
      </c>
      <c r="C672">
        <v>11</v>
      </c>
      <c r="D672">
        <v>2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243</v>
      </c>
    </row>
    <row r="673" spans="1:14" x14ac:dyDescent="0.35">
      <c r="A673" s="17">
        <v>45233</v>
      </c>
      <c r="B673">
        <v>2023</v>
      </c>
      <c r="C673">
        <v>11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233</v>
      </c>
    </row>
    <row r="674" spans="1:14" x14ac:dyDescent="0.35">
      <c r="A674" s="17">
        <v>45234</v>
      </c>
      <c r="B674">
        <v>2023</v>
      </c>
      <c r="C674">
        <v>11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1</v>
      </c>
      <c r="N674">
        <v>228</v>
      </c>
    </row>
    <row r="675" spans="1:14" x14ac:dyDescent="0.35">
      <c r="A675" s="17">
        <v>45235</v>
      </c>
      <c r="B675">
        <v>2023</v>
      </c>
      <c r="C675">
        <v>11</v>
      </c>
      <c r="D675">
        <v>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254</v>
      </c>
    </row>
    <row r="676" spans="1:14" x14ac:dyDescent="0.35">
      <c r="A676" s="17">
        <v>45236</v>
      </c>
      <c r="B676">
        <v>2023</v>
      </c>
      <c r="C676">
        <v>11</v>
      </c>
      <c r="D676">
        <v>6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229</v>
      </c>
    </row>
    <row r="677" spans="1:14" x14ac:dyDescent="0.35">
      <c r="A677" s="17">
        <v>45237</v>
      </c>
      <c r="B677">
        <v>2023</v>
      </c>
      <c r="C677">
        <v>11</v>
      </c>
      <c r="D677">
        <v>7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237</v>
      </c>
    </row>
    <row r="678" spans="1:14" x14ac:dyDescent="0.35">
      <c r="A678" s="17">
        <v>45238</v>
      </c>
      <c r="B678">
        <v>2023</v>
      </c>
      <c r="C678">
        <v>11</v>
      </c>
      <c r="D678">
        <v>8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245</v>
      </c>
    </row>
    <row r="679" spans="1:14" x14ac:dyDescent="0.35">
      <c r="A679" s="17">
        <v>45239</v>
      </c>
      <c r="B679">
        <v>2023</v>
      </c>
      <c r="C679">
        <v>11</v>
      </c>
      <c r="D679">
        <v>9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230</v>
      </c>
    </row>
    <row r="680" spans="1:14" x14ac:dyDescent="0.35">
      <c r="A680" s="17">
        <v>45240</v>
      </c>
      <c r="B680">
        <v>2023</v>
      </c>
      <c r="C680">
        <v>11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248</v>
      </c>
    </row>
    <row r="681" spans="1:14" x14ac:dyDescent="0.35">
      <c r="A681" s="17">
        <v>45241</v>
      </c>
      <c r="B681">
        <v>2023</v>
      </c>
      <c r="C681">
        <v>11</v>
      </c>
      <c r="D681">
        <v>11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249</v>
      </c>
    </row>
    <row r="682" spans="1:14" x14ac:dyDescent="0.35">
      <c r="A682" s="17">
        <v>45242</v>
      </c>
      <c r="B682">
        <v>2023</v>
      </c>
      <c r="C682">
        <v>11</v>
      </c>
      <c r="D682">
        <v>12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240</v>
      </c>
    </row>
    <row r="683" spans="1:14" x14ac:dyDescent="0.35">
      <c r="A683" s="17">
        <v>45243</v>
      </c>
      <c r="B683">
        <v>2023</v>
      </c>
      <c r="C683">
        <v>11</v>
      </c>
      <c r="D683">
        <v>13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221</v>
      </c>
    </row>
    <row r="684" spans="1:14" x14ac:dyDescent="0.35">
      <c r="A684" s="17">
        <v>45244</v>
      </c>
      <c r="B684">
        <v>2023</v>
      </c>
      <c r="C684">
        <v>11</v>
      </c>
      <c r="D684">
        <v>14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231</v>
      </c>
    </row>
    <row r="685" spans="1:14" x14ac:dyDescent="0.35">
      <c r="A685" s="17">
        <v>45245</v>
      </c>
      <c r="B685">
        <v>2023</v>
      </c>
      <c r="C685">
        <v>11</v>
      </c>
      <c r="D685">
        <v>15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252</v>
      </c>
    </row>
    <row r="686" spans="1:14" x14ac:dyDescent="0.35">
      <c r="A686" s="17">
        <v>45246</v>
      </c>
      <c r="B686">
        <v>2023</v>
      </c>
      <c r="C686">
        <v>11</v>
      </c>
      <c r="D686">
        <v>16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242</v>
      </c>
    </row>
    <row r="687" spans="1:14" x14ac:dyDescent="0.35">
      <c r="A687" s="17">
        <v>45247</v>
      </c>
      <c r="B687">
        <v>2023</v>
      </c>
      <c r="C687">
        <v>11</v>
      </c>
      <c r="D687">
        <v>17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246</v>
      </c>
    </row>
    <row r="688" spans="1:14" x14ac:dyDescent="0.35">
      <c r="A688" s="17">
        <v>45248</v>
      </c>
      <c r="B688">
        <v>2023</v>
      </c>
      <c r="C688">
        <v>11</v>
      </c>
      <c r="D688">
        <v>18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237</v>
      </c>
    </row>
    <row r="689" spans="1:14" x14ac:dyDescent="0.35">
      <c r="A689" s="17">
        <v>45249</v>
      </c>
      <c r="B689">
        <v>2023</v>
      </c>
      <c r="C689">
        <v>11</v>
      </c>
      <c r="D689">
        <v>19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231</v>
      </c>
    </row>
    <row r="690" spans="1:14" x14ac:dyDescent="0.35">
      <c r="A690" s="17">
        <v>45250</v>
      </c>
      <c r="B690">
        <v>2023</v>
      </c>
      <c r="C690">
        <v>11</v>
      </c>
      <c r="D690">
        <v>20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230</v>
      </c>
    </row>
    <row r="691" spans="1:14" x14ac:dyDescent="0.35">
      <c r="A691" s="17">
        <v>45251</v>
      </c>
      <c r="B691">
        <v>2023</v>
      </c>
      <c r="C691">
        <v>11</v>
      </c>
      <c r="D691">
        <v>21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238</v>
      </c>
    </row>
    <row r="692" spans="1:14" x14ac:dyDescent="0.35">
      <c r="A692" s="17">
        <v>45252</v>
      </c>
      <c r="B692">
        <v>2023</v>
      </c>
      <c r="C692">
        <v>11</v>
      </c>
      <c r="D692">
        <v>22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253</v>
      </c>
    </row>
    <row r="693" spans="1:14" x14ac:dyDescent="0.35">
      <c r="A693" s="17">
        <v>45253</v>
      </c>
      <c r="B693">
        <v>2023</v>
      </c>
      <c r="C693">
        <v>11</v>
      </c>
      <c r="D693">
        <v>23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263</v>
      </c>
    </row>
    <row r="694" spans="1:14" x14ac:dyDescent="0.35">
      <c r="A694" s="17">
        <v>45254</v>
      </c>
      <c r="B694">
        <v>2023</v>
      </c>
      <c r="C694">
        <v>11</v>
      </c>
      <c r="D694">
        <v>24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291</v>
      </c>
    </row>
    <row r="695" spans="1:14" x14ac:dyDescent="0.35">
      <c r="A695" s="17">
        <v>45255</v>
      </c>
      <c r="B695">
        <v>2023</v>
      </c>
      <c r="C695">
        <v>11</v>
      </c>
      <c r="D695">
        <v>25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277</v>
      </c>
    </row>
    <row r="696" spans="1:14" x14ac:dyDescent="0.35">
      <c r="A696" s="17">
        <v>45256</v>
      </c>
      <c r="B696">
        <v>2023</v>
      </c>
      <c r="C696">
        <v>11</v>
      </c>
      <c r="D696">
        <v>26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233</v>
      </c>
    </row>
    <row r="697" spans="1:14" x14ac:dyDescent="0.35">
      <c r="A697" s="17">
        <v>45257</v>
      </c>
      <c r="B697">
        <v>2023</v>
      </c>
      <c r="C697">
        <v>11</v>
      </c>
      <c r="D697">
        <v>27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241</v>
      </c>
    </row>
    <row r="698" spans="1:14" x14ac:dyDescent="0.35">
      <c r="A698" s="17">
        <v>45258</v>
      </c>
      <c r="B698">
        <v>2023</v>
      </c>
      <c r="C698">
        <v>11</v>
      </c>
      <c r="D698">
        <v>28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233</v>
      </c>
    </row>
    <row r="699" spans="1:14" x14ac:dyDescent="0.35">
      <c r="A699" s="17">
        <v>45259</v>
      </c>
      <c r="B699">
        <v>2023</v>
      </c>
      <c r="C699">
        <v>11</v>
      </c>
      <c r="D699">
        <v>29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231</v>
      </c>
    </row>
    <row r="700" spans="1:14" x14ac:dyDescent="0.35">
      <c r="A700" s="17">
        <v>45260</v>
      </c>
      <c r="B700">
        <v>2023</v>
      </c>
      <c r="C700">
        <v>11</v>
      </c>
      <c r="D700">
        <v>30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248</v>
      </c>
    </row>
    <row r="701" spans="1:14" x14ac:dyDescent="0.35">
      <c r="A701" s="17">
        <v>45261</v>
      </c>
      <c r="B701">
        <v>2023</v>
      </c>
      <c r="C701">
        <v>12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258</v>
      </c>
    </row>
    <row r="702" spans="1:14" x14ac:dyDescent="0.35">
      <c r="A702" s="17">
        <v>45262</v>
      </c>
      <c r="B702">
        <v>2023</v>
      </c>
      <c r="C702">
        <v>12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235</v>
      </c>
    </row>
    <row r="703" spans="1:14" x14ac:dyDescent="0.35">
      <c r="A703" s="17">
        <v>45263</v>
      </c>
      <c r="B703">
        <v>2023</v>
      </c>
      <c r="C703">
        <v>12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229</v>
      </c>
    </row>
    <row r="704" spans="1:14" x14ac:dyDescent="0.35">
      <c r="A704" s="17">
        <v>45264</v>
      </c>
      <c r="B704">
        <v>2023</v>
      </c>
      <c r="C704">
        <v>12</v>
      </c>
      <c r="D704">
        <v>4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245</v>
      </c>
    </row>
    <row r="705" spans="1:14" x14ac:dyDescent="0.35">
      <c r="A705" s="17">
        <v>45265</v>
      </c>
      <c r="B705">
        <v>2023</v>
      </c>
      <c r="C705">
        <v>12</v>
      </c>
      <c r="D705">
        <v>5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274</v>
      </c>
    </row>
    <row r="706" spans="1:14" x14ac:dyDescent="0.35">
      <c r="A706" s="17">
        <v>45266</v>
      </c>
      <c r="B706">
        <v>2023</v>
      </c>
      <c r="C706">
        <v>12</v>
      </c>
      <c r="D706">
        <v>6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267</v>
      </c>
    </row>
    <row r="707" spans="1:14" x14ac:dyDescent="0.35">
      <c r="A707" s="17">
        <v>45267</v>
      </c>
      <c r="B707">
        <v>2023</v>
      </c>
      <c r="C707">
        <v>12</v>
      </c>
      <c r="D707">
        <v>7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269</v>
      </c>
    </row>
    <row r="708" spans="1:14" x14ac:dyDescent="0.35">
      <c r="A708" s="17">
        <v>45268</v>
      </c>
      <c r="B708">
        <v>2023</v>
      </c>
      <c r="C708">
        <v>12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278</v>
      </c>
    </row>
    <row r="709" spans="1:14" x14ac:dyDescent="0.35">
      <c r="A709" s="17">
        <v>45269</v>
      </c>
      <c r="B709">
        <v>2023</v>
      </c>
      <c r="C709">
        <v>12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260</v>
      </c>
    </row>
    <row r="710" spans="1:14" x14ac:dyDescent="0.35">
      <c r="A710" s="17">
        <v>45270</v>
      </c>
      <c r="B710">
        <v>2023</v>
      </c>
      <c r="C710">
        <v>12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245</v>
      </c>
    </row>
    <row r="711" spans="1:14" x14ac:dyDescent="0.35">
      <c r="A711" s="17">
        <v>45271</v>
      </c>
      <c r="B711">
        <v>2023</v>
      </c>
      <c r="C711">
        <v>12</v>
      </c>
      <c r="D711">
        <v>11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233</v>
      </c>
    </row>
    <row r="712" spans="1:14" x14ac:dyDescent="0.35">
      <c r="A712" s="17">
        <v>45272</v>
      </c>
      <c r="B712">
        <v>2023</v>
      </c>
      <c r="C712">
        <v>12</v>
      </c>
      <c r="D712">
        <v>12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242</v>
      </c>
    </row>
    <row r="713" spans="1:14" x14ac:dyDescent="0.35">
      <c r="A713" s="17">
        <v>45273</v>
      </c>
      <c r="B713">
        <v>2023</v>
      </c>
      <c r="C713">
        <v>12</v>
      </c>
      <c r="D713">
        <v>13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247</v>
      </c>
    </row>
    <row r="714" spans="1:14" x14ac:dyDescent="0.35">
      <c r="A714" s="17">
        <v>45274</v>
      </c>
      <c r="B714">
        <v>2023</v>
      </c>
      <c r="C714">
        <v>12</v>
      </c>
      <c r="D714">
        <v>14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245</v>
      </c>
    </row>
    <row r="715" spans="1:14" x14ac:dyDescent="0.35">
      <c r="A715" s="17">
        <v>45275</v>
      </c>
      <c r="B715">
        <v>2023</v>
      </c>
      <c r="C715">
        <v>12</v>
      </c>
      <c r="D715">
        <v>15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252</v>
      </c>
    </row>
    <row r="716" spans="1:14" x14ac:dyDescent="0.35">
      <c r="A716" s="17">
        <v>45276</v>
      </c>
      <c r="B716">
        <v>2023</v>
      </c>
      <c r="C716">
        <v>12</v>
      </c>
      <c r="D716">
        <v>16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1</v>
      </c>
      <c r="N716">
        <v>263</v>
      </c>
    </row>
    <row r="717" spans="1:14" x14ac:dyDescent="0.35">
      <c r="A717" s="17">
        <v>45277</v>
      </c>
      <c r="B717">
        <v>2023</v>
      </c>
      <c r="C717">
        <v>12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274</v>
      </c>
    </row>
    <row r="718" spans="1:14" x14ac:dyDescent="0.35">
      <c r="A718" s="17">
        <v>45278</v>
      </c>
      <c r="B718">
        <v>2023</v>
      </c>
      <c r="C718">
        <v>12</v>
      </c>
      <c r="D718">
        <v>18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298</v>
      </c>
    </row>
    <row r="719" spans="1:14" x14ac:dyDescent="0.35">
      <c r="A719" s="17">
        <v>45279</v>
      </c>
      <c r="B719">
        <v>2023</v>
      </c>
      <c r="C719">
        <v>12</v>
      </c>
      <c r="D719">
        <v>19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300</v>
      </c>
    </row>
    <row r="720" spans="1:14" x14ac:dyDescent="0.35">
      <c r="A720" s="17">
        <v>45280</v>
      </c>
      <c r="B720">
        <v>2023</v>
      </c>
      <c r="C720">
        <v>12</v>
      </c>
      <c r="D720">
        <v>20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345</v>
      </c>
    </row>
    <row r="721" spans="1:14" x14ac:dyDescent="0.35">
      <c r="A721" s="17">
        <v>45281</v>
      </c>
      <c r="B721">
        <v>2023</v>
      </c>
      <c r="C721">
        <v>12</v>
      </c>
      <c r="D721">
        <v>21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364</v>
      </c>
    </row>
    <row r="722" spans="1:14" x14ac:dyDescent="0.35">
      <c r="A722" s="17">
        <v>45282</v>
      </c>
      <c r="B722">
        <v>2023</v>
      </c>
      <c r="C722">
        <v>12</v>
      </c>
      <c r="D722">
        <v>22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414</v>
      </c>
    </row>
    <row r="723" spans="1:14" x14ac:dyDescent="0.35">
      <c r="A723" s="17">
        <v>45283</v>
      </c>
      <c r="B723">
        <v>2023</v>
      </c>
      <c r="C723">
        <v>12</v>
      </c>
      <c r="D723">
        <v>23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394</v>
      </c>
    </row>
    <row r="724" spans="1:14" x14ac:dyDescent="0.35">
      <c r="A724" s="17">
        <v>45284</v>
      </c>
      <c r="B724">
        <v>2023</v>
      </c>
      <c r="C724">
        <v>12</v>
      </c>
      <c r="D724">
        <v>24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1</v>
      </c>
      <c r="N724">
        <v>523</v>
      </c>
    </row>
    <row r="725" spans="1:14" x14ac:dyDescent="0.35">
      <c r="A725" s="17">
        <v>45285</v>
      </c>
      <c r="B725">
        <v>2023</v>
      </c>
      <c r="C725">
        <v>12</v>
      </c>
      <c r="D725">
        <v>25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247</v>
      </c>
    </row>
    <row r="726" spans="1:14" x14ac:dyDescent="0.35">
      <c r="A726" s="17">
        <v>45286</v>
      </c>
      <c r="B726">
        <v>2023</v>
      </c>
      <c r="C726">
        <v>12</v>
      </c>
      <c r="D726">
        <v>26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292</v>
      </c>
    </row>
    <row r="727" spans="1:14" x14ac:dyDescent="0.35">
      <c r="A727" s="17">
        <v>45287</v>
      </c>
      <c r="B727">
        <v>2023</v>
      </c>
      <c r="C727">
        <v>12</v>
      </c>
      <c r="D727">
        <v>27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275</v>
      </c>
    </row>
    <row r="728" spans="1:14" x14ac:dyDescent="0.35">
      <c r="A728" s="17">
        <v>45288</v>
      </c>
      <c r="B728">
        <v>2023</v>
      </c>
      <c r="C728">
        <v>12</v>
      </c>
      <c r="D728">
        <v>28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237</v>
      </c>
    </row>
    <row r="729" spans="1:14" x14ac:dyDescent="0.35">
      <c r="A729" s="17">
        <v>45289</v>
      </c>
      <c r="B729">
        <v>2023</v>
      </c>
      <c r="C729">
        <v>12</v>
      </c>
      <c r="D729">
        <v>29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250</v>
      </c>
    </row>
    <row r="730" spans="1:14" x14ac:dyDescent="0.35">
      <c r="A730" s="17">
        <v>45290</v>
      </c>
      <c r="B730">
        <v>2023</v>
      </c>
      <c r="C730">
        <v>12</v>
      </c>
      <c r="D730">
        <v>30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1</v>
      </c>
      <c r="N730">
        <v>266</v>
      </c>
    </row>
    <row r="731" spans="1:14" x14ac:dyDescent="0.35">
      <c r="A731" s="17">
        <v>45291</v>
      </c>
      <c r="B731">
        <v>2023</v>
      </c>
      <c r="C731">
        <v>12</v>
      </c>
      <c r="D731">
        <v>31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268</v>
      </c>
    </row>
    <row r="732" spans="1:14" x14ac:dyDescent="0.35">
      <c r="A732" s="17">
        <v>45292</v>
      </c>
      <c r="B732">
        <v>2024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242</v>
      </c>
    </row>
    <row r="733" spans="1:14" x14ac:dyDescent="0.35">
      <c r="A733" s="17">
        <v>45293</v>
      </c>
      <c r="B733">
        <v>2024</v>
      </c>
      <c r="C733">
        <v>1</v>
      </c>
      <c r="D733">
        <v>2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242</v>
      </c>
    </row>
    <row r="734" spans="1:14" x14ac:dyDescent="0.35">
      <c r="A734" s="17">
        <v>45294</v>
      </c>
      <c r="B734">
        <v>2024</v>
      </c>
      <c r="C734">
        <v>1</v>
      </c>
      <c r="D734">
        <v>3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247</v>
      </c>
    </row>
    <row r="735" spans="1:14" x14ac:dyDescent="0.35">
      <c r="A735" s="17">
        <v>45295</v>
      </c>
      <c r="B735">
        <v>2024</v>
      </c>
      <c r="C735">
        <v>1</v>
      </c>
      <c r="D735">
        <v>4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237</v>
      </c>
    </row>
    <row r="736" spans="1:14" x14ac:dyDescent="0.35">
      <c r="A736" s="17">
        <v>45296</v>
      </c>
      <c r="B736">
        <v>2024</v>
      </c>
      <c r="C736">
        <v>1</v>
      </c>
      <c r="D736">
        <v>5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275</v>
      </c>
    </row>
    <row r="737" spans="1:14" x14ac:dyDescent="0.35">
      <c r="A737" s="17">
        <v>45297</v>
      </c>
      <c r="B737">
        <v>2024</v>
      </c>
      <c r="C737">
        <v>1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298</v>
      </c>
    </row>
    <row r="738" spans="1:14" x14ac:dyDescent="0.35">
      <c r="A738" s="17">
        <v>45298</v>
      </c>
      <c r="B738">
        <v>2024</v>
      </c>
      <c r="C738">
        <v>1</v>
      </c>
      <c r="D738"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284</v>
      </c>
    </row>
    <row r="739" spans="1:14" x14ac:dyDescent="0.35">
      <c r="A739" s="17">
        <v>45299</v>
      </c>
      <c r="B739">
        <v>2024</v>
      </c>
      <c r="C739">
        <v>1</v>
      </c>
      <c r="D739">
        <v>8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255</v>
      </c>
    </row>
    <row r="740" spans="1:14" x14ac:dyDescent="0.35">
      <c r="A740" s="17">
        <v>45300</v>
      </c>
      <c r="B740">
        <v>2024</v>
      </c>
      <c r="C740">
        <v>1</v>
      </c>
      <c r="D740">
        <v>9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254</v>
      </c>
    </row>
    <row r="741" spans="1:14" x14ac:dyDescent="0.35">
      <c r="A741" s="17">
        <v>45301</v>
      </c>
      <c r="B741">
        <v>2024</v>
      </c>
      <c r="C741">
        <v>1</v>
      </c>
      <c r="D741">
        <v>10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266</v>
      </c>
    </row>
    <row r="742" spans="1:14" x14ac:dyDescent="0.35">
      <c r="A742" s="17">
        <v>45302</v>
      </c>
      <c r="B742">
        <v>2024</v>
      </c>
      <c r="C742">
        <v>1</v>
      </c>
      <c r="D742">
        <v>11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257</v>
      </c>
    </row>
    <row r="743" spans="1:14" x14ac:dyDescent="0.35">
      <c r="A743" s="17">
        <v>45303</v>
      </c>
      <c r="B743">
        <v>2024</v>
      </c>
      <c r="C743">
        <v>1</v>
      </c>
      <c r="D743">
        <v>12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258</v>
      </c>
    </row>
    <row r="744" spans="1:14" x14ac:dyDescent="0.35">
      <c r="A744" s="17">
        <v>45304</v>
      </c>
      <c r="B744">
        <v>2024</v>
      </c>
      <c r="C744">
        <v>1</v>
      </c>
      <c r="D744">
        <v>13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242</v>
      </c>
    </row>
    <row r="745" spans="1:14" x14ac:dyDescent="0.35">
      <c r="A745" s="17">
        <v>45305</v>
      </c>
      <c r="B745">
        <v>2024</v>
      </c>
      <c r="C745">
        <v>1</v>
      </c>
      <c r="D745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1</v>
      </c>
      <c r="N745">
        <v>266</v>
      </c>
    </row>
    <row r="746" spans="1:14" x14ac:dyDescent="0.35">
      <c r="A746" s="17">
        <v>45306</v>
      </c>
      <c r="B746">
        <v>2024</v>
      </c>
      <c r="C746">
        <v>1</v>
      </c>
      <c r="D746">
        <v>15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243</v>
      </c>
    </row>
    <row r="747" spans="1:14" x14ac:dyDescent="0.35">
      <c r="A747" s="17">
        <v>45307</v>
      </c>
      <c r="B747">
        <v>2024</v>
      </c>
      <c r="C747">
        <v>1</v>
      </c>
      <c r="D747">
        <v>16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244</v>
      </c>
    </row>
    <row r="748" spans="1:14" x14ac:dyDescent="0.35">
      <c r="A748" s="17">
        <v>45308</v>
      </c>
      <c r="B748">
        <v>2024</v>
      </c>
      <c r="C748">
        <v>1</v>
      </c>
      <c r="D748">
        <v>17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266</v>
      </c>
    </row>
    <row r="749" spans="1:14" x14ac:dyDescent="0.35">
      <c r="A749" s="17">
        <v>45309</v>
      </c>
      <c r="B749">
        <v>2024</v>
      </c>
      <c r="C749">
        <v>1</v>
      </c>
      <c r="D749">
        <v>18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260</v>
      </c>
    </row>
    <row r="750" spans="1:14" x14ac:dyDescent="0.35">
      <c r="A750" s="17">
        <v>45310</v>
      </c>
      <c r="B750">
        <v>2024</v>
      </c>
      <c r="C750">
        <v>1</v>
      </c>
      <c r="D750">
        <v>19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266</v>
      </c>
    </row>
    <row r="751" spans="1:14" x14ac:dyDescent="0.35">
      <c r="A751" s="17">
        <v>45311</v>
      </c>
      <c r="B751">
        <v>2024</v>
      </c>
      <c r="C751">
        <v>1</v>
      </c>
      <c r="D751">
        <v>20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1</v>
      </c>
      <c r="N751">
        <v>266</v>
      </c>
    </row>
    <row r="752" spans="1:14" x14ac:dyDescent="0.35">
      <c r="A752" s="17">
        <v>45312</v>
      </c>
      <c r="B752">
        <v>2024</v>
      </c>
      <c r="C752">
        <v>1</v>
      </c>
      <c r="D752">
        <v>21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247</v>
      </c>
    </row>
    <row r="753" spans="1:14" x14ac:dyDescent="0.35">
      <c r="A753" s="17">
        <v>45313</v>
      </c>
      <c r="B753">
        <v>2024</v>
      </c>
      <c r="C753">
        <v>1</v>
      </c>
      <c r="D753">
        <v>22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255</v>
      </c>
    </row>
    <row r="754" spans="1:14" x14ac:dyDescent="0.35">
      <c r="A754" s="17">
        <v>45314</v>
      </c>
      <c r="B754">
        <v>2024</v>
      </c>
      <c r="C754">
        <v>1</v>
      </c>
      <c r="D754">
        <v>23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241</v>
      </c>
    </row>
    <row r="755" spans="1:14" x14ac:dyDescent="0.35">
      <c r="A755" s="17">
        <v>45315</v>
      </c>
      <c r="B755">
        <v>2024</v>
      </c>
      <c r="C755">
        <v>1</v>
      </c>
      <c r="D755">
        <v>24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245</v>
      </c>
    </row>
    <row r="756" spans="1:14" x14ac:dyDescent="0.35">
      <c r="A756" s="17">
        <v>45316</v>
      </c>
      <c r="B756">
        <v>2024</v>
      </c>
      <c r="C756">
        <v>1</v>
      </c>
      <c r="D756">
        <v>25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258</v>
      </c>
    </row>
    <row r="757" spans="1:14" x14ac:dyDescent="0.35">
      <c r="A757" s="17">
        <v>45317</v>
      </c>
      <c r="B757">
        <v>2024</v>
      </c>
      <c r="C757">
        <v>1</v>
      </c>
      <c r="D757">
        <v>26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257</v>
      </c>
    </row>
    <row r="758" spans="1:14" x14ac:dyDescent="0.35">
      <c r="A758" s="17">
        <v>45318</v>
      </c>
      <c r="B758">
        <v>2024</v>
      </c>
      <c r="C758">
        <v>1</v>
      </c>
      <c r="D758">
        <v>27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253</v>
      </c>
    </row>
    <row r="759" spans="1:14" x14ac:dyDescent="0.35">
      <c r="A759" s="17">
        <v>45319</v>
      </c>
      <c r="B759">
        <v>2024</v>
      </c>
      <c r="C759">
        <v>1</v>
      </c>
      <c r="D759">
        <v>28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1</v>
      </c>
      <c r="N759">
        <v>248</v>
      </c>
    </row>
    <row r="760" spans="1:14" x14ac:dyDescent="0.35">
      <c r="A760" s="17">
        <v>45320</v>
      </c>
      <c r="B760">
        <v>2024</v>
      </c>
      <c r="C760">
        <v>1</v>
      </c>
      <c r="D760">
        <v>29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258</v>
      </c>
    </row>
    <row r="761" spans="1:14" x14ac:dyDescent="0.35">
      <c r="A761" s="17">
        <v>45321</v>
      </c>
      <c r="B761">
        <v>2024</v>
      </c>
      <c r="C761">
        <v>1</v>
      </c>
      <c r="D761">
        <v>30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259</v>
      </c>
    </row>
    <row r="762" spans="1:14" x14ac:dyDescent="0.35">
      <c r="A762" s="17">
        <v>45322</v>
      </c>
      <c r="B762">
        <v>2024</v>
      </c>
      <c r="C762">
        <v>1</v>
      </c>
      <c r="D762">
        <v>31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260</v>
      </c>
    </row>
    <row r="763" spans="1:14" x14ac:dyDescent="0.35">
      <c r="A763" s="17">
        <v>45323</v>
      </c>
      <c r="B763">
        <v>2024</v>
      </c>
      <c r="C763">
        <v>2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252</v>
      </c>
    </row>
    <row r="764" spans="1:14" x14ac:dyDescent="0.35">
      <c r="A764" s="17">
        <v>45324</v>
      </c>
      <c r="B764">
        <v>2024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272</v>
      </c>
    </row>
    <row r="765" spans="1:14" x14ac:dyDescent="0.35">
      <c r="A765" s="17">
        <v>45325</v>
      </c>
      <c r="B765">
        <v>2024</v>
      </c>
      <c r="C765">
        <v>2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271</v>
      </c>
    </row>
    <row r="766" spans="1:14" x14ac:dyDescent="0.35">
      <c r="A766" s="17">
        <v>45326</v>
      </c>
      <c r="B766">
        <v>2024</v>
      </c>
      <c r="C766">
        <v>2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258</v>
      </c>
    </row>
    <row r="767" spans="1:14" x14ac:dyDescent="0.35">
      <c r="A767" s="17">
        <v>45327</v>
      </c>
      <c r="B767">
        <v>2024</v>
      </c>
      <c r="C767">
        <v>2</v>
      </c>
      <c r="D767">
        <v>5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268</v>
      </c>
    </row>
    <row r="768" spans="1:14" x14ac:dyDescent="0.35">
      <c r="A768" s="17">
        <v>45328</v>
      </c>
      <c r="B768">
        <v>2024</v>
      </c>
      <c r="C768">
        <v>2</v>
      </c>
      <c r="D768">
        <v>6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287</v>
      </c>
    </row>
    <row r="769" spans="1:14" x14ac:dyDescent="0.35">
      <c r="A769" s="17">
        <v>45329</v>
      </c>
      <c r="B769">
        <v>2024</v>
      </c>
      <c r="C769">
        <v>2</v>
      </c>
      <c r="D769">
        <v>7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277</v>
      </c>
    </row>
    <row r="770" spans="1:14" x14ac:dyDescent="0.35">
      <c r="A770" s="17">
        <v>45330</v>
      </c>
      <c r="B770">
        <v>2024</v>
      </c>
      <c r="C770">
        <v>2</v>
      </c>
      <c r="D770">
        <v>8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293</v>
      </c>
    </row>
    <row r="771" spans="1:14" x14ac:dyDescent="0.35">
      <c r="A771" s="17">
        <v>45331</v>
      </c>
      <c r="B771">
        <v>2024</v>
      </c>
      <c r="C771">
        <v>2</v>
      </c>
      <c r="D771">
        <v>9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267</v>
      </c>
    </row>
    <row r="772" spans="1:14" x14ac:dyDescent="0.35">
      <c r="A772" s="17">
        <v>45332</v>
      </c>
      <c r="B772">
        <v>2024</v>
      </c>
      <c r="C772">
        <v>2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284</v>
      </c>
    </row>
    <row r="773" spans="1:14" x14ac:dyDescent="0.35">
      <c r="A773" s="17">
        <v>45333</v>
      </c>
      <c r="B773">
        <v>2024</v>
      </c>
      <c r="C773">
        <v>2</v>
      </c>
      <c r="D773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266</v>
      </c>
    </row>
    <row r="774" spans="1:14" x14ac:dyDescent="0.35">
      <c r="A774" s="17">
        <v>45334</v>
      </c>
      <c r="B774">
        <v>2024</v>
      </c>
      <c r="C774">
        <v>2</v>
      </c>
      <c r="D774">
        <v>12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265</v>
      </c>
    </row>
    <row r="775" spans="1:14" x14ac:dyDescent="0.35">
      <c r="A775" s="17">
        <v>45335</v>
      </c>
      <c r="B775">
        <v>2024</v>
      </c>
      <c r="C775">
        <v>2</v>
      </c>
      <c r="D775">
        <v>13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254</v>
      </c>
    </row>
    <row r="776" spans="1:14" x14ac:dyDescent="0.35">
      <c r="A776" s="17">
        <v>45336</v>
      </c>
      <c r="B776">
        <v>2024</v>
      </c>
      <c r="C776">
        <v>2</v>
      </c>
      <c r="D776">
        <v>14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263</v>
      </c>
    </row>
    <row r="777" spans="1:14" x14ac:dyDescent="0.35">
      <c r="A777" s="17">
        <v>45337</v>
      </c>
      <c r="B777">
        <v>2024</v>
      </c>
      <c r="C777">
        <v>2</v>
      </c>
      <c r="D777">
        <v>15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279</v>
      </c>
    </row>
    <row r="778" spans="1:14" x14ac:dyDescent="0.35">
      <c r="A778" s="17">
        <v>45338</v>
      </c>
      <c r="B778">
        <v>2024</v>
      </c>
      <c r="C778">
        <v>2</v>
      </c>
      <c r="D778">
        <v>16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263</v>
      </c>
    </row>
    <row r="779" spans="1:14" x14ac:dyDescent="0.35">
      <c r="A779" s="17">
        <v>45339</v>
      </c>
      <c r="B779">
        <v>2024</v>
      </c>
      <c r="C779">
        <v>2</v>
      </c>
      <c r="D779">
        <v>17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266</v>
      </c>
    </row>
    <row r="780" spans="1:14" x14ac:dyDescent="0.35">
      <c r="A780" s="17">
        <v>45340</v>
      </c>
      <c r="B780">
        <v>2024</v>
      </c>
      <c r="C780">
        <v>2</v>
      </c>
      <c r="D780">
        <v>18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268</v>
      </c>
    </row>
    <row r="781" spans="1:14" x14ac:dyDescent="0.35">
      <c r="A781" s="17">
        <v>45341</v>
      </c>
      <c r="B781">
        <v>2024</v>
      </c>
      <c r="C781">
        <v>2</v>
      </c>
      <c r="D781">
        <v>19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260</v>
      </c>
    </row>
    <row r="782" spans="1:14" x14ac:dyDescent="0.35">
      <c r="A782" s="17">
        <v>45342</v>
      </c>
      <c r="B782">
        <v>2024</v>
      </c>
      <c r="C782">
        <v>2</v>
      </c>
      <c r="D782">
        <v>20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263</v>
      </c>
    </row>
    <row r="783" spans="1:14" x14ac:dyDescent="0.35">
      <c r="A783" s="17">
        <v>45343</v>
      </c>
      <c r="B783">
        <v>2024</v>
      </c>
      <c r="C783">
        <v>2</v>
      </c>
      <c r="D783">
        <v>21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258</v>
      </c>
    </row>
    <row r="784" spans="1:14" x14ac:dyDescent="0.35">
      <c r="A784" s="17">
        <v>45344</v>
      </c>
      <c r="B784">
        <v>2024</v>
      </c>
      <c r="C784">
        <v>2</v>
      </c>
      <c r="D784">
        <v>22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267</v>
      </c>
    </row>
    <row r="785" spans="1:14" x14ac:dyDescent="0.35">
      <c r="A785" s="17">
        <v>45345</v>
      </c>
      <c r="B785">
        <v>2024</v>
      </c>
      <c r="C785">
        <v>2</v>
      </c>
      <c r="D785">
        <v>23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280</v>
      </c>
    </row>
    <row r="786" spans="1:14" x14ac:dyDescent="0.35">
      <c r="A786" s="17">
        <v>45346</v>
      </c>
      <c r="B786">
        <v>2024</v>
      </c>
      <c r="C786">
        <v>2</v>
      </c>
      <c r="D786">
        <v>24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267</v>
      </c>
    </row>
    <row r="787" spans="1:14" x14ac:dyDescent="0.35">
      <c r="A787" s="17">
        <v>45347</v>
      </c>
      <c r="B787">
        <v>2024</v>
      </c>
      <c r="C787">
        <v>2</v>
      </c>
      <c r="D787">
        <v>25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  <c r="N787">
        <v>270</v>
      </c>
    </row>
    <row r="788" spans="1:14" x14ac:dyDescent="0.35">
      <c r="A788" s="17">
        <v>45348</v>
      </c>
      <c r="B788">
        <v>2024</v>
      </c>
      <c r="C788">
        <v>2</v>
      </c>
      <c r="D788">
        <v>26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274</v>
      </c>
    </row>
    <row r="789" spans="1:14" x14ac:dyDescent="0.35">
      <c r="A789" s="17">
        <v>45349</v>
      </c>
      <c r="B789">
        <v>2024</v>
      </c>
      <c r="C789">
        <v>2</v>
      </c>
      <c r="D789">
        <v>27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268</v>
      </c>
    </row>
    <row r="790" spans="1:14" x14ac:dyDescent="0.35">
      <c r="A790" s="17">
        <v>45350</v>
      </c>
      <c r="B790">
        <v>2024</v>
      </c>
      <c r="C790">
        <v>2</v>
      </c>
      <c r="D790">
        <v>28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254</v>
      </c>
    </row>
    <row r="791" spans="1:14" x14ac:dyDescent="0.35">
      <c r="A791" s="17">
        <v>45351</v>
      </c>
      <c r="B791">
        <v>2024</v>
      </c>
      <c r="C791">
        <v>2</v>
      </c>
      <c r="D791">
        <v>29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266</v>
      </c>
    </row>
    <row r="792" spans="1:14" x14ac:dyDescent="0.35">
      <c r="A792" s="17">
        <v>45352</v>
      </c>
      <c r="B792">
        <v>2024</v>
      </c>
      <c r="C792">
        <v>3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283</v>
      </c>
    </row>
    <row r="793" spans="1:14" x14ac:dyDescent="0.35">
      <c r="A793" s="17">
        <v>45353</v>
      </c>
      <c r="B793">
        <v>2024</v>
      </c>
      <c r="C793">
        <v>3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282</v>
      </c>
    </row>
    <row r="794" spans="1:14" x14ac:dyDescent="0.35">
      <c r="A794" s="17">
        <v>45354</v>
      </c>
      <c r="B794">
        <v>2024</v>
      </c>
      <c r="C794">
        <v>3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282</v>
      </c>
    </row>
    <row r="795" spans="1:14" x14ac:dyDescent="0.35">
      <c r="A795" s="17">
        <v>45355</v>
      </c>
      <c r="B795">
        <v>2024</v>
      </c>
      <c r="C795">
        <v>3</v>
      </c>
      <c r="D795">
        <v>4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259</v>
      </c>
    </row>
    <row r="796" spans="1:14" x14ac:dyDescent="0.35">
      <c r="A796" s="17">
        <v>45356</v>
      </c>
      <c r="B796">
        <v>2024</v>
      </c>
      <c r="C796">
        <v>3</v>
      </c>
      <c r="D796">
        <v>5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296</v>
      </c>
    </row>
    <row r="797" spans="1:14" x14ac:dyDescent="0.35">
      <c r="A797" s="17">
        <v>45357</v>
      </c>
      <c r="B797">
        <v>2024</v>
      </c>
      <c r="C797">
        <v>3</v>
      </c>
      <c r="D797">
        <v>6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290</v>
      </c>
    </row>
    <row r="798" spans="1:14" x14ac:dyDescent="0.35">
      <c r="A798" s="17">
        <v>45358</v>
      </c>
      <c r="B798">
        <v>2024</v>
      </c>
      <c r="C798">
        <v>3</v>
      </c>
      <c r="D798">
        <v>7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289</v>
      </c>
    </row>
    <row r="799" spans="1:14" x14ac:dyDescent="0.35">
      <c r="A799" s="17">
        <v>45359</v>
      </c>
      <c r="B799">
        <v>2024</v>
      </c>
      <c r="C799">
        <v>3</v>
      </c>
      <c r="D799">
        <v>8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305</v>
      </c>
    </row>
    <row r="800" spans="1:14" x14ac:dyDescent="0.35">
      <c r="A800" s="17">
        <v>45360</v>
      </c>
      <c r="B800">
        <v>2024</v>
      </c>
      <c r="C800">
        <v>3</v>
      </c>
      <c r="D800">
        <v>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281</v>
      </c>
    </row>
    <row r="801" spans="1:14" x14ac:dyDescent="0.35">
      <c r="A801" s="17">
        <v>45361</v>
      </c>
      <c r="B801">
        <v>2024</v>
      </c>
      <c r="C801">
        <v>3</v>
      </c>
      <c r="D801">
        <v>10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304</v>
      </c>
    </row>
    <row r="802" spans="1:14" x14ac:dyDescent="0.35">
      <c r="A802" s="17">
        <v>45362</v>
      </c>
      <c r="B802">
        <v>2024</v>
      </c>
      <c r="C802">
        <v>3</v>
      </c>
      <c r="D802">
        <v>11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273</v>
      </c>
    </row>
    <row r="803" spans="1:14" x14ac:dyDescent="0.35">
      <c r="A803" s="17">
        <v>45363</v>
      </c>
      <c r="B803">
        <v>2024</v>
      </c>
      <c r="C803">
        <v>3</v>
      </c>
      <c r="D803">
        <v>12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353</v>
      </c>
    </row>
    <row r="804" spans="1:14" x14ac:dyDescent="0.35">
      <c r="A804" s="17">
        <v>45364</v>
      </c>
      <c r="B804">
        <v>2024</v>
      </c>
      <c r="C804">
        <v>3</v>
      </c>
      <c r="D804">
        <v>13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354</v>
      </c>
    </row>
    <row r="805" spans="1:14" x14ac:dyDescent="0.35">
      <c r="A805" s="17">
        <v>45365</v>
      </c>
      <c r="B805">
        <v>2024</v>
      </c>
      <c r="C805">
        <v>3</v>
      </c>
      <c r="D805">
        <v>14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393</v>
      </c>
    </row>
    <row r="806" spans="1:14" x14ac:dyDescent="0.35">
      <c r="A806" s="17">
        <v>45366</v>
      </c>
      <c r="B806">
        <v>2024</v>
      </c>
      <c r="C806">
        <v>3</v>
      </c>
      <c r="D806">
        <v>15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416</v>
      </c>
    </row>
    <row r="807" spans="1:14" x14ac:dyDescent="0.35">
      <c r="A807" s="17">
        <v>45367</v>
      </c>
      <c r="B807">
        <v>2024</v>
      </c>
      <c r="C807">
        <v>3</v>
      </c>
      <c r="D807">
        <v>16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385</v>
      </c>
    </row>
    <row r="808" spans="1:14" x14ac:dyDescent="0.35">
      <c r="A808" s="17">
        <v>45368</v>
      </c>
      <c r="B808">
        <v>2024</v>
      </c>
      <c r="C808">
        <v>3</v>
      </c>
      <c r="D808">
        <v>17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355</v>
      </c>
    </row>
    <row r="809" spans="1:14" x14ac:dyDescent="0.35">
      <c r="A809" s="17">
        <v>45369</v>
      </c>
      <c r="B809">
        <v>2024</v>
      </c>
      <c r="C809">
        <v>3</v>
      </c>
      <c r="D809">
        <v>18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267</v>
      </c>
    </row>
    <row r="810" spans="1:14" x14ac:dyDescent="0.35">
      <c r="A810" s="17">
        <v>45370</v>
      </c>
      <c r="B810">
        <v>2024</v>
      </c>
      <c r="C810">
        <v>3</v>
      </c>
      <c r="D810">
        <v>19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291</v>
      </c>
    </row>
    <row r="811" spans="1:14" x14ac:dyDescent="0.35">
      <c r="A811" s="17">
        <v>45371</v>
      </c>
      <c r="B811">
        <v>2024</v>
      </c>
      <c r="C811">
        <v>3</v>
      </c>
      <c r="D811">
        <v>20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295</v>
      </c>
    </row>
    <row r="812" spans="1:14" x14ac:dyDescent="0.35">
      <c r="A812" s="17">
        <v>45372</v>
      </c>
      <c r="B812">
        <v>2024</v>
      </c>
      <c r="C812">
        <v>3</v>
      </c>
      <c r="D812">
        <v>21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269</v>
      </c>
    </row>
    <row r="813" spans="1:14" x14ac:dyDescent="0.35">
      <c r="A813" s="17">
        <v>45373</v>
      </c>
      <c r="B813">
        <v>2024</v>
      </c>
      <c r="C813">
        <v>3</v>
      </c>
      <c r="D813">
        <v>22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280</v>
      </c>
    </row>
    <row r="814" spans="1:14" x14ac:dyDescent="0.35">
      <c r="A814" s="17">
        <v>45374</v>
      </c>
      <c r="B814">
        <v>2024</v>
      </c>
      <c r="C814">
        <v>3</v>
      </c>
      <c r="D814">
        <v>23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274</v>
      </c>
    </row>
    <row r="815" spans="1:14" x14ac:dyDescent="0.35">
      <c r="A815" s="17">
        <v>45375</v>
      </c>
      <c r="B815">
        <v>2024</v>
      </c>
      <c r="C815">
        <v>3</v>
      </c>
      <c r="D815">
        <v>24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288</v>
      </c>
    </row>
    <row r="816" spans="1:14" x14ac:dyDescent="0.35">
      <c r="A816" s="17">
        <v>45376</v>
      </c>
      <c r="B816">
        <v>2024</v>
      </c>
      <c r="C816">
        <v>3</v>
      </c>
      <c r="D816">
        <v>25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282</v>
      </c>
    </row>
    <row r="817" spans="1:14" x14ac:dyDescent="0.35">
      <c r="A817" s="17">
        <v>45377</v>
      </c>
      <c r="B817">
        <v>2024</v>
      </c>
      <c r="C817">
        <v>3</v>
      </c>
      <c r="D817">
        <v>26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284</v>
      </c>
    </row>
    <row r="818" spans="1:14" x14ac:dyDescent="0.35">
      <c r="A818" s="17">
        <v>45378</v>
      </c>
      <c r="B818">
        <v>2024</v>
      </c>
      <c r="C818">
        <v>3</v>
      </c>
      <c r="D818">
        <v>27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281</v>
      </c>
    </row>
    <row r="819" spans="1:14" x14ac:dyDescent="0.35">
      <c r="A819" s="17">
        <v>45379</v>
      </c>
      <c r="B819">
        <v>2024</v>
      </c>
      <c r="C819">
        <v>3</v>
      </c>
      <c r="D819">
        <v>28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281</v>
      </c>
    </row>
    <row r="820" spans="1:14" x14ac:dyDescent="0.35">
      <c r="A820" s="17">
        <v>45380</v>
      </c>
      <c r="B820">
        <v>2024</v>
      </c>
      <c r="C820">
        <v>3</v>
      </c>
      <c r="D820">
        <v>29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1</v>
      </c>
      <c r="M820">
        <v>0</v>
      </c>
      <c r="N820">
        <v>297</v>
      </c>
    </row>
    <row r="821" spans="1:14" x14ac:dyDescent="0.35">
      <c r="A821" s="17">
        <v>45381</v>
      </c>
      <c r="B821">
        <v>2024</v>
      </c>
      <c r="C821">
        <v>3</v>
      </c>
      <c r="D821">
        <v>30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286</v>
      </c>
    </row>
    <row r="822" spans="1:14" x14ac:dyDescent="0.35">
      <c r="A822" s="17">
        <v>45382</v>
      </c>
      <c r="B822">
        <v>2024</v>
      </c>
      <c r="C822">
        <v>3</v>
      </c>
      <c r="D822">
        <v>31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295</v>
      </c>
    </row>
    <row r="823" spans="1:14" x14ac:dyDescent="0.35">
      <c r="A823" s="17">
        <v>45383</v>
      </c>
      <c r="B823">
        <v>2024</v>
      </c>
      <c r="C823">
        <v>4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283</v>
      </c>
    </row>
    <row r="824" spans="1:14" x14ac:dyDescent="0.35">
      <c r="A824" s="17">
        <v>45384</v>
      </c>
      <c r="B824">
        <v>2024</v>
      </c>
      <c r="C824">
        <v>4</v>
      </c>
      <c r="D824">
        <v>2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282</v>
      </c>
    </row>
    <row r="825" spans="1:14" x14ac:dyDescent="0.35">
      <c r="A825" s="17">
        <v>45385</v>
      </c>
      <c r="B825">
        <v>2024</v>
      </c>
      <c r="C825">
        <v>4</v>
      </c>
      <c r="D825">
        <v>3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282</v>
      </c>
    </row>
    <row r="826" spans="1:14" x14ac:dyDescent="0.35">
      <c r="A826" s="17">
        <v>45386</v>
      </c>
      <c r="B826">
        <v>2024</v>
      </c>
      <c r="C826">
        <v>4</v>
      </c>
      <c r="D826">
        <v>4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300</v>
      </c>
    </row>
    <row r="827" spans="1:14" x14ac:dyDescent="0.35">
      <c r="A827" s="17">
        <v>45387</v>
      </c>
      <c r="B827">
        <v>2024</v>
      </c>
      <c r="C827">
        <v>4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327</v>
      </c>
    </row>
    <row r="828" spans="1:14" x14ac:dyDescent="0.35">
      <c r="A828" s="17">
        <v>45388</v>
      </c>
      <c r="B828">
        <v>2024</v>
      </c>
      <c r="C828">
        <v>4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324</v>
      </c>
    </row>
    <row r="829" spans="1:14" x14ac:dyDescent="0.35">
      <c r="A829" s="17">
        <v>45389</v>
      </c>
      <c r="B829">
        <v>2024</v>
      </c>
      <c r="C829">
        <v>4</v>
      </c>
      <c r="D829">
        <v>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325</v>
      </c>
    </row>
    <row r="830" spans="1:14" x14ac:dyDescent="0.35">
      <c r="A830" s="17">
        <v>45390</v>
      </c>
      <c r="B830">
        <v>2024</v>
      </c>
      <c r="C830">
        <v>4</v>
      </c>
      <c r="D830">
        <v>8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291</v>
      </c>
    </row>
    <row r="831" spans="1:14" x14ac:dyDescent="0.35">
      <c r="A831" s="17">
        <v>45391</v>
      </c>
      <c r="B831">
        <v>2024</v>
      </c>
      <c r="C831">
        <v>4</v>
      </c>
      <c r="D831">
        <v>9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297</v>
      </c>
    </row>
    <row r="832" spans="1:14" x14ac:dyDescent="0.35">
      <c r="A832" s="17">
        <v>45392</v>
      </c>
      <c r="B832">
        <v>2024</v>
      </c>
      <c r="C832">
        <v>4</v>
      </c>
      <c r="D832">
        <v>10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291</v>
      </c>
    </row>
    <row r="833" spans="1:14" x14ac:dyDescent="0.35">
      <c r="A833" s="17">
        <v>45393</v>
      </c>
      <c r="B833">
        <v>2024</v>
      </c>
      <c r="C833">
        <v>4</v>
      </c>
      <c r="D833">
        <v>11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295</v>
      </c>
    </row>
    <row r="834" spans="1:14" x14ac:dyDescent="0.35">
      <c r="A834" s="17">
        <v>45394</v>
      </c>
      <c r="B834">
        <v>2024</v>
      </c>
      <c r="C834">
        <v>4</v>
      </c>
      <c r="D834">
        <v>12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291</v>
      </c>
    </row>
    <row r="835" spans="1:14" x14ac:dyDescent="0.35">
      <c r="A835" s="17">
        <v>45395</v>
      </c>
      <c r="B835">
        <v>2024</v>
      </c>
      <c r="C835">
        <v>4</v>
      </c>
      <c r="D835">
        <v>13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1</v>
      </c>
      <c r="N835">
        <v>304</v>
      </c>
    </row>
    <row r="836" spans="1:14" x14ac:dyDescent="0.35">
      <c r="A836" s="17">
        <v>45396</v>
      </c>
      <c r="B836">
        <v>2024</v>
      </c>
      <c r="C836">
        <v>4</v>
      </c>
      <c r="D836">
        <v>14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317</v>
      </c>
    </row>
    <row r="837" spans="1:14" x14ac:dyDescent="0.35">
      <c r="A837" s="17">
        <v>45397</v>
      </c>
      <c r="B837">
        <v>2024</v>
      </c>
      <c r="C837">
        <v>4</v>
      </c>
      <c r="D837">
        <v>15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284</v>
      </c>
    </row>
    <row r="838" spans="1:14" x14ac:dyDescent="0.35">
      <c r="A838" s="17">
        <v>45398</v>
      </c>
      <c r="B838">
        <v>2024</v>
      </c>
      <c r="C838">
        <v>4</v>
      </c>
      <c r="D838">
        <v>16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307</v>
      </c>
    </row>
    <row r="839" spans="1:14" x14ac:dyDescent="0.35">
      <c r="A839" s="17">
        <v>45399</v>
      </c>
      <c r="B839">
        <v>2024</v>
      </c>
      <c r="C839">
        <v>4</v>
      </c>
      <c r="D839">
        <v>17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312</v>
      </c>
    </row>
    <row r="840" spans="1:14" x14ac:dyDescent="0.35">
      <c r="A840" s="17">
        <v>45400</v>
      </c>
      <c r="B840">
        <v>2024</v>
      </c>
      <c r="C840">
        <v>4</v>
      </c>
      <c r="D840">
        <v>18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305</v>
      </c>
    </row>
    <row r="841" spans="1:14" x14ac:dyDescent="0.35">
      <c r="A841" s="17">
        <v>45401</v>
      </c>
      <c r="B841">
        <v>2024</v>
      </c>
      <c r="C841">
        <v>4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293</v>
      </c>
    </row>
    <row r="842" spans="1:14" x14ac:dyDescent="0.35">
      <c r="A842" s="17">
        <v>45402</v>
      </c>
      <c r="B842">
        <v>2024</v>
      </c>
      <c r="C842">
        <v>4</v>
      </c>
      <c r="D842">
        <v>20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304</v>
      </c>
    </row>
    <row r="843" spans="1:14" x14ac:dyDescent="0.35">
      <c r="A843" s="17">
        <v>45403</v>
      </c>
      <c r="B843">
        <v>2024</v>
      </c>
      <c r="C843">
        <v>4</v>
      </c>
      <c r="D843">
        <v>21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305</v>
      </c>
    </row>
    <row r="844" spans="1:14" x14ac:dyDescent="0.35">
      <c r="A844" s="17">
        <v>45404</v>
      </c>
      <c r="B844">
        <v>2024</v>
      </c>
      <c r="C844">
        <v>4</v>
      </c>
      <c r="D844">
        <v>22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291</v>
      </c>
    </row>
    <row r="845" spans="1:14" x14ac:dyDescent="0.35">
      <c r="A845" s="17">
        <v>45405</v>
      </c>
      <c r="B845">
        <v>2024</v>
      </c>
      <c r="C845">
        <v>4</v>
      </c>
      <c r="D845">
        <v>23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307</v>
      </c>
    </row>
    <row r="846" spans="1:14" x14ac:dyDescent="0.35">
      <c r="A846" s="17">
        <v>45406</v>
      </c>
      <c r="B846">
        <v>2024</v>
      </c>
      <c r="C846">
        <v>4</v>
      </c>
      <c r="D846">
        <v>24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292</v>
      </c>
    </row>
    <row r="847" spans="1:14" x14ac:dyDescent="0.35">
      <c r="A847" s="17">
        <v>45407</v>
      </c>
      <c r="B847">
        <v>2024</v>
      </c>
      <c r="C847">
        <v>4</v>
      </c>
      <c r="D847">
        <v>25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294</v>
      </c>
    </row>
    <row r="848" spans="1:14" x14ac:dyDescent="0.35">
      <c r="A848" s="17">
        <v>45408</v>
      </c>
      <c r="B848">
        <v>2024</v>
      </c>
      <c r="C848">
        <v>4</v>
      </c>
      <c r="D848">
        <v>26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295</v>
      </c>
    </row>
    <row r="849" spans="1:14" x14ac:dyDescent="0.35">
      <c r="A849" s="17">
        <v>45409</v>
      </c>
      <c r="B849">
        <v>2024</v>
      </c>
      <c r="C849">
        <v>4</v>
      </c>
      <c r="D849">
        <v>27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305</v>
      </c>
    </row>
    <row r="850" spans="1:14" x14ac:dyDescent="0.35">
      <c r="A850" s="17">
        <v>45410</v>
      </c>
      <c r="B850">
        <v>2024</v>
      </c>
      <c r="C850">
        <v>4</v>
      </c>
      <c r="D850">
        <v>28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294</v>
      </c>
    </row>
    <row r="851" spans="1:14" x14ac:dyDescent="0.35">
      <c r="A851" s="17">
        <v>45411</v>
      </c>
      <c r="B851">
        <v>2024</v>
      </c>
      <c r="C851">
        <v>4</v>
      </c>
      <c r="D851">
        <v>29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288</v>
      </c>
    </row>
    <row r="852" spans="1:14" x14ac:dyDescent="0.35">
      <c r="A852" s="17">
        <v>45412</v>
      </c>
      <c r="B852">
        <v>2024</v>
      </c>
      <c r="C852">
        <v>4</v>
      </c>
      <c r="D852">
        <v>30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291</v>
      </c>
    </row>
    <row r="853" spans="1:14" x14ac:dyDescent="0.35">
      <c r="A853" s="17">
        <v>45413</v>
      </c>
      <c r="B853">
        <v>2024</v>
      </c>
      <c r="C853">
        <v>5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311</v>
      </c>
    </row>
    <row r="854" spans="1:14" x14ac:dyDescent="0.35">
      <c r="A854" s="17">
        <v>45414</v>
      </c>
      <c r="B854">
        <v>2024</v>
      </c>
      <c r="C854">
        <v>5</v>
      </c>
      <c r="D854">
        <v>2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300</v>
      </c>
    </row>
    <row r="855" spans="1:14" x14ac:dyDescent="0.35">
      <c r="A855" s="17">
        <v>45415</v>
      </c>
      <c r="B855">
        <v>2024</v>
      </c>
      <c r="C855">
        <v>5</v>
      </c>
      <c r="D855">
        <v>3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296</v>
      </c>
    </row>
    <row r="856" spans="1:14" x14ac:dyDescent="0.35">
      <c r="A856" s="17">
        <v>45416</v>
      </c>
      <c r="B856">
        <v>2024</v>
      </c>
      <c r="C856">
        <v>5</v>
      </c>
      <c r="D856">
        <v>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316</v>
      </c>
    </row>
    <row r="857" spans="1:14" x14ac:dyDescent="0.35">
      <c r="A857" s="17">
        <v>45417</v>
      </c>
      <c r="B857">
        <v>2024</v>
      </c>
      <c r="C857">
        <v>5</v>
      </c>
      <c r="D857">
        <v>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336</v>
      </c>
    </row>
    <row r="858" spans="1:14" x14ac:dyDescent="0.35">
      <c r="A858" s="17">
        <v>45418</v>
      </c>
      <c r="B858">
        <v>2024</v>
      </c>
      <c r="C858">
        <v>5</v>
      </c>
      <c r="D858">
        <v>6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317</v>
      </c>
    </row>
    <row r="859" spans="1:14" x14ac:dyDescent="0.35">
      <c r="A859" s="17">
        <v>45419</v>
      </c>
      <c r="B859">
        <v>2024</v>
      </c>
      <c r="C859">
        <v>5</v>
      </c>
      <c r="D859">
        <v>7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347</v>
      </c>
    </row>
    <row r="860" spans="1:14" x14ac:dyDescent="0.35">
      <c r="A860" s="17">
        <v>45420</v>
      </c>
      <c r="B860">
        <v>2024</v>
      </c>
      <c r="C860">
        <v>5</v>
      </c>
      <c r="D860">
        <v>8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460</v>
      </c>
    </row>
    <row r="861" spans="1:14" x14ac:dyDescent="0.35">
      <c r="A861" s="17">
        <v>45421</v>
      </c>
      <c r="B861">
        <v>2024</v>
      </c>
      <c r="C861">
        <v>5</v>
      </c>
      <c r="D861">
        <v>9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510</v>
      </c>
    </row>
    <row r="862" spans="1:14" x14ac:dyDescent="0.35">
      <c r="A862" s="17">
        <v>45422</v>
      </c>
      <c r="B862">
        <v>2024</v>
      </c>
      <c r="C862">
        <v>5</v>
      </c>
      <c r="D862">
        <v>10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602</v>
      </c>
    </row>
    <row r="863" spans="1:14" x14ac:dyDescent="0.35">
      <c r="A863" s="17">
        <v>45423</v>
      </c>
      <c r="B863">
        <v>2024</v>
      </c>
      <c r="C863">
        <v>5</v>
      </c>
      <c r="D863">
        <v>11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517</v>
      </c>
    </row>
    <row r="864" spans="1:14" x14ac:dyDescent="0.35">
      <c r="A864" s="17">
        <v>45424</v>
      </c>
      <c r="B864">
        <v>2024</v>
      </c>
      <c r="C864">
        <v>5</v>
      </c>
      <c r="D864">
        <v>12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1</v>
      </c>
      <c r="N864">
        <v>384</v>
      </c>
    </row>
    <row r="865" spans="1:14" x14ac:dyDescent="0.35">
      <c r="A865" s="17">
        <v>45425</v>
      </c>
      <c r="B865">
        <v>2024</v>
      </c>
      <c r="C865">
        <v>5</v>
      </c>
      <c r="D865">
        <v>13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311</v>
      </c>
    </row>
    <row r="866" spans="1:14" x14ac:dyDescent="0.35">
      <c r="A866" s="17">
        <v>45426</v>
      </c>
      <c r="B866">
        <v>2024</v>
      </c>
      <c r="C866">
        <v>5</v>
      </c>
      <c r="D866">
        <v>14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297</v>
      </c>
    </row>
    <row r="867" spans="1:14" x14ac:dyDescent="0.35">
      <c r="A867" s="17">
        <v>45427</v>
      </c>
      <c r="B867">
        <v>2024</v>
      </c>
      <c r="C867">
        <v>5</v>
      </c>
      <c r="D867">
        <v>15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304</v>
      </c>
    </row>
    <row r="868" spans="1:14" x14ac:dyDescent="0.35">
      <c r="A868" s="17">
        <v>45428</v>
      </c>
      <c r="B868">
        <v>2024</v>
      </c>
      <c r="C868">
        <v>5</v>
      </c>
      <c r="D868">
        <v>16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322</v>
      </c>
    </row>
    <row r="869" spans="1:14" x14ac:dyDescent="0.35">
      <c r="A869" s="17">
        <v>45429</v>
      </c>
      <c r="B869">
        <v>2024</v>
      </c>
      <c r="C869">
        <v>5</v>
      </c>
      <c r="D869">
        <v>17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323</v>
      </c>
    </row>
    <row r="870" spans="1:14" x14ac:dyDescent="0.35">
      <c r="A870" s="17">
        <v>45430</v>
      </c>
      <c r="B870">
        <v>2024</v>
      </c>
      <c r="C870">
        <v>5</v>
      </c>
      <c r="D870">
        <v>18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311</v>
      </c>
    </row>
    <row r="871" spans="1:14" x14ac:dyDescent="0.35">
      <c r="A871" s="17">
        <v>45431</v>
      </c>
      <c r="B871">
        <v>2024</v>
      </c>
      <c r="C871">
        <v>5</v>
      </c>
      <c r="D871">
        <v>19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304</v>
      </c>
    </row>
    <row r="872" spans="1:14" x14ac:dyDescent="0.35">
      <c r="A872" s="17">
        <v>45432</v>
      </c>
      <c r="B872">
        <v>2024</v>
      </c>
      <c r="C872">
        <v>5</v>
      </c>
      <c r="D872">
        <v>20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302</v>
      </c>
    </row>
    <row r="873" spans="1:14" x14ac:dyDescent="0.35">
      <c r="A873" s="17">
        <v>45433</v>
      </c>
      <c r="B873">
        <v>2024</v>
      </c>
      <c r="C873">
        <v>5</v>
      </c>
      <c r="D873">
        <v>21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315</v>
      </c>
    </row>
    <row r="874" spans="1:14" x14ac:dyDescent="0.35">
      <c r="A874" s="17">
        <v>45434</v>
      </c>
      <c r="B874">
        <v>2024</v>
      </c>
      <c r="C874">
        <v>5</v>
      </c>
      <c r="D874">
        <v>22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320</v>
      </c>
    </row>
    <row r="875" spans="1:14" x14ac:dyDescent="0.35">
      <c r="A875" s="17">
        <v>45435</v>
      </c>
      <c r="B875">
        <v>2024</v>
      </c>
      <c r="C875">
        <v>5</v>
      </c>
      <c r="D875">
        <v>23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315</v>
      </c>
    </row>
    <row r="876" spans="1:14" x14ac:dyDescent="0.35">
      <c r="A876" s="17">
        <v>45436</v>
      </c>
      <c r="B876">
        <v>2024</v>
      </c>
      <c r="C876">
        <v>5</v>
      </c>
      <c r="D876">
        <v>24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302</v>
      </c>
    </row>
    <row r="877" spans="1:14" x14ac:dyDescent="0.35">
      <c r="A877" s="17">
        <v>45437</v>
      </c>
      <c r="B877">
        <v>2024</v>
      </c>
      <c r="C877">
        <v>5</v>
      </c>
      <c r="D877">
        <v>25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308</v>
      </c>
    </row>
    <row r="878" spans="1:14" x14ac:dyDescent="0.35">
      <c r="A878" s="17">
        <v>45438</v>
      </c>
      <c r="B878">
        <v>2024</v>
      </c>
      <c r="C878">
        <v>5</v>
      </c>
      <c r="D878">
        <v>26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306</v>
      </c>
    </row>
    <row r="879" spans="1:14" x14ac:dyDescent="0.35">
      <c r="A879" s="17">
        <v>45439</v>
      </c>
      <c r="B879">
        <v>2024</v>
      </c>
      <c r="C879">
        <v>5</v>
      </c>
      <c r="D879">
        <v>27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308</v>
      </c>
    </row>
    <row r="880" spans="1:14" x14ac:dyDescent="0.35">
      <c r="A880" s="17">
        <v>45440</v>
      </c>
      <c r="B880">
        <v>2024</v>
      </c>
      <c r="C880">
        <v>5</v>
      </c>
      <c r="D880">
        <v>28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301</v>
      </c>
    </row>
    <row r="881" spans="1:14" x14ac:dyDescent="0.35">
      <c r="A881" s="17">
        <v>45441</v>
      </c>
      <c r="B881">
        <v>2024</v>
      </c>
      <c r="C881">
        <v>5</v>
      </c>
      <c r="D881">
        <v>29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321</v>
      </c>
    </row>
    <row r="882" spans="1:14" x14ac:dyDescent="0.35">
      <c r="A882" s="17">
        <v>45442</v>
      </c>
      <c r="B882">
        <v>2024</v>
      </c>
      <c r="C882">
        <v>5</v>
      </c>
      <c r="D882">
        <v>30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306</v>
      </c>
    </row>
    <row r="883" spans="1:14" x14ac:dyDescent="0.35">
      <c r="A883" s="17">
        <v>45443</v>
      </c>
      <c r="B883">
        <v>2024</v>
      </c>
      <c r="C883">
        <v>5</v>
      </c>
      <c r="D883">
        <v>31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318</v>
      </c>
    </row>
    <row r="884" spans="1:14" x14ac:dyDescent="0.35">
      <c r="A884" s="17">
        <v>45444</v>
      </c>
      <c r="B884">
        <v>2024</v>
      </c>
      <c r="C884">
        <v>6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316</v>
      </c>
    </row>
    <row r="885" spans="1:14" x14ac:dyDescent="0.35">
      <c r="A885" s="17">
        <v>45445</v>
      </c>
      <c r="B885">
        <v>2024</v>
      </c>
      <c r="C885">
        <v>6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1</v>
      </c>
      <c r="N885">
        <v>328</v>
      </c>
    </row>
    <row r="886" spans="1:14" x14ac:dyDescent="0.35">
      <c r="A886" s="17">
        <v>45446</v>
      </c>
      <c r="B886">
        <v>2024</v>
      </c>
      <c r="C886">
        <v>6</v>
      </c>
      <c r="D886">
        <v>3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316</v>
      </c>
    </row>
    <row r="887" spans="1:14" x14ac:dyDescent="0.35">
      <c r="A887" s="17">
        <v>45447</v>
      </c>
      <c r="B887">
        <v>2024</v>
      </c>
      <c r="C887">
        <v>6</v>
      </c>
      <c r="D887">
        <v>4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330</v>
      </c>
    </row>
    <row r="888" spans="1:14" x14ac:dyDescent="0.35">
      <c r="A888" s="17">
        <v>45448</v>
      </c>
      <c r="B888">
        <v>2024</v>
      </c>
      <c r="C888">
        <v>6</v>
      </c>
      <c r="D888">
        <v>5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334</v>
      </c>
    </row>
    <row r="889" spans="1:14" x14ac:dyDescent="0.35">
      <c r="A889" s="17">
        <v>45449</v>
      </c>
      <c r="B889">
        <v>2024</v>
      </c>
      <c r="C889">
        <v>6</v>
      </c>
      <c r="D889">
        <v>6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345</v>
      </c>
    </row>
    <row r="890" spans="1:14" x14ac:dyDescent="0.35">
      <c r="A890" s="17">
        <v>45450</v>
      </c>
      <c r="B890">
        <v>2024</v>
      </c>
      <c r="C890">
        <v>6</v>
      </c>
      <c r="D890">
        <v>7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345</v>
      </c>
    </row>
    <row r="891" spans="1:14" x14ac:dyDescent="0.35">
      <c r="A891" s="17">
        <v>45451</v>
      </c>
      <c r="B891">
        <v>2024</v>
      </c>
      <c r="C891">
        <v>6</v>
      </c>
      <c r="D891">
        <v>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403</v>
      </c>
    </row>
    <row r="892" spans="1:14" x14ac:dyDescent="0.35">
      <c r="A892" s="17">
        <v>45452</v>
      </c>
      <c r="B892">
        <v>2024</v>
      </c>
      <c r="C892">
        <v>6</v>
      </c>
      <c r="D892">
        <v>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1</v>
      </c>
      <c r="N892">
        <v>430</v>
      </c>
    </row>
    <row r="893" spans="1:14" x14ac:dyDescent="0.35">
      <c r="A893" s="17">
        <v>45453</v>
      </c>
      <c r="B893">
        <v>2024</v>
      </c>
      <c r="C893">
        <v>6</v>
      </c>
      <c r="D893">
        <v>10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418</v>
      </c>
    </row>
    <row r="894" spans="1:14" x14ac:dyDescent="0.35">
      <c r="A894" s="17">
        <v>45454</v>
      </c>
      <c r="B894">
        <v>2024</v>
      </c>
      <c r="C894">
        <v>6</v>
      </c>
      <c r="D894">
        <v>11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406</v>
      </c>
    </row>
    <row r="895" spans="1:14" x14ac:dyDescent="0.35">
      <c r="A895" s="17">
        <v>45455</v>
      </c>
      <c r="B895">
        <v>2024</v>
      </c>
      <c r="C895">
        <v>6</v>
      </c>
      <c r="D895">
        <v>12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362</v>
      </c>
    </row>
    <row r="896" spans="1:14" x14ac:dyDescent="0.35">
      <c r="A896" s="17">
        <v>45456</v>
      </c>
      <c r="B896">
        <v>2024</v>
      </c>
      <c r="C896">
        <v>6</v>
      </c>
      <c r="D896">
        <v>13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316</v>
      </c>
    </row>
    <row r="897" spans="1:14" x14ac:dyDescent="0.35">
      <c r="A897" s="17">
        <v>45457</v>
      </c>
      <c r="B897">
        <v>2024</v>
      </c>
      <c r="C897">
        <v>6</v>
      </c>
      <c r="D897">
        <v>14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342</v>
      </c>
    </row>
    <row r="898" spans="1:14" x14ac:dyDescent="0.35">
      <c r="A898" s="17">
        <v>45458</v>
      </c>
      <c r="B898">
        <v>2024</v>
      </c>
      <c r="C898">
        <v>6</v>
      </c>
      <c r="D898">
        <v>15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322</v>
      </c>
    </row>
    <row r="899" spans="1:14" x14ac:dyDescent="0.35">
      <c r="A899" s="17">
        <v>45459</v>
      </c>
      <c r="B899">
        <v>2024</v>
      </c>
      <c r="C899">
        <v>6</v>
      </c>
      <c r="D899">
        <v>16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338</v>
      </c>
    </row>
    <row r="900" spans="1:14" x14ac:dyDescent="0.35">
      <c r="A900" s="17">
        <v>45460</v>
      </c>
      <c r="B900">
        <v>2024</v>
      </c>
      <c r="C900">
        <v>6</v>
      </c>
      <c r="D900">
        <v>17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327</v>
      </c>
    </row>
    <row r="901" spans="1:14" x14ac:dyDescent="0.35">
      <c r="A901" s="17">
        <v>45461</v>
      </c>
      <c r="B901">
        <v>2024</v>
      </c>
      <c r="C901">
        <v>6</v>
      </c>
      <c r="D901">
        <v>18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334</v>
      </c>
    </row>
    <row r="902" spans="1:14" x14ac:dyDescent="0.35">
      <c r="A902" s="17">
        <v>45462</v>
      </c>
      <c r="B902">
        <v>2024</v>
      </c>
      <c r="C902">
        <v>6</v>
      </c>
      <c r="D902">
        <v>19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317</v>
      </c>
    </row>
    <row r="903" spans="1:14" x14ac:dyDescent="0.35">
      <c r="A903" s="17">
        <v>45463</v>
      </c>
      <c r="B903">
        <v>2024</v>
      </c>
      <c r="C903">
        <v>6</v>
      </c>
      <c r="D903">
        <v>20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313</v>
      </c>
    </row>
    <row r="904" spans="1:14" x14ac:dyDescent="0.35">
      <c r="A904" s="17">
        <v>45464</v>
      </c>
      <c r="B904">
        <v>2024</v>
      </c>
      <c r="C904">
        <v>6</v>
      </c>
      <c r="D904">
        <v>21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312</v>
      </c>
    </row>
    <row r="905" spans="1:14" x14ac:dyDescent="0.35">
      <c r="A905" s="17">
        <v>45465</v>
      </c>
      <c r="B905">
        <v>2024</v>
      </c>
      <c r="C905">
        <v>6</v>
      </c>
      <c r="D905">
        <v>22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314</v>
      </c>
    </row>
    <row r="906" spans="1:14" x14ac:dyDescent="0.35">
      <c r="A906" s="17">
        <v>45466</v>
      </c>
      <c r="B906">
        <v>2024</v>
      </c>
      <c r="C906">
        <v>6</v>
      </c>
      <c r="D906">
        <v>23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317</v>
      </c>
    </row>
    <row r="907" spans="1:14" x14ac:dyDescent="0.35">
      <c r="A907" s="17">
        <v>45467</v>
      </c>
      <c r="B907">
        <v>2024</v>
      </c>
      <c r="C907">
        <v>6</v>
      </c>
      <c r="D907">
        <v>24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326</v>
      </c>
    </row>
    <row r="908" spans="1:14" x14ac:dyDescent="0.35">
      <c r="A908" s="17">
        <v>45468</v>
      </c>
      <c r="B908">
        <v>2024</v>
      </c>
      <c r="C908">
        <v>6</v>
      </c>
      <c r="D908">
        <v>25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319</v>
      </c>
    </row>
    <row r="909" spans="1:14" x14ac:dyDescent="0.35">
      <c r="A909" s="17">
        <v>45469</v>
      </c>
      <c r="B909">
        <v>2024</v>
      </c>
      <c r="C909">
        <v>6</v>
      </c>
      <c r="D909">
        <v>26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326</v>
      </c>
    </row>
    <row r="910" spans="1:14" x14ac:dyDescent="0.35">
      <c r="A910" s="17">
        <v>45470</v>
      </c>
      <c r="B910">
        <v>2024</v>
      </c>
      <c r="C910">
        <v>6</v>
      </c>
      <c r="D910">
        <v>27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335</v>
      </c>
    </row>
    <row r="911" spans="1:14" x14ac:dyDescent="0.35">
      <c r="A911" s="17">
        <v>45471</v>
      </c>
      <c r="B911">
        <v>2024</v>
      </c>
      <c r="C911">
        <v>6</v>
      </c>
      <c r="D911">
        <v>28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336</v>
      </c>
    </row>
    <row r="912" spans="1:14" x14ac:dyDescent="0.35">
      <c r="A912" s="17">
        <v>45472</v>
      </c>
      <c r="B912">
        <v>2024</v>
      </c>
      <c r="C912">
        <v>6</v>
      </c>
      <c r="D912">
        <v>29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1</v>
      </c>
      <c r="N912">
        <v>343</v>
      </c>
    </row>
    <row r="913" spans="1:14" x14ac:dyDescent="0.35">
      <c r="A913" s="17">
        <v>45473</v>
      </c>
      <c r="B913">
        <v>2024</v>
      </c>
      <c r="C913">
        <v>6</v>
      </c>
      <c r="D913">
        <v>30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334</v>
      </c>
    </row>
    <row r="914" spans="1:14" x14ac:dyDescent="0.35">
      <c r="A914" s="17">
        <v>45474</v>
      </c>
      <c r="B914">
        <v>2024</v>
      </c>
      <c r="C914">
        <v>7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337</v>
      </c>
    </row>
    <row r="915" spans="1:14" x14ac:dyDescent="0.35">
      <c r="A915" s="17">
        <v>45475</v>
      </c>
      <c r="B915">
        <v>2024</v>
      </c>
      <c r="C915">
        <v>7</v>
      </c>
      <c r="D915">
        <v>2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343</v>
      </c>
    </row>
    <row r="916" spans="1:14" x14ac:dyDescent="0.35">
      <c r="A916" s="17">
        <v>45476</v>
      </c>
      <c r="B916">
        <v>2024</v>
      </c>
      <c r="C916">
        <v>7</v>
      </c>
      <c r="D916">
        <v>3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322</v>
      </c>
    </row>
    <row r="917" spans="1:14" x14ac:dyDescent="0.35">
      <c r="A917" s="17">
        <v>45477</v>
      </c>
      <c r="B917">
        <v>2024</v>
      </c>
      <c r="C917">
        <v>7</v>
      </c>
      <c r="D917">
        <v>4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345</v>
      </c>
    </row>
    <row r="918" spans="1:14" x14ac:dyDescent="0.35">
      <c r="A918" s="17">
        <v>45478</v>
      </c>
      <c r="B918">
        <v>2024</v>
      </c>
      <c r="C918">
        <v>7</v>
      </c>
      <c r="D918">
        <v>5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348</v>
      </c>
    </row>
    <row r="919" spans="1:14" x14ac:dyDescent="0.35">
      <c r="A919" s="17">
        <v>45479</v>
      </c>
      <c r="B919">
        <v>2024</v>
      </c>
      <c r="C919">
        <v>7</v>
      </c>
      <c r="D919">
        <v>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350</v>
      </c>
    </row>
    <row r="920" spans="1:14" x14ac:dyDescent="0.35">
      <c r="A920" s="17">
        <v>45480</v>
      </c>
      <c r="B920">
        <v>2024</v>
      </c>
      <c r="C920">
        <v>7</v>
      </c>
      <c r="D920">
        <v>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1</v>
      </c>
      <c r="N920">
        <v>358</v>
      </c>
    </row>
    <row r="921" spans="1:14" x14ac:dyDescent="0.35">
      <c r="A921" s="17">
        <v>45481</v>
      </c>
      <c r="B921">
        <v>2024</v>
      </c>
      <c r="C921">
        <v>7</v>
      </c>
      <c r="D921">
        <v>8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349</v>
      </c>
    </row>
    <row r="922" spans="1:14" x14ac:dyDescent="0.35">
      <c r="A922" s="17">
        <v>45482</v>
      </c>
      <c r="B922">
        <v>2024</v>
      </c>
      <c r="C922">
        <v>7</v>
      </c>
      <c r="D922">
        <v>9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348</v>
      </c>
    </row>
    <row r="923" spans="1:14" x14ac:dyDescent="0.35">
      <c r="A923" s="17">
        <v>45483</v>
      </c>
      <c r="B923">
        <v>2024</v>
      </c>
      <c r="C923">
        <v>7</v>
      </c>
      <c r="D923">
        <v>10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334</v>
      </c>
    </row>
    <row r="924" spans="1:14" x14ac:dyDescent="0.35">
      <c r="A924" s="17">
        <v>45484</v>
      </c>
      <c r="B924">
        <v>2024</v>
      </c>
      <c r="C924">
        <v>7</v>
      </c>
      <c r="D924">
        <v>11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342</v>
      </c>
    </row>
    <row r="925" spans="1:14" x14ac:dyDescent="0.35">
      <c r="A925" s="17">
        <v>45485</v>
      </c>
      <c r="B925">
        <v>2024</v>
      </c>
      <c r="C925">
        <v>7</v>
      </c>
      <c r="D925">
        <v>12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334</v>
      </c>
    </row>
    <row r="926" spans="1:14" x14ac:dyDescent="0.35">
      <c r="A926" s="17">
        <v>45486</v>
      </c>
      <c r="B926">
        <v>2024</v>
      </c>
      <c r="C926">
        <v>7</v>
      </c>
      <c r="D926">
        <v>13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330</v>
      </c>
    </row>
    <row r="927" spans="1:14" x14ac:dyDescent="0.35">
      <c r="A927" s="17">
        <v>45487</v>
      </c>
      <c r="B927">
        <v>2024</v>
      </c>
      <c r="C927">
        <v>7</v>
      </c>
      <c r="D927">
        <v>14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1</v>
      </c>
      <c r="N927">
        <v>330</v>
      </c>
    </row>
    <row r="928" spans="1:14" x14ac:dyDescent="0.35">
      <c r="A928" s="17">
        <v>45488</v>
      </c>
      <c r="B928">
        <v>2024</v>
      </c>
      <c r="C928">
        <v>7</v>
      </c>
      <c r="D928">
        <v>15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330</v>
      </c>
    </row>
    <row r="929" spans="1:14" x14ac:dyDescent="0.35">
      <c r="A929" s="17">
        <v>45489</v>
      </c>
      <c r="B929">
        <v>2024</v>
      </c>
      <c r="C929">
        <v>7</v>
      </c>
      <c r="D929">
        <v>16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336</v>
      </c>
    </row>
    <row r="930" spans="1:14" x14ac:dyDescent="0.35">
      <c r="A930" s="17">
        <v>45490</v>
      </c>
      <c r="B930">
        <v>2024</v>
      </c>
      <c r="C930">
        <v>7</v>
      </c>
      <c r="D930">
        <v>17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331</v>
      </c>
    </row>
    <row r="931" spans="1:14" x14ac:dyDescent="0.35">
      <c r="A931" s="17">
        <v>45491</v>
      </c>
      <c r="B931">
        <v>2024</v>
      </c>
      <c r="C931">
        <v>7</v>
      </c>
      <c r="D931">
        <v>18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340</v>
      </c>
    </row>
    <row r="932" spans="1:14" x14ac:dyDescent="0.35">
      <c r="A932" s="17">
        <v>45492</v>
      </c>
      <c r="B932">
        <v>2024</v>
      </c>
      <c r="C932">
        <v>7</v>
      </c>
      <c r="D932">
        <v>19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346</v>
      </c>
    </row>
    <row r="933" spans="1:14" x14ac:dyDescent="0.35">
      <c r="A933" s="17">
        <v>45493</v>
      </c>
      <c r="B933">
        <v>2024</v>
      </c>
      <c r="C933">
        <v>7</v>
      </c>
      <c r="D933">
        <v>20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354</v>
      </c>
    </row>
    <row r="934" spans="1:14" x14ac:dyDescent="0.35">
      <c r="A934" s="17">
        <v>45494</v>
      </c>
      <c r="B934">
        <v>2024</v>
      </c>
      <c r="C934">
        <v>7</v>
      </c>
      <c r="D934">
        <v>21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349</v>
      </c>
    </row>
    <row r="935" spans="1:14" x14ac:dyDescent="0.35">
      <c r="A935" s="17">
        <v>45495</v>
      </c>
      <c r="B935">
        <v>2024</v>
      </c>
      <c r="C935">
        <v>7</v>
      </c>
      <c r="D935">
        <v>22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324</v>
      </c>
    </row>
    <row r="936" spans="1:14" x14ac:dyDescent="0.35">
      <c r="A936" s="17">
        <v>45496</v>
      </c>
      <c r="B936">
        <v>2024</v>
      </c>
      <c r="C936">
        <v>7</v>
      </c>
      <c r="D936">
        <v>23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350</v>
      </c>
    </row>
    <row r="937" spans="1:14" x14ac:dyDescent="0.35">
      <c r="A937" s="17">
        <v>45497</v>
      </c>
      <c r="B937">
        <v>2024</v>
      </c>
      <c r="C937">
        <v>7</v>
      </c>
      <c r="D937">
        <v>24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328</v>
      </c>
    </row>
    <row r="938" spans="1:14" x14ac:dyDescent="0.35">
      <c r="A938" s="17">
        <v>45498</v>
      </c>
      <c r="B938">
        <v>2024</v>
      </c>
      <c r="C938">
        <v>7</v>
      </c>
      <c r="D938">
        <v>25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350</v>
      </c>
    </row>
    <row r="939" spans="1:14" x14ac:dyDescent="0.35">
      <c r="A939" s="17">
        <v>45499</v>
      </c>
      <c r="B939">
        <v>2024</v>
      </c>
      <c r="C939">
        <v>7</v>
      </c>
      <c r="D939">
        <v>26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324</v>
      </c>
    </row>
    <row r="940" spans="1:14" x14ac:dyDescent="0.35">
      <c r="A940" s="17">
        <v>45500</v>
      </c>
      <c r="B940">
        <v>2024</v>
      </c>
      <c r="C940">
        <v>7</v>
      </c>
      <c r="D940">
        <v>27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1</v>
      </c>
      <c r="N940">
        <v>341</v>
      </c>
    </row>
    <row r="941" spans="1:14" x14ac:dyDescent="0.35">
      <c r="A941" s="17">
        <v>45501</v>
      </c>
      <c r="B941">
        <v>2024</v>
      </c>
      <c r="C941">
        <v>7</v>
      </c>
      <c r="D941">
        <v>28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342</v>
      </c>
    </row>
    <row r="942" spans="1:14" x14ac:dyDescent="0.35">
      <c r="A942" s="17">
        <v>45502</v>
      </c>
      <c r="B942">
        <v>2024</v>
      </c>
      <c r="C942">
        <v>7</v>
      </c>
      <c r="D942">
        <v>29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337</v>
      </c>
    </row>
    <row r="943" spans="1:14" x14ac:dyDescent="0.35">
      <c r="A943" s="17">
        <v>45503</v>
      </c>
      <c r="B943">
        <v>2024</v>
      </c>
      <c r="C943">
        <v>7</v>
      </c>
      <c r="D943">
        <v>30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340</v>
      </c>
    </row>
    <row r="944" spans="1:14" x14ac:dyDescent="0.35">
      <c r="A944" s="17">
        <v>45504</v>
      </c>
      <c r="B944">
        <v>2024</v>
      </c>
      <c r="C944">
        <v>7</v>
      </c>
      <c r="D944">
        <v>31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333</v>
      </c>
    </row>
    <row r="945" spans="1:14" x14ac:dyDescent="0.35">
      <c r="A945" s="17">
        <v>45505</v>
      </c>
      <c r="B945">
        <v>2024</v>
      </c>
      <c r="C945">
        <v>8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360</v>
      </c>
    </row>
    <row r="946" spans="1:14" x14ac:dyDescent="0.35">
      <c r="A946" s="17">
        <v>45506</v>
      </c>
      <c r="B946">
        <v>2024</v>
      </c>
      <c r="C946">
        <v>8</v>
      </c>
      <c r="D946">
        <v>2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360</v>
      </c>
    </row>
    <row r="947" spans="1:14" x14ac:dyDescent="0.35">
      <c r="A947" s="17">
        <v>45507</v>
      </c>
      <c r="B947">
        <v>2024</v>
      </c>
      <c r="C947">
        <v>8</v>
      </c>
      <c r="D947">
        <v>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1</v>
      </c>
      <c r="N947">
        <v>357</v>
      </c>
    </row>
    <row r="948" spans="1:14" x14ac:dyDescent="0.35">
      <c r="A948" s="17">
        <v>45508</v>
      </c>
      <c r="B948">
        <v>2024</v>
      </c>
      <c r="C948">
        <v>8</v>
      </c>
      <c r="D948">
        <v>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353</v>
      </c>
    </row>
    <row r="949" spans="1:14" x14ac:dyDescent="0.35">
      <c r="A949" s="17">
        <v>45509</v>
      </c>
      <c r="B949">
        <v>2024</v>
      </c>
      <c r="C949">
        <v>8</v>
      </c>
      <c r="D949">
        <v>5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344</v>
      </c>
    </row>
    <row r="950" spans="1:14" x14ac:dyDescent="0.35">
      <c r="A950" s="17">
        <v>45510</v>
      </c>
      <c r="B950">
        <v>2024</v>
      </c>
      <c r="C950">
        <v>8</v>
      </c>
      <c r="D950">
        <v>6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360</v>
      </c>
    </row>
    <row r="951" spans="1:14" x14ac:dyDescent="0.35">
      <c r="A951" s="17">
        <v>45511</v>
      </c>
      <c r="B951">
        <v>2024</v>
      </c>
      <c r="C951">
        <v>8</v>
      </c>
      <c r="D951">
        <v>7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354</v>
      </c>
    </row>
    <row r="952" spans="1:14" x14ac:dyDescent="0.35">
      <c r="A952" s="17">
        <v>45512</v>
      </c>
      <c r="B952">
        <v>2024</v>
      </c>
      <c r="C952">
        <v>8</v>
      </c>
      <c r="D952">
        <v>8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348</v>
      </c>
    </row>
    <row r="953" spans="1:14" x14ac:dyDescent="0.35">
      <c r="A953" s="17">
        <v>45513</v>
      </c>
      <c r="B953">
        <v>2024</v>
      </c>
      <c r="C953">
        <v>8</v>
      </c>
      <c r="D953">
        <v>9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385</v>
      </c>
    </row>
    <row r="954" spans="1:14" x14ac:dyDescent="0.35">
      <c r="A954" s="17">
        <v>45514</v>
      </c>
      <c r="B954">
        <v>2024</v>
      </c>
      <c r="C954">
        <v>8</v>
      </c>
      <c r="D954">
        <v>10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536</v>
      </c>
    </row>
    <row r="955" spans="1:14" x14ac:dyDescent="0.35">
      <c r="A955" s="17">
        <v>45515</v>
      </c>
      <c r="B955">
        <v>2024</v>
      </c>
      <c r="C955">
        <v>8</v>
      </c>
      <c r="D955">
        <v>11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599</v>
      </c>
    </row>
    <row r="956" spans="1:14" x14ac:dyDescent="0.35">
      <c r="A956" s="17">
        <v>45516</v>
      </c>
      <c r="B956">
        <v>2024</v>
      </c>
      <c r="C956">
        <v>8</v>
      </c>
      <c r="D956">
        <v>12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446</v>
      </c>
    </row>
    <row r="957" spans="1:14" x14ac:dyDescent="0.35">
      <c r="A957" s="17">
        <v>45517</v>
      </c>
      <c r="B957">
        <v>2024</v>
      </c>
      <c r="C957">
        <v>8</v>
      </c>
      <c r="D957">
        <v>13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339</v>
      </c>
    </row>
    <row r="958" spans="1:14" x14ac:dyDescent="0.35">
      <c r="A958" s="17">
        <v>45518</v>
      </c>
      <c r="B958">
        <v>2024</v>
      </c>
      <c r="C958">
        <v>8</v>
      </c>
      <c r="D958">
        <v>14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369</v>
      </c>
    </row>
    <row r="959" spans="1:14" x14ac:dyDescent="0.35">
      <c r="A959" s="17">
        <v>45519</v>
      </c>
      <c r="B959">
        <v>2024</v>
      </c>
      <c r="C959">
        <v>8</v>
      </c>
      <c r="D959">
        <v>15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351</v>
      </c>
    </row>
    <row r="960" spans="1:14" x14ac:dyDescent="0.35">
      <c r="A960" s="17">
        <v>45520</v>
      </c>
      <c r="B960">
        <v>2024</v>
      </c>
      <c r="C960">
        <v>8</v>
      </c>
      <c r="D960">
        <v>16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346</v>
      </c>
    </row>
    <row r="961" spans="1:14" x14ac:dyDescent="0.35">
      <c r="A961" s="17">
        <v>45521</v>
      </c>
      <c r="B961">
        <v>2024</v>
      </c>
      <c r="C961">
        <v>8</v>
      </c>
      <c r="D961">
        <v>17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1</v>
      </c>
      <c r="N961">
        <v>349</v>
      </c>
    </row>
    <row r="962" spans="1:14" x14ac:dyDescent="0.35">
      <c r="A962" s="17">
        <v>45522</v>
      </c>
      <c r="B962">
        <v>2024</v>
      </c>
      <c r="C962">
        <v>8</v>
      </c>
      <c r="D962">
        <v>18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1</v>
      </c>
      <c r="N962">
        <v>361</v>
      </c>
    </row>
    <row r="963" spans="1:14" x14ac:dyDescent="0.35">
      <c r="A963" s="17">
        <v>45523</v>
      </c>
      <c r="B963">
        <v>2024</v>
      </c>
      <c r="C963">
        <v>8</v>
      </c>
      <c r="D963">
        <v>19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361</v>
      </c>
    </row>
    <row r="964" spans="1:14" x14ac:dyDescent="0.35">
      <c r="A964" s="17">
        <v>45524</v>
      </c>
      <c r="B964">
        <v>2024</v>
      </c>
      <c r="C964">
        <v>8</v>
      </c>
      <c r="D964">
        <v>20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361</v>
      </c>
    </row>
    <row r="965" spans="1:14" x14ac:dyDescent="0.35">
      <c r="A965" s="17">
        <v>45525</v>
      </c>
      <c r="B965">
        <v>2024</v>
      </c>
      <c r="C965">
        <v>8</v>
      </c>
      <c r="D965">
        <v>21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365</v>
      </c>
    </row>
    <row r="966" spans="1:14" x14ac:dyDescent="0.35">
      <c r="A966" s="17">
        <v>45526</v>
      </c>
      <c r="B966">
        <v>2024</v>
      </c>
      <c r="C966">
        <v>8</v>
      </c>
      <c r="D966">
        <v>22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369</v>
      </c>
    </row>
    <row r="967" spans="1:14" x14ac:dyDescent="0.35">
      <c r="A967" s="17">
        <v>45527</v>
      </c>
      <c r="B967">
        <v>2024</v>
      </c>
      <c r="C967">
        <v>8</v>
      </c>
      <c r="D967">
        <v>23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342</v>
      </c>
    </row>
    <row r="968" spans="1:14" x14ac:dyDescent="0.35">
      <c r="A968" s="17">
        <v>45528</v>
      </c>
      <c r="B968">
        <v>2024</v>
      </c>
      <c r="C968">
        <v>8</v>
      </c>
      <c r="D968">
        <v>24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367</v>
      </c>
    </row>
    <row r="969" spans="1:14" x14ac:dyDescent="0.35">
      <c r="A969" s="17">
        <v>45529</v>
      </c>
      <c r="B969">
        <v>2024</v>
      </c>
      <c r="C969">
        <v>8</v>
      </c>
      <c r="D969">
        <v>25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1</v>
      </c>
      <c r="N969">
        <v>357</v>
      </c>
    </row>
    <row r="970" spans="1:14" x14ac:dyDescent="0.35">
      <c r="A970" s="17">
        <v>45530</v>
      </c>
      <c r="B970">
        <v>2024</v>
      </c>
      <c r="C970">
        <v>8</v>
      </c>
      <c r="D970">
        <v>26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345</v>
      </c>
    </row>
    <row r="971" spans="1:14" x14ac:dyDescent="0.35">
      <c r="A971" s="17">
        <v>45531</v>
      </c>
      <c r="B971">
        <v>2024</v>
      </c>
      <c r="C971">
        <v>8</v>
      </c>
      <c r="D971">
        <v>27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352</v>
      </c>
    </row>
    <row r="972" spans="1:14" x14ac:dyDescent="0.35">
      <c r="A972" s="17">
        <v>45532</v>
      </c>
      <c r="B972">
        <v>2024</v>
      </c>
      <c r="C972">
        <v>8</v>
      </c>
      <c r="D972">
        <v>28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342</v>
      </c>
    </row>
    <row r="973" spans="1:14" x14ac:dyDescent="0.35">
      <c r="A973" s="17">
        <v>45533</v>
      </c>
      <c r="B973">
        <v>2024</v>
      </c>
      <c r="C973">
        <v>8</v>
      </c>
      <c r="D973">
        <v>29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355</v>
      </c>
    </row>
    <row r="974" spans="1:14" x14ac:dyDescent="0.35">
      <c r="A974" s="17">
        <v>45534</v>
      </c>
      <c r="B974">
        <v>2024</v>
      </c>
      <c r="C974">
        <v>8</v>
      </c>
      <c r="D974">
        <v>30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356</v>
      </c>
    </row>
    <row r="975" spans="1:14" x14ac:dyDescent="0.35">
      <c r="A975" s="17">
        <v>45535</v>
      </c>
      <c r="B975">
        <v>2024</v>
      </c>
      <c r="C975">
        <v>8</v>
      </c>
      <c r="D975">
        <v>31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361</v>
      </c>
    </row>
    <row r="976" spans="1:14" x14ac:dyDescent="0.35">
      <c r="A976" s="17">
        <v>45536</v>
      </c>
      <c r="B976">
        <v>2024</v>
      </c>
      <c r="C976">
        <v>9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1</v>
      </c>
      <c r="N976">
        <v>382</v>
      </c>
    </row>
    <row r="977" spans="1:14" x14ac:dyDescent="0.35">
      <c r="A977" s="17">
        <v>45537</v>
      </c>
      <c r="B977">
        <v>2024</v>
      </c>
      <c r="C977">
        <v>9</v>
      </c>
      <c r="D977">
        <v>2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360</v>
      </c>
    </row>
    <row r="978" spans="1:14" x14ac:dyDescent="0.35">
      <c r="A978" s="17">
        <v>45538</v>
      </c>
      <c r="B978">
        <v>2024</v>
      </c>
      <c r="C978">
        <v>9</v>
      </c>
      <c r="D978">
        <v>3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349</v>
      </c>
    </row>
    <row r="979" spans="1:14" x14ac:dyDescent="0.35">
      <c r="A979" s="17">
        <v>45539</v>
      </c>
      <c r="B979">
        <v>2024</v>
      </c>
      <c r="C979">
        <v>9</v>
      </c>
      <c r="D979">
        <v>4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358</v>
      </c>
    </row>
    <row r="980" spans="1:14" x14ac:dyDescent="0.35">
      <c r="A980" s="17">
        <v>45540</v>
      </c>
      <c r="B980">
        <v>2024</v>
      </c>
      <c r="C980">
        <v>9</v>
      </c>
      <c r="D980">
        <v>5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394</v>
      </c>
    </row>
    <row r="981" spans="1:14" x14ac:dyDescent="0.35">
      <c r="A981" s="17">
        <v>45541</v>
      </c>
      <c r="B981">
        <v>2024</v>
      </c>
      <c r="C981">
        <v>9</v>
      </c>
      <c r="D981">
        <v>6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376</v>
      </c>
    </row>
    <row r="982" spans="1:14" x14ac:dyDescent="0.35">
      <c r="A982" s="17">
        <v>45542</v>
      </c>
      <c r="B982">
        <v>2024</v>
      </c>
      <c r="C982">
        <v>9</v>
      </c>
      <c r="D982">
        <v>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380</v>
      </c>
    </row>
    <row r="983" spans="1:14" x14ac:dyDescent="0.35">
      <c r="A983" s="17">
        <v>45543</v>
      </c>
      <c r="B983">
        <v>2024</v>
      </c>
      <c r="C983">
        <v>9</v>
      </c>
      <c r="D983">
        <v>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1</v>
      </c>
      <c r="N983">
        <v>391</v>
      </c>
    </row>
    <row r="984" spans="1:14" x14ac:dyDescent="0.35">
      <c r="A984" s="17">
        <v>45544</v>
      </c>
      <c r="B984">
        <v>2024</v>
      </c>
      <c r="C984">
        <v>9</v>
      </c>
      <c r="D984">
        <v>9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356</v>
      </c>
    </row>
    <row r="985" spans="1:14" x14ac:dyDescent="0.35">
      <c r="A985" s="17">
        <v>45545</v>
      </c>
      <c r="B985">
        <v>2024</v>
      </c>
      <c r="C985">
        <v>9</v>
      </c>
      <c r="D985">
        <v>10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375</v>
      </c>
    </row>
    <row r="986" spans="1:14" x14ac:dyDescent="0.35">
      <c r="A986" s="17">
        <v>45546</v>
      </c>
      <c r="B986">
        <v>2024</v>
      </c>
      <c r="C986">
        <v>9</v>
      </c>
      <c r="D986">
        <v>11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375</v>
      </c>
    </row>
    <row r="987" spans="1:14" x14ac:dyDescent="0.35">
      <c r="A987" s="17">
        <v>45547</v>
      </c>
      <c r="B987">
        <v>2024</v>
      </c>
      <c r="C987">
        <v>9</v>
      </c>
      <c r="D987">
        <v>12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383</v>
      </c>
    </row>
    <row r="988" spans="1:14" x14ac:dyDescent="0.35">
      <c r="A988" s="17">
        <v>45548</v>
      </c>
      <c r="B988">
        <v>2024</v>
      </c>
      <c r="C988">
        <v>9</v>
      </c>
      <c r="D988">
        <v>13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363</v>
      </c>
    </row>
    <row r="989" spans="1:14" x14ac:dyDescent="0.35">
      <c r="A989" s="17">
        <v>45549</v>
      </c>
      <c r="B989">
        <v>2024</v>
      </c>
      <c r="C989">
        <v>9</v>
      </c>
      <c r="D989">
        <v>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1</v>
      </c>
      <c r="N989">
        <v>379</v>
      </c>
    </row>
    <row r="990" spans="1:14" x14ac:dyDescent="0.35">
      <c r="A990" s="17">
        <v>45550</v>
      </c>
      <c r="B990">
        <v>2024</v>
      </c>
      <c r="C990">
        <v>9</v>
      </c>
      <c r="D990">
        <v>15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368</v>
      </c>
    </row>
    <row r="991" spans="1:14" x14ac:dyDescent="0.35">
      <c r="A991" s="17">
        <v>45551</v>
      </c>
      <c r="B991">
        <v>2024</v>
      </c>
      <c r="C991">
        <v>9</v>
      </c>
      <c r="D991">
        <v>16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384</v>
      </c>
    </row>
    <row r="992" spans="1:14" x14ac:dyDescent="0.35">
      <c r="A992" s="17">
        <v>45552</v>
      </c>
      <c r="B992">
        <v>2024</v>
      </c>
      <c r="C992">
        <v>9</v>
      </c>
      <c r="D992">
        <v>17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382</v>
      </c>
    </row>
    <row r="993" spans="1:14" x14ac:dyDescent="0.35">
      <c r="A993" s="17">
        <v>45553</v>
      </c>
      <c r="B993">
        <v>2024</v>
      </c>
      <c r="C993">
        <v>9</v>
      </c>
      <c r="D993">
        <v>18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371</v>
      </c>
    </row>
    <row r="994" spans="1:14" x14ac:dyDescent="0.35">
      <c r="A994" s="17">
        <v>45554</v>
      </c>
      <c r="B994">
        <v>2024</v>
      </c>
      <c r="C994">
        <v>9</v>
      </c>
      <c r="D994">
        <v>19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373</v>
      </c>
    </row>
    <row r="995" spans="1:14" x14ac:dyDescent="0.35">
      <c r="A995" s="17">
        <v>45555</v>
      </c>
      <c r="B995">
        <v>2024</v>
      </c>
      <c r="C995">
        <v>9</v>
      </c>
      <c r="D995">
        <v>20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362</v>
      </c>
    </row>
    <row r="996" spans="1:14" x14ac:dyDescent="0.35">
      <c r="A996" s="17">
        <v>45556</v>
      </c>
      <c r="B996">
        <v>2024</v>
      </c>
      <c r="C996">
        <v>9</v>
      </c>
      <c r="D996">
        <v>21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367</v>
      </c>
    </row>
    <row r="997" spans="1:14" x14ac:dyDescent="0.35">
      <c r="A997" s="17">
        <v>45557</v>
      </c>
      <c r="B997">
        <v>2024</v>
      </c>
      <c r="C997">
        <v>9</v>
      </c>
      <c r="D997">
        <v>22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1</v>
      </c>
      <c r="N997">
        <v>383</v>
      </c>
    </row>
    <row r="998" spans="1:14" x14ac:dyDescent="0.35">
      <c r="A998" s="17">
        <v>45558</v>
      </c>
      <c r="B998">
        <v>2024</v>
      </c>
      <c r="C998">
        <v>9</v>
      </c>
      <c r="D998">
        <v>23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369</v>
      </c>
    </row>
    <row r="999" spans="1:14" x14ac:dyDescent="0.35">
      <c r="A999" s="17">
        <v>45559</v>
      </c>
      <c r="B999">
        <v>2024</v>
      </c>
      <c r="C999">
        <v>9</v>
      </c>
      <c r="D999">
        <v>24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370</v>
      </c>
    </row>
    <row r="1000" spans="1:14" x14ac:dyDescent="0.35">
      <c r="A1000" s="17">
        <v>45560</v>
      </c>
      <c r="B1000">
        <v>2024</v>
      </c>
      <c r="C1000">
        <v>9</v>
      </c>
      <c r="D1000">
        <v>25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364</v>
      </c>
    </row>
    <row r="1001" spans="1:14" x14ac:dyDescent="0.35">
      <c r="A1001" s="17">
        <v>45561</v>
      </c>
      <c r="B1001">
        <v>2024</v>
      </c>
      <c r="C1001">
        <v>9</v>
      </c>
      <c r="D1001">
        <v>26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382</v>
      </c>
    </row>
    <row r="1002" spans="1:14" x14ac:dyDescent="0.35">
      <c r="A1002" s="17">
        <v>45562</v>
      </c>
      <c r="B1002">
        <v>2024</v>
      </c>
      <c r="C1002">
        <v>9</v>
      </c>
      <c r="D1002">
        <v>27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368</v>
      </c>
    </row>
    <row r="1003" spans="1:14" x14ac:dyDescent="0.35">
      <c r="A1003" s="17">
        <v>45563</v>
      </c>
      <c r="B1003">
        <v>2024</v>
      </c>
      <c r="C1003">
        <v>9</v>
      </c>
      <c r="D1003">
        <v>28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374</v>
      </c>
    </row>
    <row r="1004" spans="1:14" x14ac:dyDescent="0.35">
      <c r="A1004" s="17">
        <v>45564</v>
      </c>
      <c r="B1004">
        <v>2024</v>
      </c>
      <c r="C1004">
        <v>9</v>
      </c>
      <c r="D1004">
        <v>29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1</v>
      </c>
      <c r="N1004">
        <v>374</v>
      </c>
    </row>
    <row r="1005" spans="1:14" x14ac:dyDescent="0.35">
      <c r="A1005" s="17">
        <v>45565</v>
      </c>
      <c r="B1005">
        <v>2024</v>
      </c>
      <c r="C1005">
        <v>9</v>
      </c>
      <c r="D1005">
        <v>30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378</v>
      </c>
    </row>
    <row r="1006" spans="1:14" x14ac:dyDescent="0.35">
      <c r="A1006" s="17">
        <v>45566</v>
      </c>
      <c r="B1006">
        <v>2024</v>
      </c>
      <c r="C1006">
        <v>10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392</v>
      </c>
    </row>
    <row r="1007" spans="1:14" x14ac:dyDescent="0.35">
      <c r="A1007" s="17">
        <v>45567</v>
      </c>
      <c r="B1007">
        <v>2024</v>
      </c>
      <c r="C1007">
        <v>10</v>
      </c>
      <c r="D1007">
        <v>2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393</v>
      </c>
    </row>
    <row r="1008" spans="1:14" x14ac:dyDescent="0.35">
      <c r="A1008" s="17">
        <v>45568</v>
      </c>
      <c r="B1008">
        <v>2024</v>
      </c>
      <c r="C1008">
        <v>10</v>
      </c>
      <c r="D1008">
        <v>3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391</v>
      </c>
    </row>
    <row r="1009" spans="1:14" x14ac:dyDescent="0.35">
      <c r="A1009" s="17">
        <v>45569</v>
      </c>
      <c r="B1009">
        <v>2024</v>
      </c>
      <c r="C1009">
        <v>10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395</v>
      </c>
    </row>
    <row r="1010" spans="1:14" x14ac:dyDescent="0.35">
      <c r="A1010" s="17">
        <v>45570</v>
      </c>
      <c r="B1010">
        <v>2024</v>
      </c>
      <c r="C1010">
        <v>10</v>
      </c>
      <c r="D1010">
        <v>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1</v>
      </c>
      <c r="N1010">
        <v>422</v>
      </c>
    </row>
    <row r="1011" spans="1:14" x14ac:dyDescent="0.35">
      <c r="A1011" s="17">
        <v>45571</v>
      </c>
      <c r="B1011">
        <v>2024</v>
      </c>
      <c r="C1011">
        <v>10</v>
      </c>
      <c r="D1011">
        <v>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1</v>
      </c>
      <c r="N1011">
        <v>403</v>
      </c>
    </row>
    <row r="1012" spans="1:14" x14ac:dyDescent="0.35">
      <c r="A1012" s="17">
        <v>45572</v>
      </c>
      <c r="B1012">
        <v>2024</v>
      </c>
      <c r="C1012">
        <v>10</v>
      </c>
      <c r="D1012">
        <v>7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407</v>
      </c>
    </row>
    <row r="1013" spans="1:14" x14ac:dyDescent="0.35">
      <c r="A1013" s="17">
        <v>45573</v>
      </c>
      <c r="B1013">
        <v>2024</v>
      </c>
      <c r="C1013">
        <v>10</v>
      </c>
      <c r="D1013">
        <v>8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398</v>
      </c>
    </row>
    <row r="1014" spans="1:14" x14ac:dyDescent="0.35">
      <c r="A1014" s="17">
        <v>45574</v>
      </c>
      <c r="B1014">
        <v>2024</v>
      </c>
      <c r="C1014">
        <v>10</v>
      </c>
      <c r="D1014">
        <v>9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400</v>
      </c>
    </row>
    <row r="1015" spans="1:14" x14ac:dyDescent="0.35">
      <c r="A1015" s="17">
        <v>45575</v>
      </c>
      <c r="B1015">
        <v>2024</v>
      </c>
      <c r="C1015">
        <v>10</v>
      </c>
      <c r="D1015">
        <v>10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395</v>
      </c>
    </row>
    <row r="1016" spans="1:14" x14ac:dyDescent="0.35">
      <c r="A1016" s="17">
        <v>45576</v>
      </c>
      <c r="B1016">
        <v>2024</v>
      </c>
      <c r="C1016">
        <v>10</v>
      </c>
      <c r="D1016">
        <v>11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568</v>
      </c>
    </row>
    <row r="1017" spans="1:14" x14ac:dyDescent="0.35">
      <c r="A1017" s="17">
        <v>45577</v>
      </c>
      <c r="B1017">
        <v>2024</v>
      </c>
      <c r="C1017">
        <v>10</v>
      </c>
      <c r="D1017">
        <v>12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1</v>
      </c>
      <c r="N1017">
        <v>661</v>
      </c>
    </row>
    <row r="1018" spans="1:14" x14ac:dyDescent="0.35">
      <c r="A1018" s="17">
        <v>45578</v>
      </c>
      <c r="B1018">
        <v>2024</v>
      </c>
      <c r="C1018">
        <v>10</v>
      </c>
      <c r="D1018">
        <v>13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577</v>
      </c>
    </row>
    <row r="1019" spans="1:14" x14ac:dyDescent="0.35">
      <c r="A1019" s="17">
        <v>45579</v>
      </c>
      <c r="B1019">
        <v>2024</v>
      </c>
      <c r="C1019">
        <v>10</v>
      </c>
      <c r="D1019">
        <v>14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383</v>
      </c>
    </row>
    <row r="1020" spans="1:14" x14ac:dyDescent="0.35">
      <c r="A1020" s="17">
        <v>45580</v>
      </c>
      <c r="B1020">
        <v>2024</v>
      </c>
      <c r="C1020">
        <v>10</v>
      </c>
      <c r="D1020">
        <v>15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403</v>
      </c>
    </row>
    <row r="1021" spans="1:14" x14ac:dyDescent="0.35">
      <c r="A1021" s="17">
        <v>45581</v>
      </c>
      <c r="B1021">
        <v>2024</v>
      </c>
      <c r="C1021">
        <v>10</v>
      </c>
      <c r="D1021">
        <v>16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384</v>
      </c>
    </row>
    <row r="1022" spans="1:14" x14ac:dyDescent="0.35">
      <c r="A1022" s="17">
        <v>45582</v>
      </c>
      <c r="B1022">
        <v>2024</v>
      </c>
      <c r="C1022">
        <v>10</v>
      </c>
      <c r="D1022">
        <v>17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387</v>
      </c>
    </row>
    <row r="1023" spans="1:14" x14ac:dyDescent="0.35">
      <c r="A1023" s="17">
        <v>45583</v>
      </c>
      <c r="B1023">
        <v>2024</v>
      </c>
      <c r="C1023">
        <v>10</v>
      </c>
      <c r="D1023">
        <v>18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397</v>
      </c>
    </row>
    <row r="1024" spans="1:14" x14ac:dyDescent="0.35">
      <c r="A1024" s="17">
        <v>45584</v>
      </c>
      <c r="B1024">
        <v>2024</v>
      </c>
      <c r="C1024">
        <v>10</v>
      </c>
      <c r="D1024">
        <v>19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390</v>
      </c>
    </row>
    <row r="1025" spans="1:14" x14ac:dyDescent="0.35">
      <c r="A1025" s="17">
        <v>45585</v>
      </c>
      <c r="B1025">
        <v>2024</v>
      </c>
      <c r="C1025">
        <v>10</v>
      </c>
      <c r="D1025">
        <v>20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1</v>
      </c>
      <c r="N1025">
        <v>403</v>
      </c>
    </row>
    <row r="1026" spans="1:14" x14ac:dyDescent="0.35">
      <c r="A1026" s="17">
        <v>45586</v>
      </c>
      <c r="B1026">
        <v>2024</v>
      </c>
      <c r="C1026">
        <v>10</v>
      </c>
      <c r="D1026">
        <v>21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372</v>
      </c>
    </row>
    <row r="1027" spans="1:14" x14ac:dyDescent="0.35">
      <c r="A1027" s="17">
        <v>45587</v>
      </c>
      <c r="B1027">
        <v>2024</v>
      </c>
      <c r="C1027">
        <v>10</v>
      </c>
      <c r="D1027">
        <v>22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375</v>
      </c>
    </row>
    <row r="1028" spans="1:14" x14ac:dyDescent="0.35">
      <c r="A1028" s="17">
        <v>45588</v>
      </c>
      <c r="B1028">
        <v>2024</v>
      </c>
      <c r="C1028">
        <v>10</v>
      </c>
      <c r="D1028">
        <v>23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398</v>
      </c>
    </row>
    <row r="1029" spans="1:14" x14ac:dyDescent="0.35">
      <c r="A1029" s="17">
        <v>45589</v>
      </c>
      <c r="B1029">
        <v>2024</v>
      </c>
      <c r="C1029">
        <v>10</v>
      </c>
      <c r="D1029">
        <v>24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382</v>
      </c>
    </row>
    <row r="1030" spans="1:14" x14ac:dyDescent="0.35">
      <c r="A1030" s="17">
        <v>45590</v>
      </c>
      <c r="B1030">
        <v>2024</v>
      </c>
      <c r="C1030">
        <v>10</v>
      </c>
      <c r="D1030">
        <v>25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379</v>
      </c>
    </row>
    <row r="1031" spans="1:14" x14ac:dyDescent="0.35">
      <c r="A1031" s="17">
        <v>45591</v>
      </c>
      <c r="B1031">
        <v>2024</v>
      </c>
      <c r="C1031">
        <v>10</v>
      </c>
      <c r="D1031">
        <v>26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393</v>
      </c>
    </row>
    <row r="1032" spans="1:14" x14ac:dyDescent="0.35">
      <c r="A1032" s="17">
        <v>45592</v>
      </c>
      <c r="B1032">
        <v>2024</v>
      </c>
      <c r="C1032">
        <v>10</v>
      </c>
      <c r="D1032">
        <v>27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398</v>
      </c>
    </row>
    <row r="1033" spans="1:14" x14ac:dyDescent="0.35">
      <c r="A1033" s="17">
        <v>45593</v>
      </c>
      <c r="B1033">
        <v>2024</v>
      </c>
      <c r="C1033">
        <v>10</v>
      </c>
      <c r="D1033">
        <v>28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397</v>
      </c>
    </row>
    <row r="1034" spans="1:14" x14ac:dyDescent="0.35">
      <c r="A1034" s="17">
        <v>45594</v>
      </c>
      <c r="B1034">
        <v>2024</v>
      </c>
      <c r="C1034">
        <v>10</v>
      </c>
      <c r="D1034">
        <v>29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380</v>
      </c>
    </row>
    <row r="1035" spans="1:14" x14ac:dyDescent="0.35">
      <c r="A1035" s="17">
        <v>45595</v>
      </c>
      <c r="B1035">
        <v>2024</v>
      </c>
      <c r="C1035">
        <v>10</v>
      </c>
      <c r="D1035">
        <v>30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393</v>
      </c>
    </row>
    <row r="1036" spans="1:14" x14ac:dyDescent="0.35">
      <c r="A1036" s="17">
        <v>45596</v>
      </c>
      <c r="B1036">
        <v>2024</v>
      </c>
      <c r="C1036">
        <v>10</v>
      </c>
      <c r="D1036">
        <v>31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412</v>
      </c>
    </row>
    <row r="1037" spans="1:14" x14ac:dyDescent="0.35">
      <c r="A1037" s="17">
        <v>45597</v>
      </c>
      <c r="B1037">
        <v>2024</v>
      </c>
      <c r="C1037">
        <v>11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398</v>
      </c>
    </row>
    <row r="1038" spans="1:14" x14ac:dyDescent="0.35">
      <c r="A1038" s="17">
        <v>45598</v>
      </c>
      <c r="B1038">
        <v>2024</v>
      </c>
      <c r="C1038">
        <v>11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1</v>
      </c>
      <c r="N1038">
        <v>408</v>
      </c>
    </row>
    <row r="1039" spans="1:14" x14ac:dyDescent="0.35">
      <c r="A1039" s="17">
        <v>45599</v>
      </c>
      <c r="B1039">
        <v>2024</v>
      </c>
      <c r="C1039">
        <v>11</v>
      </c>
      <c r="D1039">
        <v>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393</v>
      </c>
    </row>
    <row r="1040" spans="1:14" x14ac:dyDescent="0.35">
      <c r="A1040" s="17">
        <v>45600</v>
      </c>
      <c r="B1040">
        <v>2024</v>
      </c>
      <c r="C1040">
        <v>11</v>
      </c>
      <c r="D1040">
        <v>4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389</v>
      </c>
    </row>
    <row r="1041" spans="1:14" x14ac:dyDescent="0.35">
      <c r="A1041" s="17">
        <v>45601</v>
      </c>
      <c r="B1041">
        <v>2024</v>
      </c>
      <c r="C1041">
        <v>11</v>
      </c>
      <c r="D1041">
        <v>5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431</v>
      </c>
    </row>
    <row r="1042" spans="1:14" x14ac:dyDescent="0.35">
      <c r="A1042" s="17">
        <v>45602</v>
      </c>
      <c r="B1042">
        <v>2024</v>
      </c>
      <c r="C1042">
        <v>11</v>
      </c>
      <c r="D1042">
        <v>6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415</v>
      </c>
    </row>
    <row r="1043" spans="1:14" x14ac:dyDescent="0.35">
      <c r="A1043" s="17">
        <v>45603</v>
      </c>
      <c r="B1043">
        <v>2024</v>
      </c>
      <c r="C1043">
        <v>11</v>
      </c>
      <c r="D1043">
        <v>7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409</v>
      </c>
    </row>
    <row r="1044" spans="1:14" x14ac:dyDescent="0.35">
      <c r="A1044" s="17">
        <v>45604</v>
      </c>
      <c r="B1044">
        <v>2024</v>
      </c>
      <c r="C1044">
        <v>11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410</v>
      </c>
    </row>
    <row r="1045" spans="1:14" x14ac:dyDescent="0.35">
      <c r="A1045" s="17">
        <v>45605</v>
      </c>
      <c r="B1045">
        <v>2024</v>
      </c>
      <c r="C1045">
        <v>11</v>
      </c>
      <c r="D1045">
        <v>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413</v>
      </c>
    </row>
    <row r="1046" spans="1:14" x14ac:dyDescent="0.35">
      <c r="A1046" s="17">
        <v>45606</v>
      </c>
      <c r="B1046">
        <v>2024</v>
      </c>
      <c r="C1046">
        <v>11</v>
      </c>
      <c r="D1046">
        <v>10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1</v>
      </c>
      <c r="N1046">
        <v>424</v>
      </c>
    </row>
    <row r="1047" spans="1:14" x14ac:dyDescent="0.35">
      <c r="A1047" s="17">
        <v>45607</v>
      </c>
      <c r="B1047">
        <v>2024</v>
      </c>
      <c r="C1047">
        <v>11</v>
      </c>
      <c r="D1047">
        <v>11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412</v>
      </c>
    </row>
    <row r="1048" spans="1:14" x14ac:dyDescent="0.35">
      <c r="A1048" s="17">
        <v>45608</v>
      </c>
      <c r="B1048">
        <v>2024</v>
      </c>
      <c r="C1048">
        <v>11</v>
      </c>
      <c r="D1048">
        <v>12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408</v>
      </c>
    </row>
    <row r="1049" spans="1:14" x14ac:dyDescent="0.35">
      <c r="A1049" s="17">
        <v>45609</v>
      </c>
      <c r="B1049">
        <v>2024</v>
      </c>
      <c r="C1049">
        <v>11</v>
      </c>
      <c r="D1049">
        <v>13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408</v>
      </c>
    </row>
    <row r="1050" spans="1:14" x14ac:dyDescent="0.35">
      <c r="A1050" s="17">
        <v>45610</v>
      </c>
      <c r="B1050">
        <v>2024</v>
      </c>
      <c r="C1050">
        <v>11</v>
      </c>
      <c r="D1050">
        <v>14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405</v>
      </c>
    </row>
    <row r="1051" spans="1:14" x14ac:dyDescent="0.35">
      <c r="A1051" s="17">
        <v>45611</v>
      </c>
      <c r="B1051">
        <v>2024</v>
      </c>
      <c r="C1051">
        <v>11</v>
      </c>
      <c r="D1051">
        <v>15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0</v>
      </c>
      <c r="N1051">
        <v>431</v>
      </c>
    </row>
    <row r="1052" spans="1:14" x14ac:dyDescent="0.35">
      <c r="A1052" s="17">
        <v>45612</v>
      </c>
      <c r="B1052">
        <v>2024</v>
      </c>
      <c r="C1052">
        <v>11</v>
      </c>
      <c r="D1052">
        <v>16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411</v>
      </c>
    </row>
    <row r="1053" spans="1:14" x14ac:dyDescent="0.35">
      <c r="A1053" s="17">
        <v>45613</v>
      </c>
      <c r="B1053">
        <v>2024</v>
      </c>
      <c r="C1053">
        <v>11</v>
      </c>
      <c r="D1053">
        <v>17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1</v>
      </c>
      <c r="N1053">
        <v>405</v>
      </c>
    </row>
    <row r="1054" spans="1:14" x14ac:dyDescent="0.35">
      <c r="A1054" s="17">
        <v>45614</v>
      </c>
      <c r="B1054">
        <v>2024</v>
      </c>
      <c r="C1054">
        <v>11</v>
      </c>
      <c r="D1054">
        <v>18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397</v>
      </c>
    </row>
    <row r="1055" spans="1:14" x14ac:dyDescent="0.35">
      <c r="A1055" s="17">
        <v>45615</v>
      </c>
      <c r="B1055">
        <v>2024</v>
      </c>
      <c r="C1055">
        <v>11</v>
      </c>
      <c r="D1055">
        <v>19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416</v>
      </c>
    </row>
    <row r="1056" spans="1:14" x14ac:dyDescent="0.35">
      <c r="A1056" s="17">
        <v>45616</v>
      </c>
      <c r="B1056">
        <v>2024</v>
      </c>
      <c r="C1056">
        <v>11</v>
      </c>
      <c r="D1056">
        <v>20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410</v>
      </c>
    </row>
    <row r="1057" spans="1:14" x14ac:dyDescent="0.35">
      <c r="A1057" s="17">
        <v>45617</v>
      </c>
      <c r="B1057">
        <v>2024</v>
      </c>
      <c r="C1057">
        <v>11</v>
      </c>
      <c r="D1057">
        <v>21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412</v>
      </c>
    </row>
    <row r="1058" spans="1:14" x14ac:dyDescent="0.35">
      <c r="A1058" s="17">
        <v>45618</v>
      </c>
      <c r="B1058">
        <v>2024</v>
      </c>
      <c r="C1058">
        <v>11</v>
      </c>
      <c r="D1058">
        <v>22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403</v>
      </c>
    </row>
    <row r="1059" spans="1:14" x14ac:dyDescent="0.35">
      <c r="A1059" s="17">
        <v>45619</v>
      </c>
      <c r="B1059">
        <v>2024</v>
      </c>
      <c r="C1059">
        <v>11</v>
      </c>
      <c r="D1059">
        <v>23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401</v>
      </c>
    </row>
    <row r="1060" spans="1:14" x14ac:dyDescent="0.35">
      <c r="A1060" s="17">
        <v>45620</v>
      </c>
      <c r="B1060">
        <v>2024</v>
      </c>
      <c r="C1060">
        <v>11</v>
      </c>
      <c r="D1060">
        <v>24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410</v>
      </c>
    </row>
    <row r="1061" spans="1:14" x14ac:dyDescent="0.35">
      <c r="A1061" s="17">
        <v>45621</v>
      </c>
      <c r="B1061">
        <v>2024</v>
      </c>
      <c r="C1061">
        <v>11</v>
      </c>
      <c r="D1061">
        <v>25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390</v>
      </c>
    </row>
    <row r="1062" spans="1:14" x14ac:dyDescent="0.35">
      <c r="A1062" s="17">
        <v>45622</v>
      </c>
      <c r="B1062">
        <v>2024</v>
      </c>
      <c r="C1062">
        <v>11</v>
      </c>
      <c r="D1062">
        <v>26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399</v>
      </c>
    </row>
    <row r="1063" spans="1:14" x14ac:dyDescent="0.35">
      <c r="A1063" s="17">
        <v>45623</v>
      </c>
      <c r="B1063">
        <v>2024</v>
      </c>
      <c r="C1063">
        <v>11</v>
      </c>
      <c r="D1063">
        <v>27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414</v>
      </c>
    </row>
    <row r="1064" spans="1:14" x14ac:dyDescent="0.35">
      <c r="A1064" s="17">
        <v>45624</v>
      </c>
      <c r="B1064">
        <v>2024</v>
      </c>
      <c r="C1064">
        <v>11</v>
      </c>
      <c r="D1064">
        <v>28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433</v>
      </c>
    </row>
    <row r="1065" spans="1:14" x14ac:dyDescent="0.35">
      <c r="A1065" s="17">
        <v>45625</v>
      </c>
      <c r="B1065">
        <v>2024</v>
      </c>
      <c r="C1065">
        <v>11</v>
      </c>
      <c r="D1065">
        <v>29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496</v>
      </c>
    </row>
    <row r="1066" spans="1:14" x14ac:dyDescent="0.35">
      <c r="A1066" s="17">
        <v>45626</v>
      </c>
      <c r="B1066">
        <v>2024</v>
      </c>
      <c r="C1066">
        <v>11</v>
      </c>
      <c r="D1066">
        <v>30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9BCE-6A44-4C1A-804C-A7CC74155594}">
  <dimension ref="A1:B47"/>
  <sheetViews>
    <sheetView workbookViewId="0">
      <selection activeCell="D8" sqref="D8"/>
    </sheetView>
  </sheetViews>
  <sheetFormatPr defaultRowHeight="14.5" x14ac:dyDescent="0.35"/>
  <cols>
    <col min="1" max="1" width="12.7265625" customWidth="1"/>
    <col min="2" max="2" width="39.6328125" style="13" customWidth="1"/>
  </cols>
  <sheetData>
    <row r="1" spans="1:2" x14ac:dyDescent="0.35">
      <c r="A1" s="6" t="s">
        <v>0</v>
      </c>
      <c r="B1" s="14" t="s">
        <v>14</v>
      </c>
    </row>
    <row r="2" spans="1:2" x14ac:dyDescent="0.35">
      <c r="A2" s="11">
        <v>44562</v>
      </c>
      <c r="B2" s="12" t="s">
        <v>15</v>
      </c>
    </row>
    <row r="3" spans="1:2" x14ac:dyDescent="0.35">
      <c r="A3" s="11">
        <v>44620</v>
      </c>
      <c r="B3" s="12" t="s">
        <v>16</v>
      </c>
    </row>
    <row r="4" spans="1:2" x14ac:dyDescent="0.35">
      <c r="A4" s="11">
        <v>44621</v>
      </c>
      <c r="B4" s="12" t="s">
        <v>16</v>
      </c>
    </row>
    <row r="5" spans="1:2" x14ac:dyDescent="0.35">
      <c r="A5" s="11">
        <v>44661</v>
      </c>
      <c r="B5" s="12" t="s">
        <v>26</v>
      </c>
    </row>
    <row r="6" spans="1:2" x14ac:dyDescent="0.35">
      <c r="A6" s="11">
        <v>44666</v>
      </c>
      <c r="B6" s="12" t="s">
        <v>17</v>
      </c>
    </row>
    <row r="7" spans="1:2" x14ac:dyDescent="0.35">
      <c r="A7" s="11">
        <v>44672</v>
      </c>
      <c r="B7" s="12" t="s">
        <v>18</v>
      </c>
    </row>
    <row r="8" spans="1:2" x14ac:dyDescent="0.35">
      <c r="A8" s="11">
        <v>44682</v>
      </c>
      <c r="B8" s="12" t="s">
        <v>19</v>
      </c>
    </row>
    <row r="9" spans="1:2" x14ac:dyDescent="0.35">
      <c r="A9" s="11">
        <v>44689</v>
      </c>
      <c r="B9" s="12" t="s">
        <v>27</v>
      </c>
    </row>
    <row r="10" spans="1:2" x14ac:dyDescent="0.35">
      <c r="A10" s="11">
        <v>44728</v>
      </c>
      <c r="B10" s="12" t="s">
        <v>20</v>
      </c>
    </row>
    <row r="11" spans="1:2" x14ac:dyDescent="0.35">
      <c r="A11" s="11">
        <v>44811</v>
      </c>
      <c r="B11" s="12" t="s">
        <v>21</v>
      </c>
    </row>
    <row r="12" spans="1:2" x14ac:dyDescent="0.35">
      <c r="A12" s="11">
        <v>44846</v>
      </c>
      <c r="B12" s="12" t="s">
        <v>22</v>
      </c>
    </row>
    <row r="13" spans="1:2" x14ac:dyDescent="0.35">
      <c r="A13" s="11">
        <v>44867</v>
      </c>
      <c r="B13" s="12" t="s">
        <v>23</v>
      </c>
    </row>
    <row r="14" spans="1:2" x14ac:dyDescent="0.35">
      <c r="A14" s="11">
        <v>44880</v>
      </c>
      <c r="B14" s="12" t="s">
        <v>24</v>
      </c>
    </row>
    <row r="15" spans="1:2" x14ac:dyDescent="0.35">
      <c r="A15" s="11">
        <v>44903</v>
      </c>
      <c r="B15" s="12" t="s">
        <v>28</v>
      </c>
    </row>
    <row r="16" spans="1:2" x14ac:dyDescent="0.35">
      <c r="A16" s="11">
        <v>44920</v>
      </c>
      <c r="B16" s="12" t="s">
        <v>25</v>
      </c>
    </row>
    <row r="17" spans="1:2" x14ac:dyDescent="0.35">
      <c r="A17" s="11">
        <v>44927</v>
      </c>
      <c r="B17" s="12" t="s">
        <v>15</v>
      </c>
    </row>
    <row r="18" spans="1:2" x14ac:dyDescent="0.35">
      <c r="A18" s="11">
        <v>44977</v>
      </c>
      <c r="B18" s="12" t="s">
        <v>16</v>
      </c>
    </row>
    <row r="19" spans="1:2" x14ac:dyDescent="0.35">
      <c r="A19" s="11">
        <v>44978</v>
      </c>
      <c r="B19" s="12" t="s">
        <v>16</v>
      </c>
    </row>
    <row r="20" spans="1:2" x14ac:dyDescent="0.35">
      <c r="A20" s="11">
        <v>45023</v>
      </c>
      <c r="B20" s="12" t="s">
        <v>17</v>
      </c>
    </row>
    <row r="21" spans="1:2" x14ac:dyDescent="0.35">
      <c r="A21" s="11">
        <v>45026</v>
      </c>
      <c r="B21" s="12" t="s">
        <v>26</v>
      </c>
    </row>
    <row r="22" spans="1:2" x14ac:dyDescent="0.35">
      <c r="A22" s="11">
        <v>45037</v>
      </c>
      <c r="B22" s="12" t="s">
        <v>18</v>
      </c>
    </row>
    <row r="23" spans="1:2" x14ac:dyDescent="0.35">
      <c r="A23" s="11">
        <v>45047</v>
      </c>
      <c r="B23" s="12" t="s">
        <v>19</v>
      </c>
    </row>
    <row r="24" spans="1:2" x14ac:dyDescent="0.35">
      <c r="A24" s="11">
        <v>45060</v>
      </c>
      <c r="B24" s="12" t="s">
        <v>27</v>
      </c>
    </row>
    <row r="25" spans="1:2" x14ac:dyDescent="0.35">
      <c r="A25" s="11">
        <v>45085</v>
      </c>
      <c r="B25" s="12" t="s">
        <v>20</v>
      </c>
    </row>
    <row r="26" spans="1:2" x14ac:dyDescent="0.35">
      <c r="A26" s="11">
        <v>45176</v>
      </c>
      <c r="B26" s="12" t="s">
        <v>21</v>
      </c>
    </row>
    <row r="27" spans="1:2" x14ac:dyDescent="0.35">
      <c r="A27" s="11">
        <v>45211</v>
      </c>
      <c r="B27" s="12" t="s">
        <v>22</v>
      </c>
    </row>
    <row r="28" spans="1:2" x14ac:dyDescent="0.35">
      <c r="A28" s="11">
        <v>45232</v>
      </c>
      <c r="B28" s="12" t="s">
        <v>23</v>
      </c>
    </row>
    <row r="29" spans="1:2" x14ac:dyDescent="0.35">
      <c r="A29" s="11">
        <v>45245</v>
      </c>
      <c r="B29" s="12" t="s">
        <v>24</v>
      </c>
    </row>
    <row r="30" spans="1:2" x14ac:dyDescent="0.35">
      <c r="A30" s="11">
        <v>45268</v>
      </c>
      <c r="B30" s="12" t="s">
        <v>28</v>
      </c>
    </row>
    <row r="31" spans="1:2" x14ac:dyDescent="0.35">
      <c r="A31" s="11">
        <v>45285</v>
      </c>
      <c r="B31" s="12" t="s">
        <v>25</v>
      </c>
    </row>
    <row r="32" spans="1:2" x14ac:dyDescent="0.35">
      <c r="A32" s="11">
        <v>45292</v>
      </c>
      <c r="B32" s="12" t="s">
        <v>15</v>
      </c>
    </row>
    <row r="33" spans="1:2" x14ac:dyDescent="0.35">
      <c r="A33" s="11">
        <v>45334</v>
      </c>
      <c r="B33" s="12" t="s">
        <v>16</v>
      </c>
    </row>
    <row r="34" spans="1:2" x14ac:dyDescent="0.35">
      <c r="A34" s="11">
        <v>45335</v>
      </c>
      <c r="B34" s="12" t="s">
        <v>16</v>
      </c>
    </row>
    <row r="35" spans="1:2" x14ac:dyDescent="0.35">
      <c r="A35" s="11">
        <v>45380</v>
      </c>
      <c r="B35" s="12" t="s">
        <v>17</v>
      </c>
    </row>
    <row r="36" spans="1:2" x14ac:dyDescent="0.35">
      <c r="A36" s="11">
        <v>45392</v>
      </c>
      <c r="B36" s="12" t="s">
        <v>26</v>
      </c>
    </row>
    <row r="37" spans="1:2" x14ac:dyDescent="0.35">
      <c r="A37" s="11">
        <v>45403</v>
      </c>
      <c r="B37" s="12" t="s">
        <v>18</v>
      </c>
    </row>
    <row r="38" spans="1:2" x14ac:dyDescent="0.35">
      <c r="A38" s="11">
        <v>45405</v>
      </c>
      <c r="B38" s="12" t="s">
        <v>29</v>
      </c>
    </row>
    <row r="39" spans="1:2" x14ac:dyDescent="0.35">
      <c r="A39" s="11">
        <v>45413</v>
      </c>
      <c r="B39" s="12" t="s">
        <v>19</v>
      </c>
    </row>
    <row r="40" spans="1:2" x14ac:dyDescent="0.35">
      <c r="A40" s="11">
        <v>45424</v>
      </c>
      <c r="B40" s="12" t="s">
        <v>27</v>
      </c>
    </row>
    <row r="41" spans="1:2" x14ac:dyDescent="0.35">
      <c r="A41" s="11">
        <v>45442</v>
      </c>
      <c r="B41" s="12" t="s">
        <v>20</v>
      </c>
    </row>
    <row r="42" spans="1:2" x14ac:dyDescent="0.35">
      <c r="A42" s="11">
        <v>45542</v>
      </c>
      <c r="B42" s="12" t="s">
        <v>21</v>
      </c>
    </row>
    <row r="43" spans="1:2" x14ac:dyDescent="0.35">
      <c r="A43" s="11">
        <v>45577</v>
      </c>
      <c r="B43" s="12" t="s">
        <v>22</v>
      </c>
    </row>
    <row r="44" spans="1:2" x14ac:dyDescent="0.35">
      <c r="A44" s="11">
        <v>45598</v>
      </c>
      <c r="B44" s="12" t="s">
        <v>23</v>
      </c>
    </row>
    <row r="45" spans="1:2" x14ac:dyDescent="0.35">
      <c r="A45" s="11">
        <v>45611</v>
      </c>
      <c r="B45" s="12" t="s">
        <v>24</v>
      </c>
    </row>
    <row r="46" spans="1:2" x14ac:dyDescent="0.35">
      <c r="A46" s="11">
        <v>45616</v>
      </c>
      <c r="B46" s="12" t="s">
        <v>30</v>
      </c>
    </row>
    <row r="47" spans="1:2" x14ac:dyDescent="0.35">
      <c r="A47" s="11">
        <v>45634</v>
      </c>
      <c r="B47" s="12" t="s">
        <v>28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Dados_18.06.25</vt:lpstr>
      <vt:lpstr>One-Hot Encoding</vt:lpstr>
      <vt:lpstr>Feriados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macae-teste</cp:lastModifiedBy>
  <dcterms:created xsi:type="dcterms:W3CDTF">2025-05-15T00:25:00Z</dcterms:created>
  <dcterms:modified xsi:type="dcterms:W3CDTF">2025-06-22T01:48:20Z</dcterms:modified>
</cp:coreProperties>
</file>