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clavi\Downloads\"/>
    </mc:Choice>
  </mc:AlternateContent>
  <xr:revisionPtr revIDLastSave="0" documentId="13_ncr:1_{1869C71A-095D-4F26-BC3B-96198734C191}" xr6:coauthVersionLast="47" xr6:coauthVersionMax="47" xr10:uidLastSave="{00000000-0000-0000-0000-000000000000}"/>
  <bookViews>
    <workbookView xWindow="-96" yWindow="-96" windowWidth="23232" windowHeight="12432" xr2:uid="{C86BFCC4-53DB-4CF0-A6EC-BD6E89719B82}"/>
  </bookViews>
  <sheets>
    <sheet name="RFQ" sheetId="1" r:id="rId1"/>
    <sheet name="Direcciones de entrega" sheetId="2" state="hidden" r:id="rId2"/>
  </sheets>
  <definedNames>
    <definedName name="_xlnm._FilterDatabase" localSheetId="0" hidden="1">RFQ!$A$10:$M$40</definedName>
    <definedName name="_xlnm.Print_Area" localSheetId="0">RFQ!$A$10:$I$42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1" l="1"/>
  <c r="H39" i="1"/>
  <c r="I38" i="1"/>
  <c r="H33" i="1"/>
  <c r="I32" i="1"/>
  <c r="H29" i="1"/>
  <c r="I28" i="1"/>
  <c r="I19" i="1"/>
  <c r="H40" i="1" l="1"/>
  <c r="H11" i="2"/>
  <c r="I12" i="1"/>
  <c r="I13" i="1"/>
  <c r="I14" i="1"/>
  <c r="I15" i="1"/>
  <c r="I16" i="1"/>
  <c r="I17" i="1"/>
  <c r="I18" i="1"/>
  <c r="I21" i="1"/>
  <c r="I22" i="1"/>
  <c r="I23" i="1"/>
  <c r="I24" i="1"/>
  <c r="I25" i="1"/>
  <c r="I26" i="1"/>
  <c r="I27" i="1"/>
  <c r="I30" i="1"/>
  <c r="I31" i="1"/>
  <c r="I34" i="1"/>
  <c r="I35" i="1"/>
  <c r="I36" i="1"/>
  <c r="I37" i="1"/>
  <c r="I11" i="1"/>
</calcChain>
</file>

<file path=xl/sharedStrings.xml><?xml version="1.0" encoding="utf-8"?>
<sst xmlns="http://schemas.openxmlformats.org/spreadsheetml/2006/main" count="157" uniqueCount="102">
  <si>
    <t>Ítem</t>
  </si>
  <si>
    <t>Tipo de Kit</t>
  </si>
  <si>
    <t>Medida</t>
  </si>
  <si>
    <t>Cantidad
Total</t>
  </si>
  <si>
    <t>Valor Unitario</t>
  </si>
  <si>
    <t>Kit 4M cis</t>
  </si>
  <si>
    <t>Unidad</t>
  </si>
  <si>
    <t>Libreta</t>
  </si>
  <si>
    <t>Esfero</t>
  </si>
  <si>
    <t>Esfero punta media de tinta de color negro o azul</t>
  </si>
  <si>
    <t>Delineador de ojos</t>
  </si>
  <si>
    <t>Lápiz delineador para ojos
incluye sacapuntas
colores: negro, café o azul</t>
  </si>
  <si>
    <t>Esmalte de uñas</t>
  </si>
  <si>
    <t>Esmalte de uñas
10ml 0.33 fl oz
colores: vino o rosado</t>
  </si>
  <si>
    <t>Paquete</t>
  </si>
  <si>
    <t>Preservativo masculino</t>
  </si>
  <si>
    <t>Preservativo masculino
Paquete de 12 unidades</t>
  </si>
  <si>
    <t>Preservativo femenino</t>
  </si>
  <si>
    <t>Preservativo femenino
Paquete de 2 unidades</t>
  </si>
  <si>
    <t>Lubricante íntimo</t>
  </si>
  <si>
    <t>Toallas higiénicas</t>
  </si>
  <si>
    <t>Toallas Sanitarias
Natural invisible, desechables, tipo tela, flujo normal, con alas
Paquete de 10 unidades empacados individualmente</t>
  </si>
  <si>
    <t>Kit 4M trans</t>
  </si>
  <si>
    <t>Kit de prevención VIH-ITS</t>
  </si>
  <si>
    <t>Sobre</t>
  </si>
  <si>
    <t>Kit VIH-ITS trabajo sexual</t>
  </si>
  <si>
    <t>Paños húmedos</t>
  </si>
  <si>
    <t>Paquete x 20 unidades</t>
  </si>
  <si>
    <t>Especificaciones Técnicas</t>
  </si>
  <si>
    <t>Carácteristicas Propuestas</t>
  </si>
  <si>
    <t>Valor Total</t>
  </si>
  <si>
    <t>Provincia</t>
  </si>
  <si>
    <t>Ciudad</t>
  </si>
  <si>
    <t>Lugar Entrega</t>
  </si>
  <si>
    <t># Kit 4M cis</t>
  </si>
  <si>
    <t># Kit 4M trans</t>
  </si>
  <si>
    <t>#  Kit de prevención VIH-ITS</t>
  </si>
  <si>
    <t>Imbabura</t>
  </si>
  <si>
    <t>Ibarra</t>
  </si>
  <si>
    <t xml:space="preserve">Oficina ACNUR Ibarra, Calle Juan de la Roca # 350 y José Tobar y Tobar </t>
  </si>
  <si>
    <t>Carchi</t>
  </si>
  <si>
    <t>Tulcán</t>
  </si>
  <si>
    <t>Oficina ACNUR Tulcán, Calle Holanda entre Tulcanaza e Italia (frente al asilo de ancianos Sara Espíndola).</t>
  </si>
  <si>
    <t>Esmeraldas</t>
  </si>
  <si>
    <t>Oficina ACNUR Esmeraldas, Calle Bastidas 1-02 y Barbisoti, Barrio Las Palmas.</t>
  </si>
  <si>
    <t>Sucumbíos</t>
  </si>
  <si>
    <t>Lago Agrio</t>
  </si>
  <si>
    <t>Oficina ACNUR Lago Agrio, Calle Guayas entre Venezuela y Loja.</t>
  </si>
  <si>
    <t>El Oro</t>
  </si>
  <si>
    <t>Machala</t>
  </si>
  <si>
    <t>Fundacion Quimera, Calle Santa Rosa entre Arizaga y Pichincha, casa 2104 a lado del restaurante Don Pancho.</t>
  </si>
  <si>
    <t>DIRECCIONES DE ENTREGA</t>
  </si>
  <si>
    <t>Nombre del proveedor:</t>
  </si>
  <si>
    <t>Persona de contacto</t>
  </si>
  <si>
    <t xml:space="preserve">Correo electrónico: </t>
  </si>
  <si>
    <t>Teléfono</t>
  </si>
  <si>
    <t xml:space="preserve">Ruc: </t>
  </si>
  <si>
    <t xml:space="preserve">Firma y sello del proveedor: </t>
  </si>
  <si>
    <t>Fecha:</t>
  </si>
  <si>
    <t>Notas:</t>
  </si>
  <si>
    <t># Kit VIH-ITS Trabajo sexual</t>
  </si>
  <si>
    <t>KITS 4M CIS, KITS 4M TRANS, KITS DE PREVENCIÓN VIH-ITS , KITS DE PREVENCIÓN VIH-ITS TRABAJADOR SEXUAL,  EMPAQUE, Y TRANSPORTE.</t>
  </si>
  <si>
    <t>Lubricante íntimo personal a base de agua transparentes, translúcidos, libre de fragancias, colores o espermicidas. Libres de grumos y materias extrañas, no manchar y deben ser lavables con agua.
Los lubricantes deben ser compatibles con condones masculinos y femeninos.
Los  ingredientes deben ser seguros para uso humano en contacto con la mucosa vaginal y la piel durante las relaciones sexuales. Además, no deben ser irritantes, ni tóxicos y no deben liberar ninguna sustancia dañina durante el almacenamiento y/o el uso.
Conservantes: los lubricantes a base de agua deben conservarse contra la contaminación microbiológica y deben contener conservantes adecuados.
Presentación: 50g en botella plastico con tapa flip top</t>
  </si>
  <si>
    <t>Lubricante íntimo personal a base de agua transparentes, translúcidos, libre de fragancias, colores o espermicidas. Libres de grumos y materias extrañas, no manchar y deben ser lavables con agua.
los lubricantes deben ser compatibles con condones masculinos y femeninos.
Los  ingredientes deben ser seguros para uso humano en contacto con la mucosa vaginal y la piel durante las relaciones sexuales. Además, no deben ser irritantes, ni tóxicos y no deben liberar ninguna sustancia dañina durante el almacenamiento y/o el uso.
Conservantes: los lubricantes a base de agua deben conservarse contra la contaminación microbiológica y deben contener conservantes adecuados.
Presentación: 50g en botella plastico con tapa flip top</t>
  </si>
  <si>
    <t>Lubricante íntimo personal a base de agua transparentes, translúcidos, libre de fragancias, colores o espermicidas. Libres de grumos y materias extrañas, no manchar y deben ser lavables con agua.
los lubricantes deben ser compatibles con condones masculinos y femeninos.
Los  ingredientes deben ser seguros para uso humano en contacto con la mucosa vaginal y la piel durante las relaciones sexuales. Además, no deben ser irritantes, ni tóxicos y no deben liberar ninguna sustancia dañina durante el almacenamiento y/o el uso.
Conservantes: los lubricantes a base de agua deben conservarse contra la contaminación microbiológica y deben contener conservantes adecuados.
Esterilidad: los lubricantes pueden suministrarse estériles en envases de dosis unitaria.
Presentación: 10ml en sachet</t>
  </si>
  <si>
    <t>Anexo A – Propuesta Técnica / Económica</t>
  </si>
  <si>
    <t>Contenido</t>
  </si>
  <si>
    <t>Costo de Transporte</t>
  </si>
  <si>
    <t>VALOR TOTAL DEL TRANSPORTE</t>
  </si>
  <si>
    <t>VALOR UNITARIO KIT 4M CIS</t>
  </si>
  <si>
    <t>VALOR UNITARIO KIT 4M TRANS</t>
  </si>
  <si>
    <t>VALOR KIT DE PREVENCIOÓN VIH -ITS</t>
  </si>
  <si>
    <t>VALOR KIT VIH-ITS TRABAJO SEXUAL</t>
  </si>
  <si>
    <t>Servicio de empaque y Elaboración Kit 4M cis</t>
  </si>
  <si>
    <t>Servicio de empaque y Elaboración del Kit de prevención VIH-ITS</t>
  </si>
  <si>
    <t>Servicio de empaque y Elaboración del  Kit VIH-ITS trabajo sexual</t>
  </si>
  <si>
    <t xml:space="preserve"> Servicio de empaque  y Elaboración de Kit 4M trans</t>
  </si>
  <si>
    <t xml:space="preserve">Los ítems 16 y 17 (Kit de prevención VIH-ITS) deben ser empacados previamente en una bolsa plastica (provisto por el proveedor) y luego empacados en un bolso de tela de 30x35cm que será proveído por ACNUR.
ACNUR proveerá los bolsos hasta el 15 de junio del 2022 para que el proveedor entregue empacado en cada bolso </t>
  </si>
  <si>
    <t xml:space="preserve">Esfero punta media de tinta de color negro o azul
</t>
  </si>
  <si>
    <t>Pago (modalidad) - en el plazo de 30 días una vez entregados los bienes</t>
  </si>
  <si>
    <t>Lubricante íntimo personal a base de agua transparentes, translúcidos, libre de fragancias, colores o espermicidas. Libres de grumos y materias extrañas, no manchar y deben ser lavables con agua.
los lubricantes deben ser compatibles con condones masculinos y femeninos.
Los  ingredientes deben ser seguros para uso humano en contacto con la mucosa vaginal y la piel durante las relaciones sexuales. Además, no deben ser irritantes, ni tóxicos y no deben liberar ninguna sustancia dañina durante el almacenamiento y/o el uso.
Conservantes: los lubricantes a base de agua deben conservarse contra la contaminación microbiológica y deben contener conservantes adecuados.
Esterilidad: los lubricantes pueden suministrarse estériles en envases de dosis unitaria.
10ml en sachet.</t>
  </si>
  <si>
    <t>VALOR TOTAL DE LOS KITS</t>
  </si>
  <si>
    <t xml:space="preserve">Libreta Espiral N.-1
10.5 x 7.5 cm (A7)
100 hojas
Hojas blancas con líneas horizontales
Grosor de las hojas: mínimo 60 gsm (+/-5%)
Cubierta sin color específico o impresión: mínimo 120 gsm (+/- 5%)
</t>
  </si>
  <si>
    <t>Los ítems 18 al 21 (Kit VIH-ITS trabajo sexual) deben ser empacados previamente en una bolsa plastica (provisto por el proveedor) y luego empacados en un bolso de tela de 30x35cm que será proveído por ACNUR.
ACNUR proveerá los bolsos hasta el 15 de junio del 2022 para que el proveedor entregue empacado en cada bolso</t>
  </si>
  <si>
    <t>Los ítems 9 al 15 (Kit 4M trans) deben ser empacados previamente en una bolsa plastica (provisto por el proveedor) y luego empacados en un bolso de tela de 23x20cm que será proveído por ACNUR.
ACNUR proveerá los bolsos hasta el 15 de junio del 2022 para que el proveedor entregue empacado en cada bolso.</t>
  </si>
  <si>
    <t>Los ítems 1 al 8 (Kit 4M cis) deben ser empacados previamente en una bolsa plastica (provisto por el proveedor) y luego empacados en un bolso de tela de 23x20cm que será proveído por ACNUR.
ACNUR proveerá los bolsos hasta el 15 de junio del 2022 para que el proveedor entregue empacado en cada bolso</t>
  </si>
  <si>
    <t xml:space="preserve">RFQ/22/012/UIO/EC PARA EL SUMINISTRO DE: 
KITS 4M CIS, KITS 4M TRANS, KITS DE PREVENCIÓN VIH-ITS , KITS DE PREVENCIÓN VIH-ITS TRABAJADOR SEXUAL Y EMPAQUE
</t>
  </si>
  <si>
    <t>Libreta N1 Espiral de 100 hojas blancas con lineas horizontales.</t>
  </si>
  <si>
    <t>Esfero punta media marca Big</t>
  </si>
  <si>
    <t>Lapiz delineador para ojos con sacapuntas LBL</t>
  </si>
  <si>
    <t>Esmalte VOGUE 10ml vino o rosado</t>
  </si>
  <si>
    <t>Lubricante intimo a base de agua transparente libre de fragancia , libre de grumos Marca Five 60gr</t>
  </si>
  <si>
    <t>Preservativo de mujer Marca Prudence</t>
  </si>
  <si>
    <t>Toallas sanitarias x 10 unidades invisible Marca Intima</t>
  </si>
  <si>
    <t>Preservativo masculino Marca Sure  4 años de caducidad.</t>
  </si>
  <si>
    <t>Lubricante Marca Five de 5ml x 2 = 10ml transparente ,translucido, a base de agua , libre de fragancias .</t>
  </si>
  <si>
    <t>Pañalin paños humedos de 50 Unidades</t>
  </si>
  <si>
    <r>
      <t xml:space="preserve">Los ítems 1 al 8 (Kit 4M cis) deben ser empacados en un bolso de tela de 23x20cm que será proveído por ACNUR.
Los ítems 9 al 15 (Kit 4M trans) deben ser empacados en un bolso de tela de 23x20cm que será proveído por ACNUR.
Los ítems 16 y 17 (Kit de prevención VIH-ITS) deben ser empacados en un bolso de tela de 30x35cm que será proveído por ACNUR.
Los ítems 18 al 21 (Kit de prevención VIH-ITS trabajo sexual) deben ser empacados en un bolso de tela de 30x35cm que será proveído por ACNUR.
Los ítems 5, 13, 17 y 19 deben cumplir los requisitos establecidos en la </t>
    </r>
    <r>
      <rPr>
        <b/>
        <sz val="12"/>
        <color theme="1"/>
        <rFont val="Calibri"/>
        <family val="2"/>
        <scheme val="minor"/>
      </rPr>
      <t xml:space="preserve">FICHA TECNICA PRESERVATIVO MASCULINO </t>
    </r>
    <r>
      <rPr>
        <sz val="12"/>
        <color theme="1"/>
        <rFont val="Calibri"/>
        <family val="2"/>
        <scheme val="minor"/>
      </rPr>
      <t xml:space="preserve">(adjunto) del Ministerio de Salud Pública del Ecuador. Se recomienda la fecha de caducidad mayor a un año.
Los ítems 6 y 14 deben cumplir los requisitos establecidos por las </t>
    </r>
    <r>
      <rPr>
        <b/>
        <sz val="12"/>
        <color theme="1"/>
        <rFont val="Calibri"/>
        <family val="2"/>
        <scheme val="minor"/>
      </rPr>
      <t xml:space="preserve">FICHA TECNICA PRESERVATIVO FEMENINO </t>
    </r>
    <r>
      <rPr>
        <sz val="12"/>
        <color theme="1"/>
        <rFont val="Calibri"/>
        <family val="2"/>
        <scheme val="minor"/>
      </rPr>
      <t xml:space="preserve">(adjunto) del Ministerio de Salud Pública del Ecuador. Se recomienda la fecha de caducidad mayor a un año.
</t>
    </r>
    <r>
      <rPr>
        <b/>
        <sz val="12"/>
        <color theme="1"/>
        <rFont val="Calibri"/>
        <family val="2"/>
        <scheme val="minor"/>
      </rPr>
      <t xml:space="preserve">Embalaje: </t>
    </r>
    <r>
      <rPr>
        <sz val="12"/>
        <color theme="1"/>
        <rFont val="Calibri"/>
        <family val="2"/>
        <scheme val="minor"/>
      </rPr>
      <t>I</t>
    </r>
    <r>
      <rPr>
        <b/>
        <sz val="12"/>
        <color theme="1"/>
        <rFont val="Calibri"/>
        <family val="2"/>
        <scheme val="minor"/>
      </rPr>
      <t>mportante que cada kit venga dentro de una bolsa plástica y este a su vez, en cada bolsa de tela que será enviado al proveedor adjudicado máximo el 15 de junio del 2022.  
Entrega: ACNUR se encargará de realizar el transporte a cada ciudad. Los Kits serán retirados de las bodegas del proveedor adjudicado. 
Los kits deben ser entregados en cajas de cartón identificados con una etiqueta según el tipo de kit (Kit 4M cis; Kit 4M trans; Kit de prevención VIH-ITS; Kit de prevención VIH-ITS Trabajador Sexual) para su transporte. 
En caso de que las cajas de cartón tengan costo, por favor indicar aqui: USD$ 10</t>
    </r>
  </si>
  <si>
    <t>Transferencia</t>
  </si>
  <si>
    <t>TAMAYO DELGADO JORGE ARMANDO</t>
  </si>
  <si>
    <t>tamayodelgadoec@gmail.com</t>
  </si>
  <si>
    <t>0990342527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</si>
</sst>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164" formatCode="_-[$$-409]* #,##0.00_ ;_-[$$-409]* \-#,##0.00\ ;_-[$$-409]* &quot;-&quot;??_ ;_-@_ "/>
  </numFmts>
  <fonts count="13"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u/>
      <sz val="11"/>
      <color theme="10"/>
      <name val="Arial"/>
      <family val="2"/>
    </font>
    <font>
      <b/>
      <sz val="14"/>
      <color theme="1"/>
      <name val="Calibri"/>
      <family val="2"/>
      <scheme val="minor"/>
    </font>
    <font>
      <b/>
      <sz val="18"/>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s>
  <cellStyleXfs count="4">
    <xf numFmtId="0" fontId="0" fillId="0" borderId="0"/>
    <xf numFmtId="44"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22">
    <xf numFmtId="0" fontId="0" fillId="0" borderId="0" xfId="0"/>
    <xf numFmtId="3" fontId="6" fillId="0" borderId="1" xfId="0" applyNumberFormat="1" applyFont="1" applyBorder="1" applyAlignment="1">
      <alignment horizontal="center" vertical="center" wrapText="1"/>
    </xf>
    <xf numFmtId="0" fontId="3" fillId="0" borderId="0" xfId="0" applyFont="1"/>
    <xf numFmtId="0" fontId="5"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0" fontId="3" fillId="0" borderId="0" xfId="0" applyFont="1" applyAlignment="1">
      <alignment wrapText="1"/>
    </xf>
    <xf numFmtId="0" fontId="5" fillId="0" borderId="0" xfId="0" applyFont="1"/>
    <xf numFmtId="0" fontId="5" fillId="0" borderId="0" xfId="0" applyFont="1" applyAlignment="1">
      <alignment wrapText="1"/>
    </xf>
    <xf numFmtId="3" fontId="6" fillId="0" borderId="7" xfId="0" applyNumberFormat="1" applyFont="1" applyBorder="1" applyAlignment="1">
      <alignment horizontal="center" vertical="center" wrapText="1"/>
    </xf>
    <xf numFmtId="3" fontId="6" fillId="0" borderId="14" xfId="0"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164" fontId="3" fillId="0" borderId="1" xfId="0" applyNumberFormat="1" applyFont="1" applyBorder="1" applyAlignment="1">
      <alignment vertical="center"/>
    </xf>
    <xf numFmtId="164" fontId="3" fillId="0" borderId="1" xfId="0" applyNumberFormat="1" applyFont="1" applyBorder="1"/>
    <xf numFmtId="0" fontId="5" fillId="2" borderId="2"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164" fontId="3" fillId="0" borderId="2" xfId="0" applyNumberFormat="1" applyFont="1" applyBorder="1"/>
    <xf numFmtId="164" fontId="3" fillId="0" borderId="17" xfId="0" applyNumberFormat="1" applyFont="1" applyBorder="1"/>
    <xf numFmtId="3" fontId="6" fillId="0" borderId="2" xfId="0" applyNumberFormat="1" applyFont="1" applyBorder="1" applyAlignment="1">
      <alignment horizontal="center" vertical="center" wrapText="1"/>
    </xf>
    <xf numFmtId="0" fontId="5" fillId="3"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38" xfId="0" applyFont="1" applyBorder="1" applyAlignment="1">
      <alignment horizontal="center" vertical="center" wrapText="1"/>
    </xf>
    <xf numFmtId="0" fontId="10" fillId="0" borderId="3" xfId="0" applyFont="1" applyBorder="1" applyAlignment="1">
      <alignment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4" xfId="0" applyFont="1" applyBorder="1" applyAlignment="1">
      <alignment horizontal="center" vertical="center" wrapText="1"/>
    </xf>
    <xf numFmtId="0" fontId="5" fillId="3" borderId="41" xfId="0" applyFont="1" applyFill="1" applyBorder="1" applyAlignment="1">
      <alignment horizontal="center" vertical="center"/>
    </xf>
    <xf numFmtId="0" fontId="5" fillId="3" borderId="41" xfId="0" applyFont="1" applyFill="1" applyBorder="1" applyAlignment="1">
      <alignment horizontal="center" vertical="center" wrapText="1"/>
    </xf>
    <xf numFmtId="0" fontId="6" fillId="3" borderId="41" xfId="0" applyFont="1" applyFill="1" applyBorder="1" applyAlignment="1">
      <alignment horizontal="center" vertical="center" wrapText="1"/>
    </xf>
    <xf numFmtId="3" fontId="6" fillId="3" borderId="41" xfId="0" applyNumberFormat="1"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vertical="center" wrapText="1"/>
    </xf>
    <xf numFmtId="0" fontId="12" fillId="0" borderId="0" xfId="0" applyFont="1" applyAlignment="1">
      <alignment vertical="center"/>
    </xf>
    <xf numFmtId="0" fontId="11" fillId="0" borderId="0" xfId="0" applyFont="1" applyAlignment="1">
      <alignment horizontal="left" vertical="center"/>
    </xf>
    <xf numFmtId="0" fontId="2" fillId="0" borderId="1" xfId="0" applyFont="1" applyBorder="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7" xfId="0" applyFont="1" applyBorder="1" applyAlignment="1">
      <alignment horizontal="center" vertical="center" wrapText="1"/>
    </xf>
    <xf numFmtId="0" fontId="2" fillId="0" borderId="7" xfId="0" applyFont="1" applyBorder="1" applyAlignment="1">
      <alignment vertical="center" wrapText="1"/>
    </xf>
    <xf numFmtId="44" fontId="2" fillId="0" borderId="30" xfId="1" applyFont="1" applyBorder="1" applyAlignment="1">
      <alignment horizontal="center" vertical="center" wrapText="1"/>
    </xf>
    <xf numFmtId="44" fontId="2" fillId="0" borderId="8" xfId="1" applyFont="1" applyBorder="1" applyAlignment="1">
      <alignment horizontal="center" vertical="center" wrapText="1"/>
    </xf>
    <xf numFmtId="0" fontId="2" fillId="0" borderId="1" xfId="0" applyFont="1" applyBorder="1" applyAlignment="1">
      <alignment horizontal="center" vertical="center" wrapText="1"/>
    </xf>
    <xf numFmtId="44" fontId="2" fillId="0" borderId="12" xfId="1" applyFont="1" applyBorder="1" applyAlignment="1">
      <alignment horizontal="center" vertical="center" wrapText="1"/>
    </xf>
    <xf numFmtId="44" fontId="2" fillId="0" borderId="10" xfId="1"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44" fontId="2" fillId="0" borderId="40" xfId="1" applyFont="1" applyBorder="1" applyAlignment="1">
      <alignment horizontal="center" vertical="center" wrapText="1"/>
    </xf>
    <xf numFmtId="44" fontId="2" fillId="0" borderId="39" xfId="1" applyFont="1" applyBorder="1" applyAlignment="1">
      <alignment horizontal="center" vertical="center" wrapText="1"/>
    </xf>
    <xf numFmtId="0" fontId="2" fillId="0" borderId="14" xfId="0" applyFont="1" applyBorder="1" applyAlignment="1">
      <alignment horizontal="center" vertical="center"/>
    </xf>
    <xf numFmtId="0" fontId="2" fillId="0" borderId="14" xfId="0" applyFont="1" applyBorder="1" applyAlignment="1">
      <alignment vertical="center" wrapText="1"/>
    </xf>
    <xf numFmtId="44" fontId="2" fillId="0" borderId="14" xfId="1" applyFont="1" applyBorder="1" applyAlignment="1">
      <alignment horizontal="center" vertical="center" wrapText="1"/>
    </xf>
    <xf numFmtId="44" fontId="2" fillId="0" borderId="7" xfId="1" applyFont="1" applyBorder="1" applyAlignment="1">
      <alignment horizontal="center" vertical="center" wrapText="1"/>
    </xf>
    <xf numFmtId="44" fontId="2" fillId="0" borderId="1" xfId="1" applyFont="1" applyBorder="1" applyAlignment="1">
      <alignment horizontal="center" vertical="center" wrapText="1"/>
    </xf>
    <xf numFmtId="44" fontId="2" fillId="0" borderId="2" xfId="1" applyFont="1" applyBorder="1" applyAlignment="1">
      <alignment horizontal="center" vertical="center" wrapText="1"/>
    </xf>
    <xf numFmtId="0" fontId="2" fillId="0" borderId="1" xfId="0" applyFont="1" applyBorder="1" applyAlignment="1">
      <alignment horizontal="center" vertical="center"/>
    </xf>
    <xf numFmtId="44" fontId="2" fillId="0" borderId="15" xfId="1"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44" fontId="2" fillId="0" borderId="3" xfId="1" applyFont="1" applyBorder="1" applyAlignment="1">
      <alignment horizontal="center" vertical="center" wrapText="1"/>
    </xf>
    <xf numFmtId="44" fontId="2" fillId="0" borderId="5" xfId="1" applyFont="1" applyBorder="1" applyAlignment="1">
      <alignment horizontal="center" vertical="center" wrapText="1"/>
    </xf>
    <xf numFmtId="44" fontId="2" fillId="0" borderId="36" xfId="1" applyFont="1" applyBorder="1" applyAlignment="1">
      <alignment horizontal="center" vertical="center" wrapText="1"/>
    </xf>
    <xf numFmtId="4" fontId="2" fillId="0" borderId="0" xfId="0" applyNumberFormat="1" applyFont="1" applyAlignment="1">
      <alignment vertical="center"/>
    </xf>
    <xf numFmtId="0" fontId="2" fillId="0" borderId="1" xfId="0" applyFont="1" applyBorder="1" applyAlignment="1">
      <alignment vertical="top" wrapText="1"/>
    </xf>
    <xf numFmtId="0" fontId="1" fillId="0" borderId="7" xfId="0" applyFont="1" applyBorder="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14" xfId="0" applyFont="1" applyBorder="1" applyAlignment="1">
      <alignment vertical="center" wrapText="1"/>
    </xf>
    <xf numFmtId="0" fontId="8" fillId="2" borderId="11" xfId="0" applyFont="1" applyFill="1" applyBorder="1" applyAlignment="1">
      <alignment horizontal="center" vertical="top" wrapText="1"/>
    </xf>
    <xf numFmtId="0" fontId="8" fillId="2" borderId="0" xfId="0" applyFont="1" applyFill="1" applyBorder="1" applyAlignment="1">
      <alignment horizontal="center" vertical="top" wrapText="1"/>
    </xf>
    <xf numFmtId="0" fontId="9" fillId="0" borderId="11" xfId="0" applyFont="1" applyBorder="1" applyAlignment="1">
      <alignment horizontal="center"/>
    </xf>
    <xf numFmtId="0" fontId="9" fillId="0" borderId="0" xfId="0" applyFont="1" applyBorder="1" applyAlignment="1">
      <alignment horizontal="center"/>
    </xf>
    <xf numFmtId="0" fontId="11" fillId="0" borderId="1" xfId="0" applyFont="1" applyBorder="1" applyAlignment="1">
      <alignment horizontal="right" vertical="center" wrapText="1"/>
    </xf>
    <xf numFmtId="0" fontId="11" fillId="0" borderId="12" xfId="0" applyFont="1" applyBorder="1" applyAlignment="1">
      <alignment horizontal="right"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11" fillId="0" borderId="18" xfId="0" applyFont="1" applyBorder="1" applyAlignment="1">
      <alignment horizontal="right" vertical="center" wrapText="1"/>
    </xf>
    <xf numFmtId="0" fontId="5" fillId="0" borderId="22" xfId="0" applyFont="1" applyBorder="1" applyAlignment="1">
      <alignment horizontal="center" vertical="center"/>
    </xf>
    <xf numFmtId="0" fontId="5" fillId="0" borderId="18" xfId="0" applyFont="1" applyBorder="1" applyAlignment="1">
      <alignment horizontal="center" vertical="center"/>
    </xf>
    <xf numFmtId="0" fontId="5" fillId="0" borderId="16" xfId="0" applyFont="1" applyBorder="1" applyAlignment="1">
      <alignment horizontal="center" vertical="center"/>
    </xf>
    <xf numFmtId="0" fontId="7" fillId="0" borderId="22" xfId="3" applyBorder="1" applyAlignment="1">
      <alignment horizontal="center" vertical="center" wrapText="1"/>
    </xf>
    <xf numFmtId="0" fontId="5" fillId="0" borderId="18" xfId="0" applyFont="1" applyBorder="1" applyAlignment="1">
      <alignment horizontal="center" vertical="center" wrapText="1"/>
    </xf>
    <xf numFmtId="0" fontId="5" fillId="0" borderId="16" xfId="0" applyFont="1" applyBorder="1" applyAlignment="1">
      <alignment horizontal="center" vertical="center" wrapText="1"/>
    </xf>
    <xf numFmtId="49" fontId="5" fillId="0" borderId="22" xfId="0" applyNumberFormat="1" applyFont="1" applyBorder="1" applyAlignment="1">
      <alignment horizontal="center" vertical="center" wrapText="1"/>
    </xf>
    <xf numFmtId="49" fontId="5" fillId="0" borderId="18"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12" fillId="0" borderId="1" xfId="0" applyFont="1" applyBorder="1" applyAlignment="1">
      <alignment horizontal="left" vertical="center" wrapText="1"/>
    </xf>
    <xf numFmtId="1" fontId="5" fillId="0" borderId="23" xfId="0" applyNumberFormat="1" applyFont="1" applyBorder="1" applyAlignment="1">
      <alignment horizontal="center" vertical="center" wrapText="1"/>
    </xf>
    <xf numFmtId="1" fontId="5" fillId="0" borderId="24" xfId="0" applyNumberFormat="1" applyFont="1" applyBorder="1" applyAlignment="1">
      <alignment horizontal="center" vertical="center" wrapText="1"/>
    </xf>
    <xf numFmtId="1" fontId="5" fillId="0" borderId="25" xfId="0" applyNumberFormat="1" applyFont="1" applyBorder="1" applyAlignment="1">
      <alignment horizontal="center" vertical="center" wrapText="1"/>
    </xf>
    <xf numFmtId="0" fontId="2" fillId="0" borderId="2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7" xfId="0" applyFont="1" applyBorder="1" applyAlignment="1">
      <alignment horizontal="center"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2" xfId="0" applyFont="1" applyFill="1" applyBorder="1" applyAlignment="1">
      <alignment horizontal="center" vertical="center" wrapText="1"/>
    </xf>
    <xf numFmtId="44" fontId="2" fillId="3" borderId="33" xfId="1" applyFont="1" applyFill="1" applyBorder="1" applyAlignment="1">
      <alignment horizontal="center" vertical="center" wrapText="1"/>
    </xf>
    <xf numFmtId="44" fontId="2" fillId="3" borderId="31" xfId="1"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7" xfId="0" applyFont="1" applyBorder="1" applyAlignment="1">
      <alignment horizontal="center" vertical="center" wrapText="1"/>
    </xf>
    <xf numFmtId="44" fontId="5" fillId="3" borderId="33" xfId="0" applyNumberFormat="1" applyFont="1" applyFill="1" applyBorder="1" applyAlignment="1">
      <alignment horizontal="center" vertical="center" wrapText="1"/>
    </xf>
    <xf numFmtId="0" fontId="5" fillId="3" borderId="3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4" fontId="5" fillId="0" borderId="14" xfId="0" applyNumberFormat="1" applyFont="1" applyBorder="1" applyAlignment="1">
      <alignment horizontal="center" vertical="center" wrapText="1"/>
    </xf>
  </cellXfs>
  <cellStyles count="4">
    <cellStyle name="Hipervínculo" xfId="3" builtinId="8"/>
    <cellStyle name="Hyperlink" xfId="2" xr:uid="{898BE5BF-9077-4008-91DC-997E5540D446}"/>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amayodelgadoe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4B9-AB79-4224-BC2B-79DBC1BF420C}">
  <sheetPr>
    <pageSetUpPr fitToPage="1"/>
  </sheetPr>
  <dimension ref="A1:K54"/>
  <sheetViews>
    <sheetView showGridLines="0" tabSelected="1" topLeftCell="A31" zoomScale="60" zoomScaleNormal="60" workbookViewId="0">
      <selection activeCell="H27" sqref="H27"/>
    </sheetView>
  </sheetViews>
  <sheetFormatPr baseColWidth="10" defaultColWidth="9" defaultRowHeight="14.4" x14ac:dyDescent="0.45"/>
  <cols>
    <col min="1" max="1" width="6.76171875" style="41" bestFit="1" customWidth="1"/>
    <col min="2" max="2" width="14.33203125" style="42" customWidth="1"/>
    <col min="3" max="3" width="9.47265625" style="41" customWidth="1"/>
    <col min="4" max="4" width="22" style="40" customWidth="1"/>
    <col min="5" max="5" width="82.76171875" style="42" customWidth="1"/>
    <col min="6" max="6" width="55.140625" style="42" customWidth="1"/>
    <col min="7" max="7" width="9.6171875" style="41" customWidth="1"/>
    <col min="8" max="8" width="11.85546875" style="42" bestFit="1" customWidth="1"/>
    <col min="9" max="9" width="13.85546875" style="42" customWidth="1"/>
    <col min="10" max="16384" width="9" style="40"/>
  </cols>
  <sheetData>
    <row r="1" spans="1:9" ht="47.5" customHeight="1" x14ac:dyDescent="0.45">
      <c r="A1" s="73" t="s">
        <v>86</v>
      </c>
      <c r="B1" s="74"/>
      <c r="C1" s="74"/>
      <c r="D1" s="74"/>
      <c r="E1" s="74"/>
      <c r="F1" s="74"/>
      <c r="G1" s="74"/>
      <c r="H1" s="74"/>
      <c r="I1" s="74"/>
    </row>
    <row r="2" spans="1:9" ht="23.1" x14ac:dyDescent="0.85">
      <c r="A2" s="75" t="s">
        <v>65</v>
      </c>
      <c r="B2" s="76"/>
      <c r="C2" s="76"/>
      <c r="D2" s="76"/>
      <c r="E2" s="76"/>
      <c r="F2" s="76"/>
      <c r="G2" s="76"/>
      <c r="H2" s="76"/>
      <c r="I2" s="76"/>
    </row>
    <row r="3" spans="1:9" ht="5.25" customHeight="1" thickBot="1" x14ac:dyDescent="0.5"/>
    <row r="4" spans="1:9" ht="15.6" customHeight="1" x14ac:dyDescent="0.45">
      <c r="A4" s="77" t="s">
        <v>52</v>
      </c>
      <c r="B4" s="78"/>
      <c r="C4" s="79" t="s">
        <v>99</v>
      </c>
      <c r="D4" s="80"/>
      <c r="E4" s="81"/>
    </row>
    <row r="5" spans="1:9" ht="15.6" x14ac:dyDescent="0.45">
      <c r="A5" s="78" t="s">
        <v>53</v>
      </c>
      <c r="B5" s="82"/>
      <c r="C5" s="83" t="s">
        <v>99</v>
      </c>
      <c r="D5" s="84"/>
      <c r="E5" s="85"/>
    </row>
    <row r="6" spans="1:9" ht="15.6" x14ac:dyDescent="0.45">
      <c r="A6" s="77" t="s">
        <v>54</v>
      </c>
      <c r="B6" s="78"/>
      <c r="C6" s="86" t="s">
        <v>100</v>
      </c>
      <c r="D6" s="87"/>
      <c r="E6" s="88"/>
    </row>
    <row r="7" spans="1:9" ht="15.6" x14ac:dyDescent="0.45">
      <c r="A7" s="78" t="s">
        <v>55</v>
      </c>
      <c r="B7" s="82"/>
      <c r="C7" s="89" t="s">
        <v>101</v>
      </c>
      <c r="D7" s="90"/>
      <c r="E7" s="91"/>
    </row>
    <row r="8" spans="1:9" ht="15.9" thickBot="1" x14ac:dyDescent="0.5">
      <c r="A8" s="77" t="s">
        <v>56</v>
      </c>
      <c r="B8" s="78"/>
      <c r="C8" s="99">
        <v>1708229057001</v>
      </c>
      <c r="D8" s="100"/>
      <c r="E8" s="101"/>
    </row>
    <row r="9" spans="1:9" ht="14.7" thickBot="1" x14ac:dyDescent="0.5"/>
    <row r="10" spans="1:9" ht="29.1" thickBot="1" x14ac:dyDescent="0.5">
      <c r="A10" s="29" t="s">
        <v>0</v>
      </c>
      <c r="B10" s="30" t="s">
        <v>1</v>
      </c>
      <c r="C10" s="31" t="s">
        <v>2</v>
      </c>
      <c r="D10" s="31" t="s">
        <v>66</v>
      </c>
      <c r="E10" s="31" t="s">
        <v>28</v>
      </c>
      <c r="F10" s="31" t="s">
        <v>29</v>
      </c>
      <c r="G10" s="32" t="s">
        <v>3</v>
      </c>
      <c r="H10" s="31" t="s">
        <v>4</v>
      </c>
      <c r="I10" s="31" t="s">
        <v>30</v>
      </c>
    </row>
    <row r="11" spans="1:9" ht="99" customHeight="1" x14ac:dyDescent="0.45">
      <c r="A11" s="22">
        <v>1</v>
      </c>
      <c r="B11" s="102" t="s">
        <v>5</v>
      </c>
      <c r="C11" s="43" t="s">
        <v>6</v>
      </c>
      <c r="D11" s="44" t="s">
        <v>7</v>
      </c>
      <c r="E11" s="68" t="s">
        <v>82</v>
      </c>
      <c r="F11" s="69" t="s">
        <v>87</v>
      </c>
      <c r="G11" s="9">
        <v>480</v>
      </c>
      <c r="H11" s="45">
        <v>0.48</v>
      </c>
      <c r="I11" s="46">
        <f>+H11*G11</f>
        <v>230.39999999999998</v>
      </c>
    </row>
    <row r="12" spans="1:9" ht="26.1" customHeight="1" x14ac:dyDescent="0.45">
      <c r="A12" s="23">
        <v>2</v>
      </c>
      <c r="B12" s="103"/>
      <c r="C12" s="47" t="s">
        <v>6</v>
      </c>
      <c r="D12" s="39" t="s">
        <v>8</v>
      </c>
      <c r="E12" s="39" t="s">
        <v>9</v>
      </c>
      <c r="F12" s="70" t="s">
        <v>88</v>
      </c>
      <c r="G12" s="1">
        <v>480</v>
      </c>
      <c r="H12" s="48">
        <v>0.22</v>
      </c>
      <c r="I12" s="49">
        <f t="shared" ref="I12:I37" si="0">+H12*G12</f>
        <v>105.6</v>
      </c>
    </row>
    <row r="13" spans="1:9" ht="45" customHeight="1" x14ac:dyDescent="0.45">
      <c r="A13" s="23">
        <v>3</v>
      </c>
      <c r="B13" s="103"/>
      <c r="C13" s="47" t="s">
        <v>6</v>
      </c>
      <c r="D13" s="39" t="s">
        <v>10</v>
      </c>
      <c r="E13" s="39" t="s">
        <v>11</v>
      </c>
      <c r="F13" s="70" t="s">
        <v>89</v>
      </c>
      <c r="G13" s="1">
        <v>480</v>
      </c>
      <c r="H13" s="48">
        <v>0.26</v>
      </c>
      <c r="I13" s="49">
        <f t="shared" si="0"/>
        <v>124.80000000000001</v>
      </c>
    </row>
    <row r="14" spans="1:9" ht="43.2" x14ac:dyDescent="0.45">
      <c r="A14" s="23">
        <v>4</v>
      </c>
      <c r="B14" s="103"/>
      <c r="C14" s="47" t="s">
        <v>6</v>
      </c>
      <c r="D14" s="39" t="s">
        <v>12</v>
      </c>
      <c r="E14" s="39" t="s">
        <v>13</v>
      </c>
      <c r="F14" s="70" t="s">
        <v>90</v>
      </c>
      <c r="G14" s="1">
        <v>480</v>
      </c>
      <c r="H14" s="48">
        <v>0.89</v>
      </c>
      <c r="I14" s="49">
        <f t="shared" si="0"/>
        <v>427.2</v>
      </c>
    </row>
    <row r="15" spans="1:9" ht="40.5" customHeight="1" x14ac:dyDescent="0.45">
      <c r="A15" s="23">
        <v>5</v>
      </c>
      <c r="B15" s="103"/>
      <c r="C15" s="47" t="s">
        <v>14</v>
      </c>
      <c r="D15" s="39" t="s">
        <v>15</v>
      </c>
      <c r="E15" s="39" t="s">
        <v>16</v>
      </c>
      <c r="F15" s="70" t="s">
        <v>94</v>
      </c>
      <c r="G15" s="1">
        <v>480</v>
      </c>
      <c r="H15" s="48">
        <v>1.47</v>
      </c>
      <c r="I15" s="49">
        <f t="shared" si="0"/>
        <v>705.6</v>
      </c>
    </row>
    <row r="16" spans="1:9" ht="36" customHeight="1" x14ac:dyDescent="0.45">
      <c r="A16" s="23">
        <v>6</v>
      </c>
      <c r="B16" s="103"/>
      <c r="C16" s="47" t="s">
        <v>14</v>
      </c>
      <c r="D16" s="39" t="s">
        <v>17</v>
      </c>
      <c r="E16" s="39" t="s">
        <v>18</v>
      </c>
      <c r="F16" s="70" t="s">
        <v>92</v>
      </c>
      <c r="G16" s="1">
        <v>480</v>
      </c>
      <c r="H16" s="48">
        <v>5.58</v>
      </c>
      <c r="I16" s="49">
        <f t="shared" si="0"/>
        <v>2678.4</v>
      </c>
    </row>
    <row r="17" spans="1:9" ht="167.25" customHeight="1" x14ac:dyDescent="0.45">
      <c r="A17" s="23">
        <v>7</v>
      </c>
      <c r="B17" s="103"/>
      <c r="C17" s="47" t="s">
        <v>6</v>
      </c>
      <c r="D17" s="39" t="s">
        <v>19</v>
      </c>
      <c r="E17" s="39" t="s">
        <v>62</v>
      </c>
      <c r="F17" s="70" t="s">
        <v>91</v>
      </c>
      <c r="G17" s="1">
        <v>480</v>
      </c>
      <c r="H17" s="48">
        <v>4.74</v>
      </c>
      <c r="I17" s="49">
        <f t="shared" si="0"/>
        <v>2275.2000000000003</v>
      </c>
    </row>
    <row r="18" spans="1:9" ht="54" customHeight="1" x14ac:dyDescent="0.45">
      <c r="A18" s="24">
        <v>8</v>
      </c>
      <c r="B18" s="103"/>
      <c r="C18" s="50" t="s">
        <v>14</v>
      </c>
      <c r="D18" s="51" t="s">
        <v>20</v>
      </c>
      <c r="E18" s="39" t="s">
        <v>21</v>
      </c>
      <c r="F18" s="71" t="s">
        <v>93</v>
      </c>
      <c r="G18" s="19">
        <v>480</v>
      </c>
      <c r="H18" s="52">
        <v>0.71</v>
      </c>
      <c r="I18" s="53">
        <f t="shared" si="0"/>
        <v>340.79999999999995</v>
      </c>
    </row>
    <row r="19" spans="1:9" ht="57.9" thickBot="1" x14ac:dyDescent="0.5">
      <c r="A19" s="33">
        <v>9</v>
      </c>
      <c r="B19" s="104"/>
      <c r="C19" s="54" t="s">
        <v>6</v>
      </c>
      <c r="D19" s="55" t="s">
        <v>73</v>
      </c>
      <c r="E19" s="39" t="s">
        <v>85</v>
      </c>
      <c r="F19" s="72"/>
      <c r="G19" s="10">
        <v>480</v>
      </c>
      <c r="H19" s="56">
        <v>0.08</v>
      </c>
      <c r="I19" s="56">
        <f t="shared" ref="I19" si="1">+H19*G19</f>
        <v>38.4</v>
      </c>
    </row>
    <row r="20" spans="1:9" ht="14.7" thickBot="1" x14ac:dyDescent="0.5">
      <c r="A20" s="105" t="s">
        <v>69</v>
      </c>
      <c r="B20" s="106"/>
      <c r="C20" s="106"/>
      <c r="D20" s="106"/>
      <c r="E20" s="106"/>
      <c r="F20" s="106"/>
      <c r="G20" s="107"/>
      <c r="H20" s="108">
        <f>SUM(H11:H19)</f>
        <v>14.430000000000001</v>
      </c>
      <c r="I20" s="109"/>
    </row>
    <row r="21" spans="1:9" ht="100.8" x14ac:dyDescent="0.45">
      <c r="A21" s="22">
        <v>10</v>
      </c>
      <c r="B21" s="102" t="s">
        <v>22</v>
      </c>
      <c r="C21" s="43" t="s">
        <v>6</v>
      </c>
      <c r="D21" s="44" t="s">
        <v>7</v>
      </c>
      <c r="E21" s="39" t="s">
        <v>82</v>
      </c>
      <c r="F21" s="69" t="s">
        <v>87</v>
      </c>
      <c r="G21" s="9">
        <v>120</v>
      </c>
      <c r="H21" s="57">
        <v>0.48</v>
      </c>
      <c r="I21" s="46">
        <f t="shared" si="0"/>
        <v>57.599999999999994</v>
      </c>
    </row>
    <row r="22" spans="1:9" ht="20.25" customHeight="1" thickBot="1" x14ac:dyDescent="0.5">
      <c r="A22" s="23">
        <v>11</v>
      </c>
      <c r="B22" s="103"/>
      <c r="C22" s="47" t="s">
        <v>6</v>
      </c>
      <c r="D22" s="39" t="s">
        <v>8</v>
      </c>
      <c r="E22" s="39" t="s">
        <v>78</v>
      </c>
      <c r="F22" s="70" t="s">
        <v>88</v>
      </c>
      <c r="G22" s="1">
        <v>120</v>
      </c>
      <c r="H22" s="58">
        <v>0.22</v>
      </c>
      <c r="I22" s="49">
        <f t="shared" si="0"/>
        <v>26.4</v>
      </c>
    </row>
    <row r="23" spans="1:9" ht="43.2" x14ac:dyDescent="0.45">
      <c r="A23" s="22">
        <v>12</v>
      </c>
      <c r="B23" s="103"/>
      <c r="C23" s="47" t="s">
        <v>6</v>
      </c>
      <c r="D23" s="39" t="s">
        <v>10</v>
      </c>
      <c r="E23" s="39" t="s">
        <v>11</v>
      </c>
      <c r="F23" s="70" t="s">
        <v>89</v>
      </c>
      <c r="G23" s="1">
        <v>120</v>
      </c>
      <c r="H23" s="58">
        <v>0.26</v>
      </c>
      <c r="I23" s="49">
        <f t="shared" si="0"/>
        <v>31.200000000000003</v>
      </c>
    </row>
    <row r="24" spans="1:9" ht="43.5" thickBot="1" x14ac:dyDescent="0.5">
      <c r="A24" s="23">
        <v>13</v>
      </c>
      <c r="B24" s="103"/>
      <c r="C24" s="47" t="s">
        <v>6</v>
      </c>
      <c r="D24" s="39" t="s">
        <v>12</v>
      </c>
      <c r="E24" s="39" t="s">
        <v>13</v>
      </c>
      <c r="F24" s="70" t="s">
        <v>90</v>
      </c>
      <c r="G24" s="1">
        <v>120</v>
      </c>
      <c r="H24" s="58">
        <v>0.89</v>
      </c>
      <c r="I24" s="49">
        <f t="shared" si="0"/>
        <v>106.8</v>
      </c>
    </row>
    <row r="25" spans="1:9" ht="28.8" x14ac:dyDescent="0.45">
      <c r="A25" s="22">
        <v>14</v>
      </c>
      <c r="B25" s="103"/>
      <c r="C25" s="47" t="s">
        <v>14</v>
      </c>
      <c r="D25" s="39" t="s">
        <v>15</v>
      </c>
      <c r="E25" s="39" t="s">
        <v>16</v>
      </c>
      <c r="F25" s="70" t="s">
        <v>94</v>
      </c>
      <c r="G25" s="1">
        <v>120</v>
      </c>
      <c r="H25" s="58">
        <v>1.47</v>
      </c>
      <c r="I25" s="49">
        <f t="shared" si="0"/>
        <v>176.4</v>
      </c>
    </row>
    <row r="26" spans="1:9" ht="29.1" thickBot="1" x14ac:dyDescent="0.5">
      <c r="A26" s="23">
        <v>15</v>
      </c>
      <c r="B26" s="103"/>
      <c r="C26" s="47" t="s">
        <v>14</v>
      </c>
      <c r="D26" s="39" t="s">
        <v>17</v>
      </c>
      <c r="E26" s="39" t="s">
        <v>18</v>
      </c>
      <c r="F26" s="70" t="s">
        <v>92</v>
      </c>
      <c r="G26" s="1">
        <v>120</v>
      </c>
      <c r="H26" s="58">
        <v>5.58</v>
      </c>
      <c r="I26" s="49">
        <f t="shared" si="0"/>
        <v>669.6</v>
      </c>
    </row>
    <row r="27" spans="1:9" ht="229.5" customHeight="1" x14ac:dyDescent="0.45">
      <c r="A27" s="22">
        <v>16</v>
      </c>
      <c r="B27" s="103"/>
      <c r="C27" s="50" t="s">
        <v>6</v>
      </c>
      <c r="D27" s="51" t="s">
        <v>19</v>
      </c>
      <c r="E27" s="39" t="s">
        <v>63</v>
      </c>
      <c r="F27" s="70" t="s">
        <v>91</v>
      </c>
      <c r="G27" s="19">
        <v>120</v>
      </c>
      <c r="H27" s="59">
        <v>4.74</v>
      </c>
      <c r="I27" s="53">
        <f t="shared" si="0"/>
        <v>568.80000000000007</v>
      </c>
    </row>
    <row r="28" spans="1:9" ht="57.9" thickBot="1" x14ac:dyDescent="0.5">
      <c r="A28" s="23">
        <v>17</v>
      </c>
      <c r="B28" s="104"/>
      <c r="C28" s="60" t="s">
        <v>6</v>
      </c>
      <c r="D28" s="55" t="s">
        <v>76</v>
      </c>
      <c r="E28" s="39" t="s">
        <v>84</v>
      </c>
      <c r="F28" s="39"/>
      <c r="G28" s="1">
        <v>120</v>
      </c>
      <c r="H28" s="58">
        <v>0.08</v>
      </c>
      <c r="I28" s="58">
        <f t="shared" ref="I28" si="2">+H28*G28</f>
        <v>9.6</v>
      </c>
    </row>
    <row r="29" spans="1:9" ht="14.7" thickBot="1" x14ac:dyDescent="0.5">
      <c r="A29" s="105" t="s">
        <v>70</v>
      </c>
      <c r="B29" s="106"/>
      <c r="C29" s="106"/>
      <c r="D29" s="106"/>
      <c r="E29" s="106"/>
      <c r="F29" s="106"/>
      <c r="G29" s="107"/>
      <c r="H29" s="108">
        <f>SUM(H21:H28)</f>
        <v>13.72</v>
      </c>
      <c r="I29" s="109"/>
    </row>
    <row r="30" spans="1:9" ht="224.1" customHeight="1" x14ac:dyDescent="0.45">
      <c r="A30" s="22">
        <v>18</v>
      </c>
      <c r="B30" s="110" t="s">
        <v>23</v>
      </c>
      <c r="C30" s="43" t="s">
        <v>24</v>
      </c>
      <c r="D30" s="44" t="s">
        <v>19</v>
      </c>
      <c r="E30" s="39" t="s">
        <v>64</v>
      </c>
      <c r="F30" s="69" t="s">
        <v>95</v>
      </c>
      <c r="G30" s="9">
        <v>600</v>
      </c>
      <c r="H30" s="57">
        <v>0.74</v>
      </c>
      <c r="I30" s="46">
        <f t="shared" si="0"/>
        <v>444</v>
      </c>
    </row>
    <row r="31" spans="1:9" ht="28.8" x14ac:dyDescent="0.45">
      <c r="A31" s="24">
        <v>19</v>
      </c>
      <c r="B31" s="111"/>
      <c r="C31" s="50" t="s">
        <v>6</v>
      </c>
      <c r="D31" s="51" t="s">
        <v>15</v>
      </c>
      <c r="E31" s="51" t="s">
        <v>16</v>
      </c>
      <c r="F31" s="70" t="s">
        <v>94</v>
      </c>
      <c r="G31" s="19">
        <v>600</v>
      </c>
      <c r="H31" s="59">
        <v>1.47</v>
      </c>
      <c r="I31" s="53">
        <f t="shared" si="0"/>
        <v>882</v>
      </c>
    </row>
    <row r="32" spans="1:9" ht="151.5" customHeight="1" thickBot="1" x14ac:dyDescent="0.5">
      <c r="A32" s="27">
        <v>20</v>
      </c>
      <c r="B32" s="112"/>
      <c r="C32" s="54" t="s">
        <v>6</v>
      </c>
      <c r="D32" s="55" t="s">
        <v>74</v>
      </c>
      <c r="E32" s="55" t="s">
        <v>77</v>
      </c>
      <c r="F32" s="55"/>
      <c r="G32" s="10">
        <v>600</v>
      </c>
      <c r="H32" s="56">
        <v>0.08</v>
      </c>
      <c r="I32" s="61">
        <f t="shared" ref="I32" si="3">+H32*G32</f>
        <v>48</v>
      </c>
    </row>
    <row r="33" spans="1:11" ht="37.5" customHeight="1" thickBot="1" x14ac:dyDescent="0.5">
      <c r="A33" s="105" t="s">
        <v>71</v>
      </c>
      <c r="B33" s="106"/>
      <c r="C33" s="106"/>
      <c r="D33" s="106"/>
      <c r="E33" s="106"/>
      <c r="F33" s="106"/>
      <c r="G33" s="107"/>
      <c r="H33" s="113">
        <f>SUM(H30:H32)</f>
        <v>2.29</v>
      </c>
      <c r="I33" s="114"/>
    </row>
    <row r="34" spans="1:11" ht="192" customHeight="1" x14ac:dyDescent="0.45">
      <c r="A34" s="28">
        <v>21</v>
      </c>
      <c r="B34" s="103" t="s">
        <v>25</v>
      </c>
      <c r="C34" s="62" t="s">
        <v>24</v>
      </c>
      <c r="D34" s="63" t="s">
        <v>19</v>
      </c>
      <c r="E34" s="25" t="s">
        <v>80</v>
      </c>
      <c r="F34" s="69" t="s">
        <v>95</v>
      </c>
      <c r="G34" s="11">
        <v>280</v>
      </c>
      <c r="H34" s="64">
        <v>0.74</v>
      </c>
      <c r="I34" s="64">
        <f t="shared" si="0"/>
        <v>207.2</v>
      </c>
    </row>
    <row r="35" spans="1:11" ht="28.8" x14ac:dyDescent="0.45">
      <c r="A35" s="34">
        <v>22</v>
      </c>
      <c r="B35" s="103"/>
      <c r="C35" s="47" t="s">
        <v>6</v>
      </c>
      <c r="D35" s="39" t="s">
        <v>15</v>
      </c>
      <c r="E35" s="39" t="s">
        <v>16</v>
      </c>
      <c r="F35" s="70" t="s">
        <v>94</v>
      </c>
      <c r="G35" s="1">
        <v>280</v>
      </c>
      <c r="H35" s="58">
        <v>1.47</v>
      </c>
      <c r="I35" s="65">
        <f t="shared" si="0"/>
        <v>411.59999999999997</v>
      </c>
    </row>
    <row r="36" spans="1:11" x14ac:dyDescent="0.45">
      <c r="A36" s="34">
        <v>23</v>
      </c>
      <c r="B36" s="103"/>
      <c r="C36" s="47" t="s">
        <v>14</v>
      </c>
      <c r="D36" s="39" t="s">
        <v>26</v>
      </c>
      <c r="E36" s="39" t="s">
        <v>27</v>
      </c>
      <c r="F36" s="70" t="s">
        <v>96</v>
      </c>
      <c r="G36" s="1">
        <v>280</v>
      </c>
      <c r="H36" s="58">
        <v>0.71</v>
      </c>
      <c r="I36" s="65">
        <f t="shared" si="0"/>
        <v>198.79999999999998</v>
      </c>
    </row>
    <row r="37" spans="1:11" ht="43.2" x14ac:dyDescent="0.45">
      <c r="A37" s="26">
        <v>24</v>
      </c>
      <c r="B37" s="103"/>
      <c r="C37" s="50" t="s">
        <v>6</v>
      </c>
      <c r="D37" s="51" t="s">
        <v>12</v>
      </c>
      <c r="E37" s="51" t="s">
        <v>13</v>
      </c>
      <c r="F37" s="70" t="s">
        <v>90</v>
      </c>
      <c r="G37" s="19">
        <v>280</v>
      </c>
      <c r="H37" s="59">
        <v>0.89</v>
      </c>
      <c r="I37" s="66">
        <f t="shared" si="0"/>
        <v>249.20000000000002</v>
      </c>
    </row>
    <row r="38" spans="1:11" ht="124.5" customHeight="1" thickBot="1" x14ac:dyDescent="0.5">
      <c r="A38" s="34">
        <v>25</v>
      </c>
      <c r="B38" s="104"/>
      <c r="C38" s="60" t="s">
        <v>6</v>
      </c>
      <c r="D38" s="55" t="s">
        <v>75</v>
      </c>
      <c r="E38" s="39" t="s">
        <v>83</v>
      </c>
      <c r="F38" s="39"/>
      <c r="G38" s="1">
        <v>280</v>
      </c>
      <c r="H38" s="58">
        <v>0.08</v>
      </c>
      <c r="I38" s="58">
        <f t="shared" ref="I38" si="4">+H38*G38</f>
        <v>22.400000000000002</v>
      </c>
    </row>
    <row r="39" spans="1:11" ht="14.7" thickBot="1" x14ac:dyDescent="0.5">
      <c r="A39" s="105" t="s">
        <v>72</v>
      </c>
      <c r="B39" s="106"/>
      <c r="C39" s="106"/>
      <c r="D39" s="106"/>
      <c r="E39" s="106"/>
      <c r="F39" s="106"/>
      <c r="G39" s="107"/>
      <c r="H39" s="108">
        <f>SUM(H34:H38)</f>
        <v>3.89</v>
      </c>
      <c r="I39" s="109"/>
    </row>
    <row r="40" spans="1:11" ht="14.7" thickBot="1" x14ac:dyDescent="0.5">
      <c r="A40" s="105" t="s">
        <v>81</v>
      </c>
      <c r="B40" s="106"/>
      <c r="C40" s="106"/>
      <c r="D40" s="106"/>
      <c r="E40" s="106"/>
      <c r="F40" s="106"/>
      <c r="G40" s="107"/>
      <c r="H40" s="108">
        <f>+H20+H29+H33+H39</f>
        <v>34.33</v>
      </c>
      <c r="I40" s="109"/>
      <c r="K40" s="67"/>
    </row>
    <row r="41" spans="1:11" ht="15.6" x14ac:dyDescent="0.45">
      <c r="A41" s="38" t="s">
        <v>59</v>
      </c>
      <c r="B41" s="36"/>
      <c r="C41" s="35"/>
      <c r="D41" s="37"/>
      <c r="E41" s="36"/>
      <c r="F41" s="36"/>
      <c r="G41" s="35"/>
      <c r="H41" s="36"/>
      <c r="I41" s="36"/>
    </row>
    <row r="42" spans="1:11" ht="171" customHeight="1" x14ac:dyDescent="0.45">
      <c r="A42" s="98" t="s">
        <v>97</v>
      </c>
      <c r="B42" s="98"/>
      <c r="C42" s="98"/>
      <c r="D42" s="98"/>
      <c r="E42" s="98"/>
      <c r="F42" s="98"/>
      <c r="G42" s="98"/>
      <c r="H42" s="98"/>
      <c r="I42" s="98"/>
    </row>
    <row r="43" spans="1:11" ht="14.7" thickBot="1" x14ac:dyDescent="0.5"/>
    <row r="44" spans="1:11" ht="62.25" customHeight="1" x14ac:dyDescent="0.45">
      <c r="A44" s="115" t="s">
        <v>79</v>
      </c>
      <c r="B44" s="116"/>
      <c r="C44" s="116" t="s">
        <v>98</v>
      </c>
      <c r="D44" s="116"/>
      <c r="E44" s="117"/>
    </row>
    <row r="45" spans="1:11" ht="53.1" customHeight="1" x14ac:dyDescent="0.45">
      <c r="A45" s="92" t="s">
        <v>57</v>
      </c>
      <c r="B45" s="93"/>
      <c r="C45" s="93"/>
      <c r="D45" s="93"/>
      <c r="E45" s="94"/>
    </row>
    <row r="46" spans="1:11" ht="21" customHeight="1" thickBot="1" x14ac:dyDescent="0.5">
      <c r="A46" s="95" t="s">
        <v>58</v>
      </c>
      <c r="B46" s="96"/>
      <c r="C46" s="121">
        <v>44719</v>
      </c>
      <c r="D46" s="96"/>
      <c r="E46" s="97"/>
    </row>
    <row r="54" ht="100.5" customHeight="1" x14ac:dyDescent="0.45"/>
  </sheetData>
  <mergeCells count="33">
    <mergeCell ref="A29:G29"/>
    <mergeCell ref="H29:I29"/>
    <mergeCell ref="A33:G33"/>
    <mergeCell ref="H33:I33"/>
    <mergeCell ref="A44:B44"/>
    <mergeCell ref="C44:E44"/>
    <mergeCell ref="H40:I40"/>
    <mergeCell ref="A45:B45"/>
    <mergeCell ref="C45:E45"/>
    <mergeCell ref="A46:B46"/>
    <mergeCell ref="C46:E46"/>
    <mergeCell ref="A8:B8"/>
    <mergeCell ref="A42:I42"/>
    <mergeCell ref="C8:E8"/>
    <mergeCell ref="B11:B19"/>
    <mergeCell ref="A39:G39"/>
    <mergeCell ref="H39:I39"/>
    <mergeCell ref="B21:B28"/>
    <mergeCell ref="B34:B38"/>
    <mergeCell ref="B30:B32"/>
    <mergeCell ref="A20:G20"/>
    <mergeCell ref="H20:I20"/>
    <mergeCell ref="A40:G40"/>
    <mergeCell ref="A6:B6"/>
    <mergeCell ref="A7:B7"/>
    <mergeCell ref="C5:E5"/>
    <mergeCell ref="C6:E6"/>
    <mergeCell ref="C7:E7"/>
    <mergeCell ref="A1:I1"/>
    <mergeCell ref="A2:I2"/>
    <mergeCell ref="A4:B4"/>
    <mergeCell ref="C4:E4"/>
    <mergeCell ref="A5:B5"/>
  </mergeCells>
  <hyperlinks>
    <hyperlink ref="C6" r:id="rId1" xr:uid="{076BAA4C-CFA6-4E32-A1EC-C23428B6834F}"/>
  </hyperlinks>
  <printOptions horizontalCentered="1"/>
  <pageMargins left="0.23622047244094491" right="0.23622047244094491" top="0.74803149606299213" bottom="0.74803149606299213" header="0.31496062992125984" footer="0.31496062992125984"/>
  <pageSetup paperSize="9" scale="33"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24AD-46A9-4FBB-8874-5F86E4617312}">
  <sheetPr>
    <pageSetUpPr fitToPage="1"/>
  </sheetPr>
  <dimension ref="A2:H11"/>
  <sheetViews>
    <sheetView showGridLines="0" workbookViewId="0">
      <selection activeCell="D16" sqref="D16"/>
    </sheetView>
  </sheetViews>
  <sheetFormatPr baseColWidth="10" defaultColWidth="9" defaultRowHeight="14.4" x14ac:dyDescent="0.55000000000000004"/>
  <cols>
    <col min="1" max="2" width="10.6171875" style="2" bestFit="1" customWidth="1"/>
    <col min="3" max="3" width="29.37890625" style="6" customWidth="1"/>
    <col min="4" max="4" width="15.6171875" style="6" customWidth="1"/>
    <col min="5" max="5" width="12.37890625" style="6" customWidth="1"/>
    <col min="6" max="6" width="15.234375" style="6" bestFit="1" customWidth="1"/>
    <col min="7" max="7" width="14.140625" style="6" customWidth="1"/>
    <col min="8" max="8" width="14.6171875" style="2" customWidth="1"/>
    <col min="9" max="16384" width="9" style="2"/>
  </cols>
  <sheetData>
    <row r="2" spans="1:8" x14ac:dyDescent="0.55000000000000004">
      <c r="A2" s="118" t="s">
        <v>51</v>
      </c>
      <c r="B2" s="118"/>
      <c r="C2" s="118"/>
      <c r="D2" s="118"/>
      <c r="E2" s="118"/>
      <c r="F2" s="118"/>
      <c r="G2" s="118"/>
    </row>
    <row r="3" spans="1:8" x14ac:dyDescent="0.55000000000000004">
      <c r="A3" s="7" t="s">
        <v>61</v>
      </c>
      <c r="B3" s="7"/>
      <c r="C3" s="8"/>
      <c r="D3" s="8"/>
      <c r="E3" s="8"/>
      <c r="F3" s="8"/>
      <c r="G3" s="8"/>
    </row>
    <row r="5" spans="1:8" ht="28.8" x14ac:dyDescent="0.55000000000000004">
      <c r="A5" s="20" t="s">
        <v>31</v>
      </c>
      <c r="B5" s="20" t="s">
        <v>32</v>
      </c>
      <c r="C5" s="20" t="s">
        <v>33</v>
      </c>
      <c r="D5" s="21" t="s">
        <v>34</v>
      </c>
      <c r="E5" s="21" t="s">
        <v>35</v>
      </c>
      <c r="F5" s="21" t="s">
        <v>36</v>
      </c>
      <c r="G5" s="21" t="s">
        <v>60</v>
      </c>
      <c r="H5" s="21" t="s">
        <v>67</v>
      </c>
    </row>
    <row r="6" spans="1:8" ht="28.8" x14ac:dyDescent="0.55000000000000004">
      <c r="A6" s="3" t="s">
        <v>37</v>
      </c>
      <c r="B6" s="4" t="s">
        <v>38</v>
      </c>
      <c r="C6" s="5" t="s">
        <v>39</v>
      </c>
      <c r="D6" s="4">
        <v>120</v>
      </c>
      <c r="E6" s="4">
        <v>30</v>
      </c>
      <c r="F6" s="4">
        <v>50</v>
      </c>
      <c r="G6" s="4">
        <v>0</v>
      </c>
      <c r="H6" s="12"/>
    </row>
    <row r="7" spans="1:8" ht="43.2" x14ac:dyDescent="0.55000000000000004">
      <c r="A7" s="3" t="s">
        <v>40</v>
      </c>
      <c r="B7" s="4" t="s">
        <v>41</v>
      </c>
      <c r="C7" s="5" t="s">
        <v>42</v>
      </c>
      <c r="D7" s="4">
        <v>120</v>
      </c>
      <c r="E7" s="4">
        <v>30</v>
      </c>
      <c r="F7" s="4">
        <v>50</v>
      </c>
      <c r="G7" s="4">
        <v>0</v>
      </c>
      <c r="H7" s="13"/>
    </row>
    <row r="8" spans="1:8" ht="43.2" x14ac:dyDescent="0.55000000000000004">
      <c r="A8" s="3" t="s">
        <v>43</v>
      </c>
      <c r="B8" s="4" t="s">
        <v>43</v>
      </c>
      <c r="C8" s="5" t="s">
        <v>44</v>
      </c>
      <c r="D8" s="4">
        <v>120</v>
      </c>
      <c r="E8" s="4">
        <v>30</v>
      </c>
      <c r="F8" s="4">
        <v>50</v>
      </c>
      <c r="G8" s="4">
        <v>0</v>
      </c>
      <c r="H8" s="13"/>
    </row>
    <row r="9" spans="1:8" ht="28.8" x14ac:dyDescent="0.55000000000000004">
      <c r="A9" s="3" t="s">
        <v>45</v>
      </c>
      <c r="B9" s="4" t="s">
        <v>46</v>
      </c>
      <c r="C9" s="5" t="s">
        <v>47</v>
      </c>
      <c r="D9" s="4">
        <v>120</v>
      </c>
      <c r="E9" s="4">
        <v>30</v>
      </c>
      <c r="F9" s="4">
        <v>50</v>
      </c>
      <c r="G9" s="4">
        <v>0</v>
      </c>
      <c r="H9" s="13"/>
    </row>
    <row r="10" spans="1:8" ht="43.5" thickBot="1" x14ac:dyDescent="0.6">
      <c r="A10" s="14" t="s">
        <v>48</v>
      </c>
      <c r="B10" s="15" t="s">
        <v>49</v>
      </c>
      <c r="C10" s="16" t="s">
        <v>50</v>
      </c>
      <c r="D10" s="15">
        <v>0</v>
      </c>
      <c r="E10" s="15">
        <v>0</v>
      </c>
      <c r="F10" s="15">
        <v>400</v>
      </c>
      <c r="G10" s="15">
        <v>280</v>
      </c>
      <c r="H10" s="17"/>
    </row>
    <row r="11" spans="1:8" ht="14.7" thickBot="1" x14ac:dyDescent="0.6">
      <c r="A11" s="119" t="s">
        <v>68</v>
      </c>
      <c r="B11" s="120"/>
      <c r="C11" s="120"/>
      <c r="D11" s="120"/>
      <c r="E11" s="120"/>
      <c r="F11" s="120"/>
      <c r="G11" s="120"/>
      <c r="H11" s="18">
        <f>SUM(H6:H10)</f>
        <v>0</v>
      </c>
    </row>
  </sheetData>
  <mergeCells count="2">
    <mergeCell ref="A2:G2"/>
    <mergeCell ref="A11:G11"/>
  </mergeCells>
  <pageMargins left="0.7" right="0.7" top="0.75" bottom="0.75" header="0.3" footer="0.3"/>
  <pageSetup scale="67"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BE2389B6453458E90A2E9DBE8C839" ma:contentTypeVersion="13" ma:contentTypeDescription="Create a new document." ma:contentTypeScope="" ma:versionID="22f48a21a7016d5b0ab9dfb4b6a64c6d">
  <xsd:schema xmlns:xsd="http://www.w3.org/2001/XMLSchema" xmlns:xs="http://www.w3.org/2001/XMLSchema" xmlns:p="http://schemas.microsoft.com/office/2006/metadata/properties" xmlns:ns2="63b19c9f-6b11-456a-b591-50af2d1c57d1" xmlns:ns3="eb3bd455-7974-4fb2-a67e-41d509d76893" targetNamespace="http://schemas.microsoft.com/office/2006/metadata/properties" ma:root="true" ma:fieldsID="3b61d9a350fb1eea8ebab39a09e01c62" ns2:_="" ns3:_="">
    <xsd:import namespace="63b19c9f-6b11-456a-b591-50af2d1c57d1"/>
    <xsd:import namespace="eb3bd455-7974-4fb2-a67e-41d509d7689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b19c9f-6b11-456a-b591-50af2d1c57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3bd455-7974-4fb2-a67e-41d509d7689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12986C-74CE-450C-88EF-F70C7A507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b19c9f-6b11-456a-b591-50af2d1c57d1"/>
    <ds:schemaRef ds:uri="eb3bd455-7974-4fb2-a67e-41d509d768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161B5A-BCE0-4A9F-8697-FC587EAA7FE0}">
  <ds:schemaRefs>
    <ds:schemaRef ds:uri="http://schemas.microsoft.com/sharepoint/v3/contenttype/forms"/>
  </ds:schemaRefs>
</ds:datastoreItem>
</file>

<file path=customXml/itemProps3.xml><?xml version="1.0" encoding="utf-8"?>
<ds:datastoreItem xmlns:ds="http://schemas.openxmlformats.org/officeDocument/2006/customXml" ds:itemID="{D385B229-92FD-4C4A-94B4-C5E56C09797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RFQ</vt:lpstr>
      <vt:lpstr>Direcciones de entrega</vt:lpstr>
      <vt:lpstr>RFQ!Área_de_impresión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Gabriela Sevilla Bermudez</dc:creator>
  <cp:lastModifiedBy>marco clavijo</cp:lastModifiedBy>
  <cp:lastPrinted>2022-06-07T23:27:22Z</cp:lastPrinted>
  <dcterms:created xsi:type="dcterms:W3CDTF">2022-05-25T21:40:24Z</dcterms:created>
  <dcterms:modified xsi:type="dcterms:W3CDTF">2022-06-07T23:32:16Z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0x010100622BE2389B6453458E90A2E9DBE8C839</vt:lpwstr>
  </property>
</Properties>
</file>