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15.png" ContentType="image/png"/>
  <Override PartName="/xl/media/image20.png" ContentType="image/png"/>
  <Override PartName="/xl/media/image22.jpeg" ContentType="image/jpeg"/>
  <Override PartName="/xl/media/image16.png" ContentType="image/png"/>
  <Override PartName="/xl/media/image21.png" ContentType="image/png"/>
  <Override PartName="/xl/media/image24.jpeg" ContentType="image/jpeg"/>
  <Override PartName="/xl/media/image17.png" ContentType="image/png"/>
  <Override PartName="/xl/media/image18.png" ContentType="image/png"/>
  <Override PartName="/xl/media/image19.png" ContentType="image/png"/>
  <Override PartName="/xl/media/image23.jpeg" ContentType="image/jpeg"/>
  <Override PartName="/xl/media/image25.jpeg" ContentType="image/jpeg"/>
  <Override PartName="/xl/media/image26.jpeg" ContentType="image/jpeg"/>
  <Override PartName="/xl/media/image27.jpeg" ContentType="image/jpeg"/>
  <Override PartName="/xl/media/image28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rcuito RC" sheetId="1" state="visible" r:id="rId2"/>
    <sheet name="amplificatore invertente" sheetId="2" state="visible" r:id="rId3"/>
    <sheet name="derivatore" sheetId="3" state="visible" r:id="rId4"/>
    <sheet name="Amp. alle differenz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<sst xmlns="http://schemas.openxmlformats.org/spreadsheetml/2006/main" count="247" uniqueCount="130">
  <si>
    <t xml:space="preserve">Esperienza RC</t>
  </si>
  <si>
    <t xml:space="preserve">Gruppo</t>
  </si>
  <si>
    <t xml:space="preserve">Data</t>
  </si>
  <si>
    <t xml:space="preserve">Cognome</t>
  </si>
  <si>
    <t xml:space="preserve">Masiero</t>
  </si>
  <si>
    <t xml:space="preserve">Segato</t>
  </si>
  <si>
    <t xml:space="preserve">Visentin</t>
  </si>
  <si>
    <t xml:space="preserve">Nome</t>
  </si>
  <si>
    <t xml:space="preserve">Sofia</t>
  </si>
  <si>
    <t xml:space="preserve">Marco</t>
  </si>
  <si>
    <t xml:space="preserve">Pietro</t>
  </si>
  <si>
    <t xml:space="preserve">Matricola</t>
  </si>
  <si>
    <t xml:space="preserve">valore</t>
  </si>
  <si>
    <t xml:space="preserve">fondo scala</t>
  </si>
  <si>
    <t xml:space="preserve">unità di misura</t>
  </si>
  <si>
    <t xml:space="preserve">Resistenza</t>
  </si>
  <si>
    <t xml:space="preserve">kΩ</t>
  </si>
  <si>
    <t xml:space="preserve">modello strumento</t>
  </si>
  <si>
    <t xml:space="preserve">MTX 3292</t>
  </si>
  <si>
    <t xml:space="preserve">Condensatore</t>
  </si>
  <si>
    <t xml:space="preserve">nF</t>
  </si>
  <si>
    <t xml:space="preserve">Vin</t>
  </si>
  <si>
    <t xml:space="preserve">V</t>
  </si>
  <si>
    <t xml:space="preserve">Costante di tempo teorica</t>
  </si>
  <si>
    <t xml:space="preserve">535 ± 5</t>
  </si>
  <si>
    <t xml:space="preserve">µs</t>
  </si>
  <si>
    <t xml:space="preserve">misura della costante di tempo</t>
  </si>
  <si>
    <t xml:space="preserve">cavo BNC</t>
  </si>
  <si>
    <t xml:space="preserve">sonda</t>
  </si>
  <si>
    <t xml:space="preserve">V/div</t>
  </si>
  <si>
    <t xml:space="preserve">t/div – [μs]</t>
  </si>
  <si>
    <t xml:space="preserve">t</t>
  </si>
  <si>
    <t xml:space="preserve">ln(V)</t>
  </si>
  <si>
    <t xml:space="preserve">tau misura puntuale – BNC</t>
  </si>
  <si>
    <t xml:space="preserve">(520 ± 20) μs</t>
  </si>
  <si>
    <t xml:space="preserve">tau misura puntuale – Sonda</t>
  </si>
  <si>
    <t xml:space="preserve">(530 ± 20) μs</t>
  </si>
  <si>
    <t xml:space="preserve">Fit esponenziale</t>
  </si>
  <si>
    <t xml:space="preserve">Fit lineare</t>
  </si>
  <si>
    <t xml:space="preserve">Fit BNC</t>
  </si>
  <si>
    <t xml:space="preserve">errore (se disp)</t>
  </si>
  <si>
    <t xml:space="preserve">costante di tempo – [µs]</t>
  </si>
  <si>
    <t xml:space="preserve">Fit sonde</t>
  </si>
  <si>
    <t xml:space="preserve">errore (se disp.)</t>
  </si>
  <si>
    <t xml:space="preserve">misura della frequenza di taglio</t>
  </si>
  <si>
    <t xml:space="preserve">Vpp IN – [V]</t>
  </si>
  <si>
    <t xml:space="preserve">frequenza di taglio misurata</t>
  </si>
  <si>
    <t xml:space="preserve">(290 ± 6) Hz</t>
  </si>
  <si>
    <t xml:space="preserve">Min: 280 Hz</t>
  </si>
  <si>
    <t xml:space="preserve">Max 300 Hz</t>
  </si>
  <si>
    <t xml:space="preserve">Applicata distribuzione uniforme</t>
  </si>
  <si>
    <t xml:space="preserve">frequenza</t>
  </si>
  <si>
    <t xml:space="preserve">Vpp OUT – [V]</t>
  </si>
  <si>
    <t xml:space="preserve">A[dB]</t>
  </si>
  <si>
    <t xml:space="preserve"> </t>
  </si>
  <si>
    <t xml:space="preserve">tabella riepilogativa finale</t>
  </si>
  <si>
    <t xml:space="preserve">tempo caratteristico e altezza segnale</t>
  </si>
  <si>
    <t xml:space="preserve">Fit</t>
  </si>
  <si>
    <t xml:space="preserve">errore fit</t>
  </si>
  <si>
    <t xml:space="preserve">tau calcolato dai componenti</t>
  </si>
  <si>
    <t xml:space="preserve">tau da misura dalla scarica di C senza sonde</t>
  </si>
  <si>
    <t xml:space="preserve">tau da misura dalla scarica di C con le sonde</t>
  </si>
  <si>
    <t xml:space="preserve">tau ricavato dalla misura della freq. di taglio</t>
  </si>
  <si>
    <t xml:space="preserve">Vout(0) senza sonde</t>
  </si>
  <si>
    <t xml:space="preserve">Vout(0) con le sonde</t>
  </si>
  <si>
    <t xml:space="preserve">Amplificatore invertente</t>
  </si>
  <si>
    <t xml:space="preserve">V+</t>
  </si>
  <si>
    <t xml:space="preserve">mod. strum.</t>
  </si>
  <si>
    <t xml:space="preserve">V-</t>
  </si>
  <si>
    <t xml:space="preserve">R1</t>
  </si>
  <si>
    <t xml:space="preserve">KΩ</t>
  </si>
  <si>
    <t xml:space="preserve">Rf</t>
  </si>
  <si>
    <t xml:space="preserve">amplificazione teorica</t>
  </si>
  <si>
    <t xml:space="preserve">4,80 ± 0,04</t>
  </si>
  <si>
    <t xml:space="preserve">Verifica sperimentale dell'amplificazione</t>
  </si>
  <si>
    <t xml:space="preserve">misura Vin = 1 Vpp</t>
  </si>
  <si>
    <t xml:space="preserve">Vout</t>
  </si>
  <si>
    <t xml:space="preserve">A</t>
  </si>
  <si>
    <t xml:space="preserve">4.79</t>
  </si>
  <si>
    <t xml:space="preserve">misura Vin = 10 Vpp</t>
  </si>
  <si>
    <t xml:space="preserve">2.84</t>
  </si>
  <si>
    <t xml:space="preserve">curva VTC</t>
  </si>
  <si>
    <t xml:space="preserve">m</t>
  </si>
  <si>
    <t xml:space="preserve">q</t>
  </si>
  <si>
    <t xml:space="preserve">Chi^2/NDF</t>
  </si>
  <si>
    <t xml:space="preserve">1.2 / 8 DOF</t>
  </si>
  <si>
    <t xml:space="preserve">risposta in frequenza</t>
  </si>
  <si>
    <t xml:space="preserve">Vpp IN</t>
  </si>
  <si>
    <t xml:space="preserve">Frequenza – [kHz]</t>
  </si>
  <si>
    <t xml:space="preserve">Vpp OUT</t>
  </si>
  <si>
    <t xml:space="preserve">Misura diretta della larghezza di banda</t>
  </si>
  <si>
    <t xml:space="preserve">Vpp OUT atteso a BW – [V]</t>
  </si>
  <si>
    <t xml:space="preserve">Vpp OUT a BW misurato - [V]</t>
  </si>
  <si>
    <t xml:space="preserve">f corrispondente (BW) – [kHz]</t>
  </si>
  <si>
    <t xml:space="preserve">460 ± 6</t>
  </si>
  <si>
    <t xml:space="preserve">Frequenza max</t>
  </si>
  <si>
    <t xml:space="preserve">Frequenza min</t>
  </si>
  <si>
    <t xml:space="preserve">470 kHz</t>
  </si>
  <si>
    <t xml:space="preserve">450 kHz</t>
  </si>
  <si>
    <t xml:space="preserve">Circuito derivatore</t>
  </si>
  <si>
    <t xml:space="preserve">C1</t>
  </si>
  <si>
    <t xml:space="preserve">frequenza di taglio prevista</t>
  </si>
  <si>
    <t xml:space="preserve">kHz</t>
  </si>
  <si>
    <t xml:space="preserve">amplificazione attesa a alta frequenza</t>
  </si>
  <si>
    <t xml:space="preserve">amplificazione attesa a ft</t>
  </si>
  <si>
    <t xml:space="preserve">3,39 ± 0,03</t>
  </si>
  <si>
    <t xml:space="preserve">in ingresso 1 V FS 200 mv</t>
  </si>
  <si>
    <t xml:space="preserve">frequenza [kHz]</t>
  </si>
  <si>
    <t xml:space="preserve">frequenza di taglio approssimata (misurata)</t>
  </si>
  <si>
    <t xml:space="preserve">(8,20 ± 0,06) kHz</t>
  </si>
  <si>
    <t xml:space="preserve">Frequenza max
[kHz]</t>
  </si>
  <si>
    <t xml:space="preserve">V a freq max
[V]</t>
  </si>
  <si>
    <t xml:space="preserve">Frequenza min
[kHz]</t>
  </si>
  <si>
    <t xml:space="preserve">V freq min
[V]</t>
  </si>
  <si>
    <t xml:space="preserve">Amplificatore alle differenze</t>
  </si>
  <si>
    <t xml:space="preserve">R3</t>
  </si>
  <si>
    <t xml:space="preserve">R4</t>
  </si>
  <si>
    <t xml:space="preserve">amplificazione Ad attesa</t>
  </si>
  <si>
    <t xml:space="preserve">Amplificazioni A1 e A2</t>
  </si>
  <si>
    <t xml:space="preserve">ingresso invertente</t>
  </si>
  <si>
    <t xml:space="preserve">ingresso non invertente</t>
  </si>
  <si>
    <t xml:space="preserve">valore </t>
  </si>
  <si>
    <t xml:space="preserve">err. (se disp.)</t>
  </si>
  <si>
    <t xml:space="preserve">A1</t>
  </si>
  <si>
    <t xml:space="preserve">A2</t>
  </si>
  <si>
    <t xml:space="preserve">Ad</t>
  </si>
  <si>
    <t xml:space="preserve">modo comune</t>
  </si>
  <si>
    <t xml:space="preserve">Ac</t>
  </si>
  <si>
    <t xml:space="preserve">CMRR</t>
  </si>
  <si>
    <t xml:space="preserve">dB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</si>
</sst>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"/>
    <numFmt numFmtId="166" formatCode="0.00"/>
    <numFmt numFmtId="167" formatCode="#,##0.00"/>
    <numFmt numFmtId="168" formatCode="#,##0.000"/>
    <numFmt numFmtId="169" formatCode="#,##0"/>
    <numFmt numFmtId="170" formatCode="0.000"/>
    <numFmt numFmtId="171" formatCode="0.0"/>
    <numFmt numFmtId="172" formatCode="#,##0.0"/>
    <numFmt numFmtId="173" formatCode="#,##0.00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color rgb="FFFF1744"/>
      <name val="Arial"/>
      <family val="2"/>
      <charset val="1"/>
    </font>
    <font>
      <b val="true"/>
      <sz val="12"/>
      <color rgb="FFE65100"/>
      <name val="Arial"/>
      <family val="2"/>
      <charset val="1"/>
    </font>
    <font>
      <sz val="12"/>
      <color rgb="FFAD1457"/>
      <name val="Arial"/>
      <family val="2"/>
      <charset val="1"/>
    </font>
    <font>
      <sz val="10"/>
      <color rgb="FFAD1457"/>
      <name val="Arial"/>
      <family val="2"/>
      <charset val="1"/>
    </font>
    <font>
      <sz val="12"/>
      <name val="Arial"/>
      <family val="2"/>
      <charset val="1"/>
    </font>
    <font>
      <b val="true"/>
      <sz val="10"/>
      <color rgb="FF1565C0"/>
      <name val="Arial"/>
      <family val="2"/>
      <charset val="1"/>
    </font>
    <font>
      <b val="true"/>
      <sz val="12"/>
      <color rgb="FFE651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 val="true"/>
      <sz val="14"/>
      <color rgb="FFAD1457"/>
      <name val="Arial"/>
      <family val="2"/>
      <charset val="1"/>
    </font>
    <font>
      <sz val="14"/>
      <color rgb="FFAD1457"/>
      <name val="Arial"/>
      <family val="2"/>
      <charset val="1"/>
    </font>
    <font>
      <b val="true"/>
      <sz val="10"/>
      <color rgb="FFE651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C00000"/>
      <name val="Arial"/>
      <family val="2"/>
      <charset val="1"/>
    </font>
    <font>
      <sz val="14"/>
      <color rgb="FF595959"/>
      <name val="Arial"/>
      <family val="2"/>
    </font>
    <font>
      <sz val="9"/>
      <color rgb="FF595959"/>
      <name val="Arial"/>
      <family val="2"/>
    </font>
    <font>
      <sz val="10"/>
      <color rgb="FF595959"/>
      <name val="Arial"/>
      <family val="2"/>
    </font>
    <font>
      <sz val="12"/>
      <color rgb="FF000000"/>
      <name val="Times New Roman"/>
      <family val="0"/>
    </font>
    <font>
      <sz val="11"/>
      <color rgb="FFAD1457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5F5F5"/>
        <bgColor rgb="FFF2F2F2"/>
      </patternFill>
    </fill>
    <fill>
      <patternFill patternType="solid">
        <fgColor rgb="FFE8E8E8"/>
        <bgColor rgb="FFF2F2F2"/>
      </patternFill>
    </fill>
    <fill>
      <patternFill patternType="solid">
        <fgColor rgb="FF939393"/>
        <bgColor rgb="FF808080"/>
      </patternFill>
    </fill>
    <fill>
      <patternFill patternType="solid">
        <fgColor rgb="FFD9D9D9"/>
        <bgColor rgb="FFDDDDDD"/>
      </patternFill>
    </fill>
    <fill>
      <patternFill patternType="solid">
        <fgColor rgb="FFF2F2F2"/>
        <bgColor rgb="FFF5F5F5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212121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212121"/>
      </top>
      <bottom style="thin">
        <color rgb="FFBDBDBD"/>
      </bottom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BDBDBD"/>
      </top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BDBDBD"/>
      </top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212121"/>
      </top>
      <bottom style="thin">
        <color rgb="FFBDBDBD"/>
      </bottom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BDBDBD"/>
      </right>
      <top style="thin">
        <color rgb="FFBDBDBD"/>
      </top>
      <bottom/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/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BDBDBD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212121"/>
      </left>
      <right style="thin">
        <color rgb="FFBDBDBD"/>
      </right>
      <top/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BDBDBD"/>
      </right>
      <top/>
      <bottom style="thin">
        <color rgb="FF212121"/>
      </bottom>
      <diagonal/>
    </border>
    <border diagonalUp="false" diagonalDown="false">
      <left style="thin">
        <color rgb="FFBDBDBD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BDBDBD"/>
      </bottom>
      <diagonal/>
    </border>
    <border diagonalUp="false" diagonalDown="false">
      <left/>
      <right/>
      <top/>
      <bottom style="hair"/>
      <diagonal/>
    </border>
    <border diagonalUp="false" diagonalDown="false">
      <left style="thin">
        <color rgb="FFBDBDBD"/>
      </left>
      <right style="thin">
        <color rgb="FF212121"/>
      </right>
      <top style="thin">
        <color rgb="FFBDBDBD"/>
      </top>
      <bottom style="hair"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hair"/>
      <diagonal/>
    </border>
    <border diagonalUp="false" diagonalDown="false">
      <left style="thin">
        <color rgb="FF212121"/>
      </left>
      <right style="hair"/>
      <top style="hair"/>
      <bottom style="thin">
        <color rgb="FF212121"/>
      </bottom>
      <diagonal/>
    </border>
    <border diagonalUp="false" diagonalDown="false">
      <left style="hair"/>
      <right style="thin">
        <color rgb="FFBDBDBD"/>
      </right>
      <top style="hair"/>
      <bottom style="thin">
        <color rgb="FF212121"/>
      </bottom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212121"/>
      </left>
      <right style="hair"/>
      <top style="thin">
        <color rgb="FFBDBDBD"/>
      </top>
      <bottom style="thin">
        <color rgb="FF212121"/>
      </bottom>
      <diagonal/>
    </border>
    <border diagonalUp="false" diagonalDown="false">
      <left style="hair"/>
      <right style="thin">
        <color rgb="FFBDBDBD"/>
      </right>
      <top style="thin">
        <color rgb="FFBDBDBD"/>
      </top>
      <bottom style="thin">
        <color rgb="FF212121"/>
      </bottom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>
        <color rgb="FFBDBDBD"/>
      </right>
      <top style="thin"/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/>
      <bottom style="thin">
        <color rgb="FFBDBDBD"/>
      </bottom>
      <diagonal/>
    </border>
    <border diagonalUp="false" diagonalDown="false">
      <left style="thin">
        <color rgb="FFBDBDBD"/>
      </left>
      <right style="thin"/>
      <top style="thin"/>
      <bottom style="thin">
        <color rgb="FFBDBDBD"/>
      </bottom>
      <diagonal/>
    </border>
    <border diagonalUp="false" diagonalDown="false">
      <left style="thin">
        <color rgb="FFBDBDBD"/>
      </left>
      <right style="thin"/>
      <top style="thin">
        <color rgb="FFBDBDBD"/>
      </top>
      <bottom style="thin">
        <color rgb="FFBDBDBD"/>
      </bottom>
      <diagonal/>
    </border>
    <border diagonalUp="false" diagonalDown="false">
      <left style="hair"/>
      <right/>
      <top/>
      <bottom/>
      <diagonal/>
    </border>
    <border diagonalUp="false" diagonalDown="false">
      <left style="thin">
        <color rgb="FFBDBDBD"/>
      </left>
      <right style="hair"/>
      <top style="thin">
        <color rgb="FFBDBDBD"/>
      </top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thin"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/>
      <right style="thin">
        <color rgb="FFBDBDBD"/>
      </right>
      <top style="thin">
        <color rgb="FFBDBDBD"/>
      </top>
      <bottom style="thin"/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/>
      <diagonal/>
    </border>
    <border diagonalUp="false" diagonalDown="false">
      <left style="thin">
        <color rgb="FFBDBDBD"/>
      </left>
      <right style="thin"/>
      <top style="thin">
        <color rgb="FFBDBDBD"/>
      </top>
      <bottom style="thin"/>
      <diagonal/>
    </border>
    <border diagonalUp="false" diagonalDown="false">
      <left style="thin">
        <color rgb="FFBDBDBD"/>
      </left>
      <right style="thin">
        <color rgb="FFBDBDBD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3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3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5F5F5"/>
      <rgbColor rgb="FFFF1744"/>
      <rgbColor rgb="FF00FF00"/>
      <rgbColor rgb="FF0000FF"/>
      <rgbColor rgb="FFFFFF00"/>
      <rgbColor rgb="FFFF00FF"/>
      <rgbColor rgb="FF00FFFF"/>
      <rgbColor rgb="FFC00000"/>
      <rgbColor rgb="FF18A303"/>
      <rgbColor rgb="FF000080"/>
      <rgbColor rgb="FF808000"/>
      <rgbColor rgb="FF800080"/>
      <rgbColor rgb="FF008080"/>
      <rgbColor rgb="FFBFBFBF"/>
      <rgbColor rgb="FF808080"/>
      <rgbColor rgb="FF9999FF"/>
      <rgbColor rgb="FFAD1457"/>
      <rgbColor rgb="FFF2F2F2"/>
      <rgbColor rgb="FFE8E8E8"/>
      <rgbColor rgb="FF660066"/>
      <rgbColor rgb="FFFF420E"/>
      <rgbColor rgb="FF1565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DBDBD"/>
      <rgbColor rgb="FFFF99CC"/>
      <rgbColor rgb="FFB3B3B3"/>
      <rgbColor rgb="FFFFCC99"/>
      <rgbColor rgb="FF3366FF"/>
      <rgbColor rgb="FF33CCCC"/>
      <rgbColor rgb="FF99CC00"/>
      <rgbColor rgb="FFFFCC00"/>
      <rgbColor rgb="FFFFA000"/>
      <rgbColor rgb="FFE65100"/>
      <rgbColor rgb="FF595959"/>
      <rgbColor rgb="FF939393"/>
      <rgbColor rgb="FF004586"/>
      <rgbColor rgb="FF388E3C"/>
      <rgbColor rgb="FF003300"/>
      <rgbColor rgb="FF333300"/>
      <rgbColor rgb="FFB71C1C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BNC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RC'!$D$18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RC'!$B$19:$B$27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xVal>
          <c:yVal>
            <c:numRef>
              <c:f>'circuito RC'!$D$19:$D$27</c:f>
              <c:numCache>
                <c:formatCode>General</c:formatCode>
                <c:ptCount val="9"/>
                <c:pt idx="0">
                  <c:v>1.38</c:v>
                </c:pt>
                <c:pt idx="1">
                  <c:v>1.14</c:v>
                </c:pt>
                <c:pt idx="2">
                  <c:v>0.848</c:v>
                </c:pt>
                <c:pt idx="3">
                  <c:v>0.696</c:v>
                </c:pt>
                <c:pt idx="4">
                  <c:v>0.52</c:v>
                </c:pt>
                <c:pt idx="5">
                  <c:v>0.312</c:v>
                </c:pt>
                <c:pt idx="6">
                  <c:v>0.2</c:v>
                </c:pt>
              </c:numCache>
            </c:numRef>
          </c:yVal>
          <c:smooth val="0"/>
        </c:ser>
        <c:axId val="14306305"/>
        <c:axId val="44332428"/>
      </c:scatterChart>
      <c:valAx>
        <c:axId val="143063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4332428"/>
        <c:crosses val="autoZero"/>
        <c:crossBetween val="midCat"/>
      </c:valAx>
      <c:valAx>
        <c:axId val="4433242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V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43063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sonda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RC'!$D$18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RC'!$F$19:$F$27</c:f>
              <c:numCache>
                <c:formatCode>General</c:formatCode>
                <c:ptCount val="9"/>
                <c:pt idx="0">
                  <c:v>0</c:v>
                </c:pt>
                <c:pt idx="1">
                  <c:v>750</c:v>
                </c:pt>
                <c:pt idx="2">
                  <c:v>100</c:v>
                </c:pt>
                <c:pt idx="3">
                  <c:v>1000</c:v>
                </c:pt>
                <c:pt idx="4">
                  <c:v>250</c:v>
                </c:pt>
                <c:pt idx="5">
                  <c:v>350</c:v>
                </c:pt>
                <c:pt idx="6">
                  <c:v>500</c:v>
                </c:pt>
              </c:numCache>
            </c:numRef>
          </c:xVal>
          <c:yVal>
            <c:numRef>
              <c:f>'circuito RC'!$H$19:$H$27</c:f>
              <c:numCache>
                <c:formatCode>General</c:formatCode>
                <c:ptCount val="9"/>
                <c:pt idx="0">
                  <c:v>1.5</c:v>
                </c:pt>
                <c:pt idx="1">
                  <c:v>0.368</c:v>
                </c:pt>
                <c:pt idx="2">
                  <c:v>1.23</c:v>
                </c:pt>
                <c:pt idx="3">
                  <c:v>0.232</c:v>
                </c:pt>
                <c:pt idx="4">
                  <c:v>0.936</c:v>
                </c:pt>
                <c:pt idx="5">
                  <c:v>0.776</c:v>
                </c:pt>
                <c:pt idx="6">
                  <c:v>0.592</c:v>
                </c:pt>
              </c:numCache>
            </c:numRef>
          </c:yVal>
          <c:smooth val="0"/>
        </c:ser>
        <c:axId val="2201709"/>
        <c:axId val="35914182"/>
      </c:scatterChart>
      <c:valAx>
        <c:axId val="22017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5914182"/>
        <c:crosses val="autoZero"/>
        <c:crossBetween val="midCat"/>
      </c:valAx>
      <c:valAx>
        <c:axId val="3591418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V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2017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sonda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RC'!$E$57</c:f>
              <c:strCache>
                <c:ptCount val="1"/>
                <c:pt idx="0">
                  <c:v>A[dB]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RC'!$B$58:$B$67</c:f>
              <c:numCache>
                <c:formatCode>General</c:formatCode>
                <c:ptCount val="10"/>
                <c:pt idx="0">
                  <c:v>50</c:v>
                </c:pt>
                <c:pt idx="1">
                  <c:v>80</c:v>
                </c:pt>
                <c:pt idx="2">
                  <c:v>130</c:v>
                </c:pt>
                <c:pt idx="3">
                  <c:v>180</c:v>
                </c:pt>
                <c:pt idx="4">
                  <c:v>240</c:v>
                </c:pt>
                <c:pt idx="5">
                  <c:v>550</c:v>
                </c:pt>
                <c:pt idx="6">
                  <c:v>1000</c:v>
                </c:pt>
                <c:pt idx="7">
                  <c:v>1400</c:v>
                </c:pt>
                <c:pt idx="8">
                  <c:v>2700</c:v>
                </c:pt>
                <c:pt idx="9">
                  <c:v>20000</c:v>
                </c:pt>
              </c:numCache>
            </c:numRef>
          </c:xVal>
          <c:yVal>
            <c:numRef>
              <c:f>'circuito RC'!$E$58:$E$67</c:f>
              <c:numCache>
                <c:formatCode>General</c:formatCode>
                <c:ptCount val="10"/>
                <c:pt idx="0">
                  <c:v>-0.231637450996303</c:v>
                </c:pt>
                <c:pt idx="1">
                  <c:v>-0.469621916990458</c:v>
                </c:pt>
                <c:pt idx="2">
                  <c:v>-0.9660935914911</c:v>
                </c:pt>
                <c:pt idx="3">
                  <c:v>-1.49267236593808</c:v>
                </c:pt>
                <c:pt idx="4">
                  <c:v>-2.34771197435708</c:v>
                </c:pt>
                <c:pt idx="5">
                  <c:v>-6.58727188615832</c:v>
                </c:pt>
                <c:pt idx="6">
                  <c:v>-10.9271968225972</c:v>
                </c:pt>
                <c:pt idx="7">
                  <c:v>-13.6431301065274</c:v>
                </c:pt>
                <c:pt idx="8">
                  <c:v>-19.1306861243782</c:v>
                </c:pt>
                <c:pt idx="9">
                  <c:v>-34.2110375377167</c:v>
                </c:pt>
              </c:numCache>
            </c:numRef>
          </c:yVal>
          <c:smooth val="0"/>
        </c:ser>
        <c:axId val="1899640"/>
        <c:axId val="22863337"/>
      </c:scatterChart>
      <c:valAx>
        <c:axId val="1899640"/>
        <c:scaling>
          <c:logBase val="10"/>
          <c:orientation val="minMax"/>
          <c:max val="10000000"/>
          <c:min val="1"/>
        </c:scaling>
        <c:delete val="0"/>
        <c:axPos val="b"/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frequenza [Hz}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2863337"/>
        <c:crosses val="autoZero"/>
        <c:crossBetween val="midCat"/>
      </c:valAx>
      <c:valAx>
        <c:axId val="228633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dB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18996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BNC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RC'!$E$18</c:f>
              <c:strCache>
                <c:ptCount val="1"/>
                <c:pt idx="0">
                  <c:v>ln(V)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RC'!$B$19:$B$27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250</c:v>
                </c:pt>
                <c:pt idx="3">
                  <c:v>350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</c:numCache>
            </c:numRef>
          </c:xVal>
          <c:yVal>
            <c:numRef>
              <c:f>'circuito RC'!$E$19:$E$27</c:f>
              <c:numCache>
                <c:formatCode>General</c:formatCode>
                <c:ptCount val="9"/>
                <c:pt idx="0">
                  <c:v>0.322083499169113</c:v>
                </c:pt>
                <c:pt idx="1">
                  <c:v>0.131028262406404</c:v>
                </c:pt>
                <c:pt idx="2">
                  <c:v>-0.164874643190234</c:v>
                </c:pt>
                <c:pt idx="3">
                  <c:v>-0.362405618647717</c:v>
                </c:pt>
                <c:pt idx="4">
                  <c:v>-0.653926467406664</c:v>
                </c:pt>
                <c:pt idx="5">
                  <c:v>-1.16475209117265</c:v>
                </c:pt>
                <c:pt idx="6">
                  <c:v>-1.6094379124341</c:v>
                </c:pt>
              </c:numCache>
            </c:numRef>
          </c:yVal>
          <c:smooth val="0"/>
        </c:ser>
        <c:axId val="49667832"/>
        <c:axId val="30805495"/>
      </c:scatterChart>
      <c:valAx>
        <c:axId val="496678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30805495"/>
        <c:crosses val="autoZero"/>
        <c:crossBetween val="midCat"/>
      </c:valAx>
      <c:valAx>
        <c:axId val="3080549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ln(V)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96678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lang="it-IT" sz="1300" spc="-1" strike="noStrike">
                <a:solidFill>
                  <a:srgbClr val="000000"/>
                </a:solidFill>
                <a:latin typeface="Arial"/>
                <a:ea typeface="DejaVu Sans"/>
              </a:rPr>
              <a:t>sonda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'circuito RC'!$I$18</c:f>
              <c:strCache>
                <c:ptCount val="1"/>
                <c:pt idx="0">
                  <c:v>ln(V)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'circuito RC'!$F$19:$F$27</c:f>
              <c:numCache>
                <c:formatCode>General</c:formatCode>
                <c:ptCount val="9"/>
                <c:pt idx="0">
                  <c:v>0</c:v>
                </c:pt>
                <c:pt idx="1">
                  <c:v>750</c:v>
                </c:pt>
                <c:pt idx="2">
                  <c:v>100</c:v>
                </c:pt>
                <c:pt idx="3">
                  <c:v>1000</c:v>
                </c:pt>
                <c:pt idx="4">
                  <c:v>250</c:v>
                </c:pt>
                <c:pt idx="5">
                  <c:v>350</c:v>
                </c:pt>
                <c:pt idx="6">
                  <c:v>500</c:v>
                </c:pt>
              </c:numCache>
            </c:numRef>
          </c:xVal>
          <c:yVal>
            <c:numRef>
              <c:f>'circuito RC'!$I$19:$I$27</c:f>
              <c:numCache>
                <c:formatCode>General</c:formatCode>
                <c:ptCount val="9"/>
                <c:pt idx="0">
                  <c:v>0.405465108108164</c:v>
                </c:pt>
                <c:pt idx="1">
                  <c:v>-0.999672340813206</c:v>
                </c:pt>
                <c:pt idx="2">
                  <c:v>0.207014169384326</c:v>
                </c:pt>
                <c:pt idx="3">
                  <c:v>-1.46101790731583</c:v>
                </c:pt>
                <c:pt idx="4">
                  <c:v>-0.0661398025045449</c:v>
                </c:pt>
                <c:pt idx="5">
                  <c:v>-0.253602758798918</c:v>
                </c:pt>
                <c:pt idx="6">
                  <c:v>-0.524248644098131</c:v>
                </c:pt>
              </c:numCache>
            </c:numRef>
          </c:yVal>
          <c:smooth val="0"/>
        </c:ser>
        <c:axId val="64028619"/>
        <c:axId val="22802244"/>
      </c:scatterChart>
      <c:valAx>
        <c:axId val="640286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2802244"/>
        <c:crosses val="autoZero"/>
        <c:crossBetween val="midCat"/>
      </c:valAx>
      <c:valAx>
        <c:axId val="2280224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lang="it-IT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ln(V)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IT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402861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VTC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74319066148"/>
          <c:y val="0.167190117252931"/>
          <c:w val="0.753047989623865"/>
          <c:h val="0.6610134003350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'amplificatore invertente'!$D$29:$D$29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'amplificatore invertente'!$B$30:$B$42</c:f>
              <c:numCache>
                <c:formatCode>General</c:formatCode>
                <c:ptCount val="13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2.54</c:v>
                </c:pt>
                <c:pt idx="6">
                  <c:v>3</c:v>
                </c:pt>
                <c:pt idx="7">
                  <c:v>4.1</c:v>
                </c:pt>
                <c:pt idx="8">
                  <c:v>5</c:v>
                </c:pt>
                <c:pt idx="9">
                  <c:v>5.6</c:v>
                </c:pt>
                <c:pt idx="10">
                  <c:v>6.56</c:v>
                </c:pt>
                <c:pt idx="11">
                  <c:v>7.1</c:v>
                </c:pt>
                <c:pt idx="12">
                  <c:v>7.56</c:v>
                </c:pt>
              </c:numCache>
            </c:numRef>
          </c:xVal>
          <c:yVal>
            <c:numRef>
              <c:f>'amplificatore invertente'!$D$30:$D$42</c:f>
              <c:numCache>
                <c:formatCode>General</c:formatCode>
                <c:ptCount val="13"/>
                <c:pt idx="0">
                  <c:v>0.96</c:v>
                </c:pt>
                <c:pt idx="1">
                  <c:v>2.44</c:v>
                </c:pt>
                <c:pt idx="2">
                  <c:v>4.84</c:v>
                </c:pt>
                <c:pt idx="3">
                  <c:v>7.28</c:v>
                </c:pt>
                <c:pt idx="4">
                  <c:v>9.76</c:v>
                </c:pt>
                <c:pt idx="5">
                  <c:v>12</c:v>
                </c:pt>
                <c:pt idx="6">
                  <c:v>14.4</c:v>
                </c:pt>
                <c:pt idx="7">
                  <c:v>19.6</c:v>
                </c:pt>
                <c:pt idx="8">
                  <c:v>24.4</c:v>
                </c:pt>
                <c:pt idx="9">
                  <c:v>26.8</c:v>
                </c:pt>
                <c:pt idx="10">
                  <c:v>28.6</c:v>
                </c:pt>
                <c:pt idx="11">
                  <c:v>28.6</c:v>
                </c:pt>
                <c:pt idx="12">
                  <c:v>28.6</c:v>
                </c:pt>
              </c:numCache>
            </c:numRef>
          </c:yVal>
          <c:smooth val="0"/>
        </c:ser>
        <c:axId val="37641862"/>
        <c:axId val="61696478"/>
      </c:scatterChart>
      <c:valAx>
        <c:axId val="376418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1696478"/>
        <c:crosses val="autoZero"/>
        <c:crossBetween val="midCat"/>
      </c:valAx>
      <c:valAx>
        <c:axId val="616964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0.0470817120622568"/>
              <c:y val="0.42629815745393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764186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Grafico di Bode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741825656838"/>
          <c:y val="0.167170716445928"/>
          <c:w val="0.710220337894264"/>
          <c:h val="0.649285639795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'amplificatore invertente'!$E$61:$E$61</c:f>
              <c:strCache>
                <c:ptCount val="1"/>
                <c:pt idx="0">
                  <c:v>A[dB]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'amplificatore invertente'!$B$62:$B$81</c:f>
              <c:numCache>
                <c:formatCode>General</c:formatCode>
                <c:ptCount val="20"/>
                <c:pt idx="0">
                  <c:v>0.03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  <c:pt idx="10">
                  <c:v>250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</c:numCache>
            </c:numRef>
          </c:xVal>
          <c:yVal>
            <c:numRef>
              <c:f>'amplificatore invertente'!$E$62:$E$81</c:f>
              <c:numCache>
                <c:formatCode>General</c:formatCode>
                <c:ptCount val="20"/>
                <c:pt idx="0">
                  <c:v>13.6248247475117</c:v>
                </c:pt>
                <c:pt idx="1">
                  <c:v>13.6248247475117</c:v>
                </c:pt>
                <c:pt idx="2">
                  <c:v>13.6248247475117</c:v>
                </c:pt>
                <c:pt idx="3">
                  <c:v>13.6969072328883</c:v>
                </c:pt>
                <c:pt idx="4">
                  <c:v>13.6969072328883</c:v>
                </c:pt>
                <c:pt idx="5">
                  <c:v>13.6969072328883</c:v>
                </c:pt>
                <c:pt idx="6">
                  <c:v>13.6969072328883</c:v>
                </c:pt>
                <c:pt idx="7">
                  <c:v>13.6969072328883</c:v>
                </c:pt>
                <c:pt idx="8">
                  <c:v>13.5521390544099</c:v>
                </c:pt>
                <c:pt idx="9">
                  <c:v>13.3303596110976</c:v>
                </c:pt>
                <c:pt idx="10">
                  <c:v>12.3818666125349</c:v>
                </c:pt>
                <c:pt idx="11">
                  <c:v>11.1260500153457</c:v>
                </c:pt>
                <c:pt idx="12">
                  <c:v>9.18784975518462</c:v>
                </c:pt>
                <c:pt idx="13">
                  <c:v>7.23455672035186</c:v>
                </c:pt>
                <c:pt idx="14">
                  <c:v>5.57507201905658</c:v>
                </c:pt>
              </c:numCache>
            </c:numRef>
          </c:yVal>
          <c:smooth val="0"/>
        </c:ser>
        <c:axId val="62511183"/>
        <c:axId val="47208044"/>
      </c:scatterChart>
      <c:valAx>
        <c:axId val="62511183"/>
        <c:scaling>
          <c:logBase val="10"/>
          <c:orientation val="minMax"/>
          <c:max val="10000"/>
          <c:min val="0.0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Frequenza [kHz]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47208044"/>
        <c:crosses val="autoZero"/>
        <c:crossBetween val="midCat"/>
      </c:valAx>
      <c:valAx>
        <c:axId val="472080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A 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2511183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Grafico di Bode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662735849057"/>
          <c:y val="0.167208338002914"/>
          <c:w val="0.710436320754717"/>
          <c:h val="0.649445253838395"/>
        </c:manualLayout>
      </c:layout>
      <c:scatterChart>
        <c:scatterStyle val="lineMarker"/>
        <c:varyColors val="0"/>
        <c:ser>
          <c:idx val="0"/>
          <c:order val="0"/>
          <c:tx>
            <c:strRef>
              <c:f>derivatore!$B$21:$B$21</c:f>
              <c:strCache>
                <c:ptCount val="1"/>
                <c:pt idx="0">
                  <c:v>0,03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derivatore!$B$21:$B$41</c:f>
              <c:numCache>
                <c:formatCode>General</c:formatCode>
                <c:ptCount val="21"/>
                <c:pt idx="0">
                  <c:v>0.03</c:v>
                </c:pt>
                <c:pt idx="1">
                  <c:v>0.1</c:v>
                </c:pt>
                <c:pt idx="2">
                  <c:v>0.3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  <c:pt idx="10">
                  <c:v>250</c:v>
                </c:pt>
                <c:pt idx="11">
                  <c:v>400</c:v>
                </c:pt>
                <c:pt idx="12">
                  <c:v>600</c:v>
                </c:pt>
                <c:pt idx="13">
                  <c:v>800</c:v>
                </c:pt>
                <c:pt idx="14">
                  <c:v>1000</c:v>
                </c:pt>
                <c:pt idx="15">
                  <c:v>9</c:v>
                </c:pt>
                <c:pt idx="16">
                  <c:v>7</c:v>
                </c:pt>
                <c:pt idx="17">
                  <c:v>8</c:v>
                </c:pt>
                <c:pt idx="18">
                  <c:v>3000</c:v>
                </c:pt>
                <c:pt idx="19">
                  <c:v>2000</c:v>
                </c:pt>
                <c:pt idx="20">
                  <c:v>5000</c:v>
                </c:pt>
              </c:numCache>
            </c:numRef>
          </c:xVal>
          <c:yVal>
            <c:numRef>
              <c:f>derivatore!$E$21:$E$41</c:f>
              <c:numCache>
                <c:formatCode>General</c:formatCode>
                <c:ptCount val="21"/>
                <c:pt idx="0">
                  <c:v>-34.7036435398093</c:v>
                </c:pt>
                <c:pt idx="1">
                  <c:v>-24.5535658655416</c:v>
                </c:pt>
                <c:pt idx="2">
                  <c:v>-14.8945498979339</c:v>
                </c:pt>
                <c:pt idx="3">
                  <c:v>-4.61245347847723</c:v>
                </c:pt>
                <c:pt idx="4">
                  <c:v>4.50618563451726</c:v>
                </c:pt>
                <c:pt idx="5">
                  <c:v>8.02801081563088</c:v>
                </c:pt>
                <c:pt idx="6">
                  <c:v>11.4574320440096</c:v>
                </c:pt>
                <c:pt idx="7">
                  <c:v>13.0255602799629</c:v>
                </c:pt>
                <c:pt idx="8">
                  <c:v>13.4788399726818</c:v>
                </c:pt>
                <c:pt idx="9">
                  <c:v>13.4049170614825</c:v>
                </c:pt>
                <c:pt idx="10">
                  <c:v>12.5473171318547</c:v>
                </c:pt>
                <c:pt idx="11">
                  <c:v>11.1260500153457</c:v>
                </c:pt>
                <c:pt idx="12">
                  <c:v>9.18784975518462</c:v>
                </c:pt>
                <c:pt idx="13">
                  <c:v>7.15869694000908</c:v>
                </c:pt>
                <c:pt idx="14">
                  <c:v>5.29635646019073</c:v>
                </c:pt>
                <c:pt idx="15">
                  <c:v>11.0776605328775</c:v>
                </c:pt>
                <c:pt idx="16">
                  <c:v>9.9385929614643</c:v>
                </c:pt>
                <c:pt idx="17">
                  <c:v>10.6295783408451</c:v>
                </c:pt>
                <c:pt idx="18">
                  <c:v>-7.70205567933731</c:v>
                </c:pt>
                <c:pt idx="19">
                  <c:v>-2.24765399328528</c:v>
                </c:pt>
                <c:pt idx="20">
                  <c:v>-15.189015034348</c:v>
                </c:pt>
              </c:numCache>
            </c:numRef>
          </c:yVal>
          <c:smooth val="0"/>
        </c:ser>
        <c:axId val="91368711"/>
        <c:axId val="76855518"/>
      </c:scatterChart>
      <c:valAx>
        <c:axId val="91368711"/>
        <c:scaling>
          <c:logBase val="10"/>
          <c:orientation val="minMax"/>
          <c:max val="10000"/>
          <c:min val="0.0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Frequenza [kHz]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76855518"/>
        <c:crosses val="autoZero"/>
        <c:crossBetween val="midCat"/>
      </c:valAx>
      <c:valAx>
        <c:axId val="768555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A 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136871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A1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638435244968"/>
          <c:y val="0.167290419161677"/>
          <c:w val="0.752829472085074"/>
          <c:h val="0.660803393213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'Amp. alle differenze'!$D$21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'Amp. alle differenze'!$B$22:$B$28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1.5</c:v>
                </c:pt>
                <c:pt idx="4">
                  <c:v>1.8</c:v>
                </c:pt>
                <c:pt idx="5">
                  <c:v>2</c:v>
                </c:pt>
                <c:pt idx="6">
                  <c:v>1.2</c:v>
                </c:pt>
              </c:numCache>
            </c:numRef>
          </c:xVal>
          <c:yVal>
            <c:numRef>
              <c:f>'Amp. alle differenze'!$D$22:$D$28</c:f>
              <c:numCache>
                <c:formatCode>General</c:formatCode>
                <c:ptCount val="7"/>
                <c:pt idx="0">
                  <c:v>0.952</c:v>
                </c:pt>
                <c:pt idx="1">
                  <c:v>2.4</c:v>
                </c:pt>
                <c:pt idx="2">
                  <c:v>3.84</c:v>
                </c:pt>
                <c:pt idx="3">
                  <c:v>7.2</c:v>
                </c:pt>
                <c:pt idx="4">
                  <c:v>8.64</c:v>
                </c:pt>
                <c:pt idx="5">
                  <c:v>9.6</c:v>
                </c:pt>
                <c:pt idx="6">
                  <c:v>5.76</c:v>
                </c:pt>
              </c:numCache>
            </c:numRef>
          </c:yVal>
          <c:smooth val="0"/>
        </c:ser>
        <c:axId val="78708539"/>
        <c:axId val="6359817"/>
      </c:scatterChart>
      <c:valAx>
        <c:axId val="787085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359817"/>
        <c:crosses val="autoZero"/>
        <c:crossBetween val="midCat"/>
      </c:valAx>
      <c:valAx>
        <c:axId val="63598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0.0472464868970756"/>
              <c:y val="0.42577345309381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7870853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A2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711668054819"/>
          <c:y val="0.167290419161677"/>
          <c:w val="0.752782615279776"/>
          <c:h val="0.660803393213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'Amp. alle differenze'!$I$21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'Amp. alle differenze'!$G$22:$G$28</c:f>
              <c:numCache>
                <c:formatCode>General</c:formatCode>
                <c:ptCount val="7"/>
                <c:pt idx="0">
                  <c:v>0.2</c:v>
                </c:pt>
                <c:pt idx="1">
                  <c:v>0.5</c:v>
                </c:pt>
                <c:pt idx="2">
                  <c:v>0.8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</c:v>
                </c:pt>
              </c:numCache>
            </c:numRef>
          </c:xVal>
          <c:yVal>
            <c:numRef>
              <c:f>'Amp. alle differenze'!$I$22:$I$28</c:f>
              <c:numCache>
                <c:formatCode>General</c:formatCode>
                <c:ptCount val="7"/>
                <c:pt idx="0">
                  <c:v>0.952</c:v>
                </c:pt>
                <c:pt idx="1">
                  <c:v>2.44</c:v>
                </c:pt>
                <c:pt idx="2">
                  <c:v>3.88</c:v>
                </c:pt>
                <c:pt idx="3">
                  <c:v>5.84</c:v>
                </c:pt>
                <c:pt idx="4">
                  <c:v>7.28</c:v>
                </c:pt>
                <c:pt idx="5">
                  <c:v>8.8</c:v>
                </c:pt>
                <c:pt idx="6">
                  <c:v>9.76</c:v>
                </c:pt>
              </c:numCache>
            </c:numRef>
          </c:yVal>
          <c:smooth val="0"/>
        </c:ser>
        <c:axId val="89966230"/>
        <c:axId val="27814102"/>
      </c:scatterChart>
      <c:valAx>
        <c:axId val="8996623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27814102"/>
        <c:crosses val="autoZero"/>
        <c:crossBetween val="midCat"/>
      </c:valAx>
      <c:valAx>
        <c:axId val="278141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0.0471719542666768"/>
              <c:y val="0.42577345309381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8996623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Ac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605710814095"/>
          <c:y val="0.167151346567202"/>
          <c:w val="0.752885783718105"/>
          <c:h val="0.660892653938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'Amp. alle differenze'!$D$21</c:f>
              <c:strCache>
                <c:ptCount val="1"/>
                <c:pt idx="0">
                  <c:v>Vout</c:v>
                </c:pt>
              </c:strCache>
            </c:strRef>
          </c:tx>
          <c:spPr>
            <a:solidFill>
              <a:srgbClr val="18a303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8a303"/>
              </a:solidFill>
            </c:spPr>
          </c:marker>
          <c:dLbls>
            <c:txPr>
              <a:bodyPr wrap="square"/>
              <a:lstStyle/>
              <a:p>
                <a:pPr>
                  <a:defRPr b="0" lang="it-IT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'Amp. alle differenze'!$B$62:$B$68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11</c:v>
                </c:pt>
              </c:numCache>
            </c:numRef>
          </c:xVal>
          <c:yVal>
            <c:numRef>
              <c:f>'Amp. alle differenze'!$D$62:$D$68</c:f>
              <c:numCache>
                <c:formatCode>General</c:formatCode>
                <c:ptCount val="7"/>
                <c:pt idx="0">
                  <c:v>0.0536</c:v>
                </c:pt>
                <c:pt idx="1">
                  <c:v>0.0664</c:v>
                </c:pt>
                <c:pt idx="2">
                  <c:v>0.076</c:v>
                </c:pt>
                <c:pt idx="3">
                  <c:v>0.0872</c:v>
                </c:pt>
                <c:pt idx="4">
                  <c:v>0.0992</c:v>
                </c:pt>
                <c:pt idx="5">
                  <c:v>0.112</c:v>
                </c:pt>
                <c:pt idx="6">
                  <c:v>0.0608</c:v>
                </c:pt>
              </c:numCache>
            </c:numRef>
          </c:yVal>
          <c:smooth val="0"/>
        </c:ser>
        <c:axId val="31412063"/>
        <c:axId val="91103086"/>
      </c:scatterChart>
      <c:valAx>
        <c:axId val="314120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Vin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1103086"/>
        <c:crosses val="autoZero"/>
        <c:crossBetween val="midCat"/>
      </c:valAx>
      <c:valAx>
        <c:axId val="911030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Vout</a:t>
                </a:r>
              </a:p>
            </c:rich>
          </c:tx>
          <c:layout>
            <c:manualLayout>
              <c:xMode val="edge"/>
              <c:yMode val="edge"/>
              <c:x val="0.0470838396111786"/>
              <c:y val="0.42584397521810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it-IT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1412063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IT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image" Target="../media/image15.png"/><Relationship Id="rId7" Type="http://schemas.openxmlformats.org/officeDocument/2006/relationships/image" Target="../media/image16.png"/><Relationship Id="rId8" Type="http://schemas.openxmlformats.org/officeDocument/2006/relationships/image" Target="../media/image17.png"/><Relationship Id="rId9" Type="http://schemas.openxmlformats.org/officeDocument/2006/relationships/image" Target="../media/image18.png"/><Relationship Id="rId10" Type="http://schemas.openxmlformats.org/officeDocument/2006/relationships/image" Target="../media/image1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image" Target="../media/image20.png"/><Relationship Id="rId4" Type="http://schemas.openxmlformats.org/officeDocument/2006/relationships/image" Target="../media/image21.png"/><Relationship Id="rId5" Type="http://schemas.openxmlformats.org/officeDocument/2006/relationships/image" Target="../media/image22.jpeg"/><Relationship Id="rId6" Type="http://schemas.openxmlformats.org/officeDocument/2006/relationships/image" Target="../media/image23.jpeg"/><Relationship Id="rId7" Type="http://schemas.openxmlformats.org/officeDocument/2006/relationships/image" Target="../media/image24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image" Target="../media/image25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image" Target="../media/image26.jpeg"/><Relationship Id="rId5" Type="http://schemas.openxmlformats.org/officeDocument/2006/relationships/image" Target="../media/image27.jpeg"/><Relationship Id="rId6" Type="http://schemas.openxmlformats.org/officeDocument/2006/relationships/image" Target="../media/image2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803880</xdr:colOff>
      <xdr:row>8</xdr:row>
      <xdr:rowOff>136080</xdr:rowOff>
    </xdr:from>
    <xdr:to>
      <xdr:col>28</xdr:col>
      <xdr:colOff>39960</xdr:colOff>
      <xdr:row>27</xdr:row>
      <xdr:rowOff>162360</xdr:rowOff>
    </xdr:to>
    <xdr:graphicFrame>
      <xdr:nvGraphicFramePr>
        <xdr:cNvPr id="0" name="Chart 7"/>
        <xdr:cNvGraphicFramePr/>
      </xdr:nvGraphicFramePr>
      <xdr:xfrm>
        <a:off x="18616680" y="1497960"/>
        <a:ext cx="5845320" cy="333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504000</xdr:colOff>
      <xdr:row>8</xdr:row>
      <xdr:rowOff>137880</xdr:rowOff>
    </xdr:from>
    <xdr:to>
      <xdr:col>35</xdr:col>
      <xdr:colOff>566280</xdr:colOff>
      <xdr:row>28</xdr:row>
      <xdr:rowOff>2160</xdr:rowOff>
    </xdr:to>
    <xdr:graphicFrame>
      <xdr:nvGraphicFramePr>
        <xdr:cNvPr id="1" name="Chart 8"/>
        <xdr:cNvGraphicFramePr/>
      </xdr:nvGraphicFramePr>
      <xdr:xfrm>
        <a:off x="24926040" y="1499760"/>
        <a:ext cx="5844960" cy="333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519840</xdr:colOff>
      <xdr:row>73</xdr:row>
      <xdr:rowOff>133560</xdr:rowOff>
    </xdr:from>
    <xdr:to>
      <xdr:col>19</xdr:col>
      <xdr:colOff>353520</xdr:colOff>
      <xdr:row>98</xdr:row>
      <xdr:rowOff>21240</xdr:rowOff>
    </xdr:to>
    <xdr:graphicFrame>
      <xdr:nvGraphicFramePr>
        <xdr:cNvPr id="2" name="Chart 9"/>
        <xdr:cNvGraphicFramePr/>
      </xdr:nvGraphicFramePr>
      <xdr:xfrm>
        <a:off x="10071360" y="13429080"/>
        <a:ext cx="7268760" cy="397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41760</xdr:colOff>
      <xdr:row>30</xdr:row>
      <xdr:rowOff>44280</xdr:rowOff>
    </xdr:from>
    <xdr:to>
      <xdr:col>28</xdr:col>
      <xdr:colOff>104040</xdr:colOff>
      <xdr:row>48</xdr:row>
      <xdr:rowOff>141840</xdr:rowOff>
    </xdr:to>
    <xdr:graphicFrame>
      <xdr:nvGraphicFramePr>
        <xdr:cNvPr id="3" name="Chart 10"/>
        <xdr:cNvGraphicFramePr/>
      </xdr:nvGraphicFramePr>
      <xdr:xfrm>
        <a:off x="18680760" y="5564160"/>
        <a:ext cx="5845320" cy="334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28</xdr:col>
      <xdr:colOff>502200</xdr:colOff>
      <xdr:row>30</xdr:row>
      <xdr:rowOff>59760</xdr:rowOff>
    </xdr:from>
    <xdr:to>
      <xdr:col>35</xdr:col>
      <xdr:colOff>564480</xdr:colOff>
      <xdr:row>48</xdr:row>
      <xdr:rowOff>162360</xdr:rowOff>
    </xdr:to>
    <xdr:graphicFrame>
      <xdr:nvGraphicFramePr>
        <xdr:cNvPr id="4" name="Chart 11"/>
        <xdr:cNvGraphicFramePr/>
      </xdr:nvGraphicFramePr>
      <xdr:xfrm>
        <a:off x="24924240" y="5579640"/>
        <a:ext cx="5844960" cy="335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83880</xdr:colOff>
      <xdr:row>51</xdr:row>
      <xdr:rowOff>77760</xdr:rowOff>
    </xdr:from>
    <xdr:to>
      <xdr:col>28</xdr:col>
      <xdr:colOff>140040</xdr:colOff>
      <xdr:row>69</xdr:row>
      <xdr:rowOff>63360</xdr:rowOff>
    </xdr:to>
    <xdr:pic>
      <xdr:nvPicPr>
        <xdr:cNvPr id="5" name="Immagine 14" descr=""/>
        <xdr:cNvPicPr/>
      </xdr:nvPicPr>
      <xdr:blipFill>
        <a:blip r:embed="rId6"/>
        <a:stretch/>
      </xdr:blipFill>
      <xdr:spPr>
        <a:xfrm>
          <a:off x="18722880" y="9360720"/>
          <a:ext cx="5839200" cy="3350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28</xdr:col>
      <xdr:colOff>117360</xdr:colOff>
      <xdr:row>51</xdr:row>
      <xdr:rowOff>146160</xdr:rowOff>
    </xdr:from>
    <xdr:to>
      <xdr:col>35</xdr:col>
      <xdr:colOff>154440</xdr:colOff>
      <xdr:row>69</xdr:row>
      <xdr:rowOff>123840</xdr:rowOff>
    </xdr:to>
    <xdr:pic>
      <xdr:nvPicPr>
        <xdr:cNvPr id="6" name="Immagine 15" descr=""/>
        <xdr:cNvPicPr/>
      </xdr:nvPicPr>
      <xdr:blipFill>
        <a:blip r:embed="rId7"/>
        <a:stretch/>
      </xdr:blipFill>
      <xdr:spPr>
        <a:xfrm>
          <a:off x="24539400" y="9429120"/>
          <a:ext cx="5819760" cy="3342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874080</xdr:colOff>
      <xdr:row>69</xdr:row>
      <xdr:rowOff>155880</xdr:rowOff>
    </xdr:from>
    <xdr:to>
      <xdr:col>7</xdr:col>
      <xdr:colOff>970920</xdr:colOff>
      <xdr:row>93</xdr:row>
      <xdr:rowOff>90360</xdr:rowOff>
    </xdr:to>
    <xdr:pic>
      <xdr:nvPicPr>
        <xdr:cNvPr id="7" name="Immagine 16" descr=""/>
        <xdr:cNvPicPr/>
      </xdr:nvPicPr>
      <xdr:blipFill>
        <a:blip r:embed="rId8"/>
        <a:stretch/>
      </xdr:blipFill>
      <xdr:spPr>
        <a:xfrm>
          <a:off x="1276560" y="12803760"/>
          <a:ext cx="6586560" cy="38206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673560</xdr:colOff>
      <xdr:row>1</xdr:row>
      <xdr:rowOff>149760</xdr:rowOff>
    </xdr:from>
    <xdr:to>
      <xdr:col>18</xdr:col>
      <xdr:colOff>277200</xdr:colOff>
      <xdr:row>36</xdr:row>
      <xdr:rowOff>126720</xdr:rowOff>
    </xdr:to>
    <xdr:pic>
      <xdr:nvPicPr>
        <xdr:cNvPr id="8" name="Immagine 17" descr=""/>
        <xdr:cNvPicPr/>
      </xdr:nvPicPr>
      <xdr:blipFill>
        <a:blip r:embed="rId9"/>
        <a:stretch/>
      </xdr:blipFill>
      <xdr:spPr>
        <a:xfrm>
          <a:off x="10225080" y="378360"/>
          <a:ext cx="6212520" cy="6239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759960</xdr:colOff>
      <xdr:row>37</xdr:row>
      <xdr:rowOff>149400</xdr:rowOff>
    </xdr:from>
    <xdr:to>
      <xdr:col>18</xdr:col>
      <xdr:colOff>218160</xdr:colOff>
      <xdr:row>71</xdr:row>
      <xdr:rowOff>46440</xdr:rowOff>
    </xdr:to>
    <xdr:pic>
      <xdr:nvPicPr>
        <xdr:cNvPr id="9" name="Immagine 1" descr=""/>
        <xdr:cNvPicPr/>
      </xdr:nvPicPr>
      <xdr:blipFill>
        <a:blip r:embed="rId10"/>
        <a:stretch/>
      </xdr:blipFill>
      <xdr:spPr>
        <a:xfrm>
          <a:off x="10311480" y="6950880"/>
          <a:ext cx="6067080" cy="606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561240</xdr:colOff>
      <xdr:row>27</xdr:row>
      <xdr:rowOff>29160</xdr:rowOff>
    </xdr:from>
    <xdr:to>
      <xdr:col>13</xdr:col>
      <xdr:colOff>471600</xdr:colOff>
      <xdr:row>48</xdr:row>
      <xdr:rowOff>66960</xdr:rowOff>
    </xdr:to>
    <xdr:graphicFrame>
      <xdr:nvGraphicFramePr>
        <xdr:cNvPr id="10" name="Chart 3"/>
        <xdr:cNvGraphicFramePr/>
      </xdr:nvGraphicFramePr>
      <xdr:xfrm>
        <a:off x="6324480" y="4724640"/>
        <a:ext cx="5550840" cy="343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349560</xdr:colOff>
      <xdr:row>59</xdr:row>
      <xdr:rowOff>116640</xdr:rowOff>
    </xdr:from>
    <xdr:to>
      <xdr:col>13</xdr:col>
      <xdr:colOff>312840</xdr:colOff>
      <xdr:row>81</xdr:row>
      <xdr:rowOff>5760</xdr:rowOff>
    </xdr:to>
    <xdr:graphicFrame>
      <xdr:nvGraphicFramePr>
        <xdr:cNvPr id="11" name="Chart 5"/>
        <xdr:cNvGraphicFramePr/>
      </xdr:nvGraphicFramePr>
      <xdr:xfrm>
        <a:off x="6112800" y="10212840"/>
        <a:ext cx="5603760" cy="345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627840</xdr:colOff>
      <xdr:row>4</xdr:row>
      <xdr:rowOff>168480</xdr:rowOff>
    </xdr:from>
    <xdr:to>
      <xdr:col>16</xdr:col>
      <xdr:colOff>644760</xdr:colOff>
      <xdr:row>26</xdr:row>
      <xdr:rowOff>35640</xdr:rowOff>
    </xdr:to>
    <xdr:pic>
      <xdr:nvPicPr>
        <xdr:cNvPr id="12" name="Immagine 5" descr=""/>
        <xdr:cNvPicPr/>
      </xdr:nvPicPr>
      <xdr:blipFill>
        <a:blip r:embed="rId3"/>
        <a:stretch/>
      </xdr:blipFill>
      <xdr:spPr>
        <a:xfrm>
          <a:off x="8002440" y="816120"/>
          <a:ext cx="6463440" cy="37533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17</xdr:col>
      <xdr:colOff>19440</xdr:colOff>
      <xdr:row>4</xdr:row>
      <xdr:rowOff>157320</xdr:rowOff>
    </xdr:from>
    <xdr:to>
      <xdr:col>25</xdr:col>
      <xdr:colOff>720</xdr:colOff>
      <xdr:row>26</xdr:row>
      <xdr:rowOff>3600</xdr:rowOff>
    </xdr:to>
    <xdr:sp>
      <xdr:nvSpPr>
        <xdr:cNvPr id="13" name="Immagine 6"/>
        <xdr:cNvSpPr/>
      </xdr:nvSpPr>
      <xdr:spPr>
        <a:xfrm>
          <a:off x="14646600" y="804960"/>
          <a:ext cx="6427800" cy="3732480"/>
        </a:xfrm>
        <a:prstGeom prst="rect">
          <a:avLst/>
        </a:prstGeom>
        <a:blipFill rotWithShape="0">
          <a:blip r:embed="rId4"/>
          <a:srcRect/>
          <a:stretch/>
        </a:blip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 anchorCtr="1">
          <a:noAutofit/>
        </a:bodyPr>
        <a:p>
          <a:pPr algn="ctr">
            <a:lnSpc>
              <a:spcPct val="100000"/>
            </a:lnSpc>
          </a:pPr>
          <a:r>
            <a:rPr b="0" lang="it-IT" sz="1200" spc="-1" strike="noStrike">
              <a:solidFill>
                <a:srgbClr val="000000"/>
              </a:solidFill>
              <a:latin typeface="Times New Roman"/>
              <a:ea typeface="DejaVu Sans"/>
            </a:rPr>
            <a:t>1</a:t>
          </a:r>
          <a:endParaRPr b="0" lang="it-IT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20</xdr:col>
      <xdr:colOff>615960</xdr:colOff>
      <xdr:row>27</xdr:row>
      <xdr:rowOff>50760</xdr:rowOff>
    </xdr:from>
    <xdr:to>
      <xdr:col>27</xdr:col>
      <xdr:colOff>717840</xdr:colOff>
      <xdr:row>48</xdr:row>
      <xdr:rowOff>42120</xdr:rowOff>
    </xdr:to>
    <xdr:pic>
      <xdr:nvPicPr>
        <xdr:cNvPr id="14" name="Immagine 7" descr=""/>
        <xdr:cNvPicPr/>
      </xdr:nvPicPr>
      <xdr:blipFill>
        <a:blip r:embed="rId5"/>
        <a:stretch/>
      </xdr:blipFill>
      <xdr:spPr>
        <a:xfrm>
          <a:off x="17660520" y="4746240"/>
          <a:ext cx="5844240" cy="3391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13</xdr:col>
      <xdr:colOff>152640</xdr:colOff>
      <xdr:row>27</xdr:row>
      <xdr:rowOff>43560</xdr:rowOff>
    </xdr:from>
    <xdr:to>
      <xdr:col>20</xdr:col>
      <xdr:colOff>402120</xdr:colOff>
      <xdr:row>48</xdr:row>
      <xdr:rowOff>64080</xdr:rowOff>
    </xdr:to>
    <xdr:pic>
      <xdr:nvPicPr>
        <xdr:cNvPr id="15" name="Immagine 8" descr=""/>
        <xdr:cNvPicPr/>
      </xdr:nvPicPr>
      <xdr:blipFill>
        <a:blip r:embed="rId6"/>
        <a:stretch/>
      </xdr:blipFill>
      <xdr:spPr>
        <a:xfrm>
          <a:off x="11556360" y="4739040"/>
          <a:ext cx="5890320" cy="34210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13</xdr:col>
      <xdr:colOff>437040</xdr:colOff>
      <xdr:row>59</xdr:row>
      <xdr:rowOff>112680</xdr:rowOff>
    </xdr:from>
    <xdr:to>
      <xdr:col>21</xdr:col>
      <xdr:colOff>4320</xdr:colOff>
      <xdr:row>81</xdr:row>
      <xdr:rowOff>31320</xdr:rowOff>
    </xdr:to>
    <xdr:pic>
      <xdr:nvPicPr>
        <xdr:cNvPr id="16" name="Immagine 9" descr=""/>
        <xdr:cNvPicPr/>
      </xdr:nvPicPr>
      <xdr:blipFill>
        <a:blip r:embed="rId7"/>
        <a:stretch/>
      </xdr:blipFill>
      <xdr:spPr>
        <a:xfrm>
          <a:off x="11840760" y="10208880"/>
          <a:ext cx="6013800" cy="3481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444600</xdr:colOff>
      <xdr:row>17</xdr:row>
      <xdr:rowOff>143640</xdr:rowOff>
    </xdr:from>
    <xdr:to>
      <xdr:col>13</xdr:col>
      <xdr:colOff>444960</xdr:colOff>
      <xdr:row>37</xdr:row>
      <xdr:rowOff>117000</xdr:rowOff>
    </xdr:to>
    <xdr:graphicFrame>
      <xdr:nvGraphicFramePr>
        <xdr:cNvPr id="17" name="Chart 2"/>
        <xdr:cNvGraphicFramePr/>
      </xdr:nvGraphicFramePr>
      <xdr:xfrm>
        <a:off x="6834960" y="3672720"/>
        <a:ext cx="6105240" cy="321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107280</xdr:colOff>
      <xdr:row>1</xdr:row>
      <xdr:rowOff>146880</xdr:rowOff>
    </xdr:from>
    <xdr:to>
      <xdr:col>16</xdr:col>
      <xdr:colOff>1440</xdr:colOff>
      <xdr:row>16</xdr:row>
      <xdr:rowOff>145440</xdr:rowOff>
    </xdr:to>
    <xdr:pic>
      <xdr:nvPicPr>
        <xdr:cNvPr id="18" name="Immagine 10" descr=""/>
        <xdr:cNvPicPr/>
      </xdr:nvPicPr>
      <xdr:blipFill>
        <a:blip r:embed="rId2"/>
        <a:stretch/>
      </xdr:blipFill>
      <xdr:spPr>
        <a:xfrm>
          <a:off x="9379440" y="308520"/>
          <a:ext cx="5534640" cy="3204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31</xdr:row>
      <xdr:rowOff>0</xdr:rowOff>
    </xdr:from>
    <xdr:to>
      <xdr:col>6</xdr:col>
      <xdr:colOff>397080</xdr:colOff>
      <xdr:row>48</xdr:row>
      <xdr:rowOff>132480</xdr:rowOff>
    </xdr:to>
    <xdr:graphicFrame>
      <xdr:nvGraphicFramePr>
        <xdr:cNvPr id="19" name="Chart 1"/>
        <xdr:cNvGraphicFramePr/>
      </xdr:nvGraphicFramePr>
      <xdr:xfrm>
        <a:off x="805680" y="5667120"/>
        <a:ext cx="4739040" cy="288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31</xdr:row>
      <xdr:rowOff>0</xdr:rowOff>
    </xdr:from>
    <xdr:to>
      <xdr:col>12</xdr:col>
      <xdr:colOff>725040</xdr:colOff>
      <xdr:row>48</xdr:row>
      <xdr:rowOff>132480</xdr:rowOff>
    </xdr:to>
    <xdr:graphicFrame>
      <xdr:nvGraphicFramePr>
        <xdr:cNvPr id="20" name="Chart 5"/>
        <xdr:cNvGraphicFramePr/>
      </xdr:nvGraphicFramePr>
      <xdr:xfrm>
        <a:off x="6256440" y="5667120"/>
        <a:ext cx="4754160" cy="288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57</xdr:row>
      <xdr:rowOff>0</xdr:rowOff>
    </xdr:from>
    <xdr:to>
      <xdr:col>11</xdr:col>
      <xdr:colOff>407880</xdr:colOff>
      <xdr:row>73</xdr:row>
      <xdr:rowOff>132480</xdr:rowOff>
    </xdr:to>
    <xdr:graphicFrame>
      <xdr:nvGraphicFramePr>
        <xdr:cNvPr id="21" name="Chart 6"/>
        <xdr:cNvGraphicFramePr/>
      </xdr:nvGraphicFramePr>
      <xdr:xfrm>
        <a:off x="5147640" y="10248840"/>
        <a:ext cx="4740120" cy="284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9</xdr:col>
      <xdr:colOff>678600</xdr:colOff>
      <xdr:row>2</xdr:row>
      <xdr:rowOff>145080</xdr:rowOff>
    </xdr:from>
    <xdr:to>
      <xdr:col>16</xdr:col>
      <xdr:colOff>342000</xdr:colOff>
      <xdr:row>17</xdr:row>
      <xdr:rowOff>153000</xdr:rowOff>
    </xdr:to>
    <xdr:pic>
      <xdr:nvPicPr>
        <xdr:cNvPr id="22" name="Immagine 11" descr=""/>
        <xdr:cNvPicPr/>
      </xdr:nvPicPr>
      <xdr:blipFill>
        <a:blip r:embed="rId4"/>
        <a:stretch/>
      </xdr:blipFill>
      <xdr:spPr>
        <a:xfrm>
          <a:off x="8546760" y="468720"/>
          <a:ext cx="5303880" cy="3084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16</xdr:col>
      <xdr:colOff>741600</xdr:colOff>
      <xdr:row>2</xdr:row>
      <xdr:rowOff>142560</xdr:rowOff>
    </xdr:from>
    <xdr:to>
      <xdr:col>23</xdr:col>
      <xdr:colOff>416520</xdr:colOff>
      <xdr:row>18</xdr:row>
      <xdr:rowOff>1800</xdr:rowOff>
    </xdr:to>
    <xdr:pic>
      <xdr:nvPicPr>
        <xdr:cNvPr id="23" name="Immagine 12" descr=""/>
        <xdr:cNvPicPr/>
      </xdr:nvPicPr>
      <xdr:blipFill>
        <a:blip r:embed="rId5"/>
        <a:stretch/>
      </xdr:blipFill>
      <xdr:spPr>
        <a:xfrm>
          <a:off x="14250240" y="466200"/>
          <a:ext cx="5315760" cy="3097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3600</xdr:colOff>
      <xdr:row>78</xdr:row>
      <xdr:rowOff>9720</xdr:rowOff>
    </xdr:from>
    <xdr:to>
      <xdr:col>7</xdr:col>
      <xdr:colOff>736560</xdr:colOff>
      <xdr:row>98</xdr:row>
      <xdr:rowOff>141840</xdr:rowOff>
    </xdr:to>
    <xdr:pic>
      <xdr:nvPicPr>
        <xdr:cNvPr id="24" name="Immagine 13" descr=""/>
        <xdr:cNvPicPr/>
      </xdr:nvPicPr>
      <xdr:blipFill>
        <a:blip r:embed="rId6"/>
        <a:stretch/>
      </xdr:blipFill>
      <xdr:spPr>
        <a:xfrm>
          <a:off x="809280" y="13963680"/>
          <a:ext cx="6183720" cy="3599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71C1C"/>
    <pageSetUpPr fitToPage="false"/>
  </sheetPr>
  <dimension ref="B1:O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J13" activeCellId="0" sqref="J13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7.41"/>
    <col collapsed="false" customWidth="true" hidden="false" outlineLevel="0" max="4" min="4" style="0" width="14.7"/>
    <col collapsed="false" customWidth="true" hidden="false" outlineLevel="0" max="5" min="5" style="0" width="14.86"/>
    <col collapsed="false" customWidth="true" hidden="false" outlineLevel="0" max="6" min="6" style="0" width="19.14"/>
    <col collapsed="false" customWidth="true" hidden="false" outlineLevel="0" max="7" min="7" style="0" width="14.15"/>
    <col collapsed="false" customWidth="true" hidden="false" outlineLevel="0" max="8" min="8" style="0" width="14.28"/>
  </cols>
  <sheetData>
    <row r="1" customFormat="false" ht="18" hidden="false" customHeight="false" outlineLevel="0" collapsed="false">
      <c r="B1" s="1"/>
      <c r="C1" s="2"/>
      <c r="D1" s="3" t="s">
        <v>0</v>
      </c>
      <c r="E1" s="3"/>
      <c r="F1" s="3"/>
      <c r="G1" s="3"/>
      <c r="H1" s="3"/>
    </row>
    <row r="2" customFormat="false" ht="12.75" hidden="false" customHeight="false" outlineLevel="0" collapsed="false">
      <c r="B2" s="1"/>
      <c r="C2" s="2"/>
    </row>
    <row r="3" customFormat="false" ht="12.75" hidden="false" customHeight="false" outlineLevel="0" collapsed="false">
      <c r="B3" s="4" t="s">
        <v>1</v>
      </c>
      <c r="C3" s="5" t="n">
        <v>47</v>
      </c>
      <c r="D3" s="5"/>
      <c r="E3" s="6" t="s">
        <v>2</v>
      </c>
      <c r="F3" s="7" t="n">
        <v>45950</v>
      </c>
      <c r="G3" s="7"/>
      <c r="H3" s="7"/>
    </row>
    <row r="4" customFormat="false" ht="12.75" hidden="false" customHeight="false" outlineLevel="0" collapsed="false">
      <c r="B4" s="8" t="s">
        <v>3</v>
      </c>
      <c r="C4" s="9" t="s">
        <v>4</v>
      </c>
      <c r="D4" s="9"/>
      <c r="E4" s="9" t="s">
        <v>5</v>
      </c>
      <c r="F4" s="9"/>
      <c r="G4" s="10" t="s">
        <v>6</v>
      </c>
      <c r="H4" s="10"/>
    </row>
    <row r="5" customFormat="false" ht="12.75" hidden="false" customHeight="false" outlineLevel="0" collapsed="false">
      <c r="B5" s="8" t="s">
        <v>7</v>
      </c>
      <c r="C5" s="9" t="s">
        <v>8</v>
      </c>
      <c r="D5" s="9"/>
      <c r="E5" s="9" t="s">
        <v>9</v>
      </c>
      <c r="F5" s="9"/>
      <c r="G5" s="10" t="s">
        <v>10</v>
      </c>
      <c r="H5" s="10"/>
    </row>
    <row r="6" customFormat="false" ht="12.75" hidden="false" customHeight="false" outlineLevel="0" collapsed="false">
      <c r="B6" s="11" t="s">
        <v>11</v>
      </c>
      <c r="C6" s="12" t="n">
        <v>2110878</v>
      </c>
      <c r="D6" s="12"/>
      <c r="E6" s="12" t="n">
        <v>2110856</v>
      </c>
      <c r="F6" s="12"/>
      <c r="G6" s="13" t="n">
        <v>2102236</v>
      </c>
      <c r="H6" s="13"/>
    </row>
    <row r="8" customFormat="false" ht="12.75" hidden="false" customHeight="false" outlineLevel="0" collapsed="false">
      <c r="B8" s="14"/>
      <c r="C8" s="15" t="s">
        <v>12</v>
      </c>
      <c r="D8" s="15" t="s">
        <v>13</v>
      </c>
      <c r="E8" s="16" t="s">
        <v>14</v>
      </c>
    </row>
    <row r="9" customFormat="false" ht="12.75" hidden="false" customHeight="false" outlineLevel="0" collapsed="false">
      <c r="B9" s="17" t="s">
        <v>15</v>
      </c>
      <c r="C9" s="18" t="n">
        <v>81.423</v>
      </c>
      <c r="D9" s="19" t="n">
        <v>100</v>
      </c>
      <c r="E9" s="20" t="s">
        <v>16</v>
      </c>
      <c r="F9" s="21" t="s">
        <v>17</v>
      </c>
      <c r="G9" s="22" t="s">
        <v>18</v>
      </c>
      <c r="H9" s="22"/>
      <c r="I9" s="22"/>
    </row>
    <row r="10" customFormat="false" ht="12.75" hidden="false" customHeight="false" outlineLevel="0" collapsed="false">
      <c r="B10" s="17" t="s">
        <v>19</v>
      </c>
      <c r="C10" s="19" t="n">
        <v>6.57</v>
      </c>
      <c r="D10" s="19" t="n">
        <v>10</v>
      </c>
      <c r="E10" s="20" t="s">
        <v>20</v>
      </c>
      <c r="F10" s="21" t="s">
        <v>17</v>
      </c>
      <c r="G10" s="22" t="s">
        <v>18</v>
      </c>
      <c r="H10" s="22"/>
      <c r="I10" s="22"/>
    </row>
    <row r="11" customFormat="false" ht="12.75" hidden="false" customHeight="false" outlineLevel="0" collapsed="false">
      <c r="B11" s="17" t="s">
        <v>21</v>
      </c>
      <c r="C11" s="19" t="n">
        <v>1.5</v>
      </c>
      <c r="D11" s="19" t="n">
        <v>0.2</v>
      </c>
      <c r="E11" s="20" t="s">
        <v>22</v>
      </c>
    </row>
    <row r="12" customFormat="false" ht="25.5" hidden="false" customHeight="false" outlineLevel="0" collapsed="false">
      <c r="B12" s="23" t="s">
        <v>23</v>
      </c>
      <c r="C12" s="12" t="s">
        <v>24</v>
      </c>
      <c r="D12" s="12"/>
      <c r="E12" s="24" t="s">
        <v>25</v>
      </c>
    </row>
    <row r="13" customFormat="false" ht="12.75" hidden="false" customHeight="false" outlineLevel="0" collapsed="false">
      <c r="B13" s="25"/>
    </row>
    <row r="14" customFormat="false" ht="15.75" hidden="false" customHeight="false" outlineLevel="0" collapsed="false">
      <c r="B14" s="25"/>
      <c r="C14" s="26" t="s">
        <v>26</v>
      </c>
      <c r="D14" s="26"/>
      <c r="E14" s="26"/>
      <c r="F14" s="26"/>
      <c r="G14" s="26"/>
    </row>
    <row r="16" customFormat="false" ht="15" hidden="false" customHeight="false" outlineLevel="0" collapsed="false">
      <c r="B16" s="27" t="s">
        <v>27</v>
      </c>
      <c r="C16" s="27"/>
      <c r="D16" s="27"/>
      <c r="E16" s="27"/>
      <c r="F16" s="28" t="s">
        <v>28</v>
      </c>
      <c r="G16" s="28"/>
      <c r="H16" s="28"/>
      <c r="I16" s="28"/>
    </row>
    <row r="17" customFormat="false" ht="12.75" hidden="false" customHeight="false" outlineLevel="0" collapsed="false">
      <c r="B17" s="17" t="s">
        <v>29</v>
      </c>
      <c r="C17" s="29" t="n">
        <v>0.2</v>
      </c>
      <c r="D17" s="30" t="s">
        <v>30</v>
      </c>
      <c r="E17" s="29" t="n">
        <v>250</v>
      </c>
      <c r="F17" s="30" t="s">
        <v>29</v>
      </c>
      <c r="G17" s="29" t="n">
        <v>0.2</v>
      </c>
      <c r="H17" s="30" t="s">
        <v>30</v>
      </c>
      <c r="I17" s="20" t="n">
        <v>250</v>
      </c>
    </row>
    <row r="18" customFormat="false" ht="12.75" hidden="false" customHeight="false" outlineLevel="0" collapsed="false">
      <c r="B18" s="31" t="s">
        <v>31</v>
      </c>
      <c r="C18" s="31"/>
      <c r="D18" s="32" t="s">
        <v>22</v>
      </c>
      <c r="E18" s="32" t="s">
        <v>32</v>
      </c>
      <c r="F18" s="32" t="s">
        <v>31</v>
      </c>
      <c r="G18" s="32"/>
      <c r="H18" s="33" t="s">
        <v>22</v>
      </c>
      <c r="I18" s="33" t="s">
        <v>32</v>
      </c>
    </row>
    <row r="19" customFormat="false" ht="12.75" hidden="false" customHeight="false" outlineLevel="0" collapsed="false">
      <c r="B19" s="34" t="n">
        <v>0</v>
      </c>
      <c r="C19" s="34"/>
      <c r="D19" s="35" t="n">
        <v>1.38</v>
      </c>
      <c r="E19" s="36" t="n">
        <f aca="false">LN(D19)</f>
        <v>0.322083499169113</v>
      </c>
      <c r="F19" s="9" t="n">
        <v>0</v>
      </c>
      <c r="G19" s="9"/>
      <c r="H19" s="37" t="n">
        <v>1.5</v>
      </c>
      <c r="I19" s="38" t="n">
        <f aca="false">LN(H19)</f>
        <v>0.405465108108164</v>
      </c>
    </row>
    <row r="20" customFormat="false" ht="12.75" hidden="false" customHeight="false" outlineLevel="0" collapsed="false">
      <c r="B20" s="34" t="n">
        <v>100</v>
      </c>
      <c r="C20" s="34"/>
      <c r="D20" s="35" t="n">
        <v>1.14</v>
      </c>
      <c r="E20" s="36" t="n">
        <f aca="false">LN(D20)</f>
        <v>0.131028262406404</v>
      </c>
      <c r="F20" s="9" t="n">
        <v>750</v>
      </c>
      <c r="G20" s="9"/>
      <c r="H20" s="37" t="n">
        <v>0.368</v>
      </c>
      <c r="I20" s="38" t="n">
        <f aca="false">LN(H20)</f>
        <v>-0.999672340813206</v>
      </c>
    </row>
    <row r="21" customFormat="false" ht="12.75" hidden="false" customHeight="false" outlineLevel="0" collapsed="false">
      <c r="B21" s="34" t="n">
        <v>250</v>
      </c>
      <c r="C21" s="34"/>
      <c r="D21" s="35" t="n">
        <v>0.848</v>
      </c>
      <c r="E21" s="36" t="n">
        <f aca="false">LN(D21)</f>
        <v>-0.164874643190234</v>
      </c>
      <c r="F21" s="9" t="n">
        <v>100</v>
      </c>
      <c r="G21" s="9"/>
      <c r="H21" s="37" t="n">
        <v>1.23</v>
      </c>
      <c r="I21" s="38" t="n">
        <f aca="false">LN(H21)</f>
        <v>0.207014169384326</v>
      </c>
    </row>
    <row r="22" customFormat="false" ht="12.75" hidden="false" customHeight="false" outlineLevel="0" collapsed="false">
      <c r="B22" s="39" t="n">
        <v>350</v>
      </c>
      <c r="C22" s="39"/>
      <c r="D22" s="40" t="n">
        <v>0.696</v>
      </c>
      <c r="E22" s="41" t="n">
        <f aca="false">LN(D22)</f>
        <v>-0.362405618647717</v>
      </c>
      <c r="F22" s="42" t="n">
        <v>1000</v>
      </c>
      <c r="G22" s="42"/>
      <c r="H22" s="43" t="n">
        <v>0.232</v>
      </c>
      <c r="I22" s="44" t="n">
        <f aca="false">LN(H22)</f>
        <v>-1.46101790731583</v>
      </c>
    </row>
    <row r="23" customFormat="false" ht="12.75" hidden="false" customHeight="false" outlineLevel="0" collapsed="false">
      <c r="B23" s="45" t="n">
        <v>500</v>
      </c>
      <c r="C23" s="45"/>
      <c r="D23" s="46" t="n">
        <v>0.52</v>
      </c>
      <c r="E23" s="47" t="n">
        <f aca="false">LN(D23)</f>
        <v>-0.653926467406664</v>
      </c>
      <c r="F23" s="48" t="n">
        <v>250</v>
      </c>
      <c r="G23" s="48"/>
      <c r="H23" s="46" t="n">
        <v>0.936</v>
      </c>
      <c r="I23" s="49" t="n">
        <f aca="false">LN(H23)</f>
        <v>-0.0661398025045449</v>
      </c>
    </row>
    <row r="24" customFormat="false" ht="12.75" hidden="false" customHeight="false" outlineLevel="0" collapsed="false">
      <c r="B24" s="45" t="n">
        <v>750</v>
      </c>
      <c r="C24" s="45"/>
      <c r="D24" s="46" t="n">
        <v>0.312</v>
      </c>
      <c r="E24" s="47" t="n">
        <f aca="false">LN(D24)</f>
        <v>-1.16475209117265</v>
      </c>
      <c r="F24" s="48" t="n">
        <v>350</v>
      </c>
      <c r="G24" s="48"/>
      <c r="H24" s="46" t="n">
        <v>0.776</v>
      </c>
      <c r="I24" s="49" t="n">
        <f aca="false">LN(H24)</f>
        <v>-0.253602758798918</v>
      </c>
    </row>
    <row r="25" customFormat="false" ht="12.75" hidden="false" customHeight="false" outlineLevel="0" collapsed="false">
      <c r="B25" s="50" t="n">
        <v>1000</v>
      </c>
      <c r="C25" s="50"/>
      <c r="D25" s="51" t="n">
        <v>0.2</v>
      </c>
      <c r="E25" s="52" t="n">
        <f aca="false">LN(D25)</f>
        <v>-1.6094379124341</v>
      </c>
      <c r="F25" s="53" t="n">
        <v>500</v>
      </c>
      <c r="G25" s="53"/>
      <c r="H25" s="54" t="n">
        <v>0.592</v>
      </c>
      <c r="I25" s="55" t="n">
        <f aca="false">LN(H25)</f>
        <v>-0.524248644098131</v>
      </c>
    </row>
    <row r="26" customFormat="false" ht="12.75" hidden="false" customHeight="false" outlineLevel="0" collapsed="false">
      <c r="B26" s="48"/>
      <c r="C26" s="48"/>
      <c r="D26" s="48"/>
      <c r="E26" s="48"/>
      <c r="F26" s="48"/>
      <c r="G26" s="48"/>
      <c r="H26" s="48"/>
      <c r="I26" s="48"/>
    </row>
    <row r="27" customFormat="false" ht="12.75" hidden="false" customHeight="false" outlineLevel="0" collapsed="false">
      <c r="B27" s="2"/>
      <c r="C27" s="2"/>
      <c r="D27" s="2"/>
      <c r="E27" s="2"/>
      <c r="F27" s="2"/>
      <c r="G27" s="2"/>
      <c r="H27" s="2"/>
      <c r="I27" s="2"/>
    </row>
    <row r="28" customFormat="false" ht="12.75" hidden="false" customHeight="false" outlineLevel="0" collapsed="false">
      <c r="B28" s="2"/>
      <c r="C28" s="2"/>
      <c r="D28" s="2"/>
      <c r="E28" s="2"/>
      <c r="F28" s="2"/>
      <c r="G28" s="2"/>
      <c r="H28" s="2"/>
      <c r="I28" s="2"/>
    </row>
    <row r="29" customFormat="false" ht="12.75" hidden="false" customHeight="false" outlineLevel="0" collapsed="false">
      <c r="B29" s="2"/>
      <c r="C29" s="2"/>
      <c r="D29" s="2"/>
      <c r="E29" s="2"/>
      <c r="F29" s="2"/>
      <c r="G29" s="2"/>
      <c r="H29" s="2"/>
      <c r="I29" s="2"/>
    </row>
    <row r="30" customFormat="false" ht="41.65" hidden="false" customHeight="true" outlineLevel="0" collapsed="false">
      <c r="B30" s="56" t="s">
        <v>33</v>
      </c>
      <c r="C30" s="22" t="s">
        <v>34</v>
      </c>
      <c r="D30" s="48"/>
      <c r="E30" s="48"/>
      <c r="F30" s="56" t="s">
        <v>35</v>
      </c>
      <c r="G30" s="22" t="s">
        <v>36</v>
      </c>
      <c r="H30" s="48"/>
      <c r="I30" s="48"/>
    </row>
    <row r="31" customFormat="false" ht="12.75" hidden="false" customHeight="false" outlineLevel="0" collapsed="false">
      <c r="B31" s="48"/>
      <c r="C31" s="48"/>
      <c r="D31" s="48"/>
      <c r="E31" s="48"/>
      <c r="F31" s="48"/>
      <c r="G31" s="48"/>
      <c r="H31" s="48"/>
      <c r="I31" s="48"/>
    </row>
    <row r="32" customFormat="false" ht="12.75" hidden="false" customHeight="false" outlineLevel="0" collapsed="false">
      <c r="B32" s="48"/>
      <c r="C32" s="48"/>
      <c r="D32" s="48"/>
      <c r="E32" s="48"/>
      <c r="F32" s="48"/>
      <c r="G32" s="48"/>
      <c r="H32" s="48"/>
      <c r="I32" s="48"/>
    </row>
    <row r="34" customFormat="false" ht="12.75" hidden="false" customHeight="true" outlineLevel="0" collapsed="false">
      <c r="B34" s="57" t="s">
        <v>37</v>
      </c>
      <c r="F34" s="57" t="s">
        <v>38</v>
      </c>
    </row>
    <row r="35" customFormat="false" ht="12.75" hidden="false" customHeight="false" outlineLevel="0" collapsed="false">
      <c r="B35" s="58" t="s">
        <v>39</v>
      </c>
      <c r="C35" s="58"/>
      <c r="D35" s="58"/>
      <c r="F35" s="58" t="s">
        <v>39</v>
      </c>
      <c r="G35" s="58"/>
      <c r="H35" s="58"/>
    </row>
    <row r="36" customFormat="false" ht="12.75" hidden="false" customHeight="false" outlineLevel="0" collapsed="false">
      <c r="B36" s="17"/>
      <c r="C36" s="30" t="s">
        <v>12</v>
      </c>
      <c r="D36" s="59" t="s">
        <v>40</v>
      </c>
      <c r="F36" s="17"/>
      <c r="G36" s="30" t="s">
        <v>12</v>
      </c>
      <c r="H36" s="59" t="s">
        <v>40</v>
      </c>
    </row>
    <row r="37" customFormat="false" ht="24.4" hidden="false" customHeight="false" outlineLevel="0" collapsed="false">
      <c r="B37" s="60" t="s">
        <v>41</v>
      </c>
      <c r="C37" s="12" t="n">
        <v>498</v>
      </c>
      <c r="D37" s="13" t="n">
        <v>12</v>
      </c>
      <c r="F37" s="60" t="s">
        <v>41</v>
      </c>
      <c r="G37" s="12" t="n">
        <v>511</v>
      </c>
      <c r="H37" s="13" t="n">
        <v>4</v>
      </c>
    </row>
    <row r="40" customFormat="false" ht="12.75" hidden="false" customHeight="false" outlineLevel="0" collapsed="false">
      <c r="B40" s="58" t="s">
        <v>42</v>
      </c>
      <c r="C40" s="58"/>
      <c r="D40" s="58"/>
      <c r="F40" s="58" t="s">
        <v>42</v>
      </c>
      <c r="G40" s="58"/>
      <c r="H40" s="58"/>
    </row>
    <row r="41" customFormat="false" ht="12.75" hidden="false" customHeight="false" outlineLevel="0" collapsed="false">
      <c r="B41" s="17"/>
      <c r="C41" s="30" t="s">
        <v>12</v>
      </c>
      <c r="D41" s="59" t="s">
        <v>43</v>
      </c>
      <c r="F41" s="17"/>
      <c r="G41" s="30" t="s">
        <v>12</v>
      </c>
      <c r="H41" s="59" t="s">
        <v>43</v>
      </c>
    </row>
    <row r="42" customFormat="false" ht="24.4" hidden="false" customHeight="false" outlineLevel="0" collapsed="false">
      <c r="B42" s="60" t="s">
        <v>41</v>
      </c>
      <c r="C42" s="12" t="n">
        <v>537</v>
      </c>
      <c r="D42" s="13" t="n">
        <v>8</v>
      </c>
      <c r="F42" s="60" t="s">
        <v>41</v>
      </c>
      <c r="G42" s="12" t="n">
        <v>537</v>
      </c>
      <c r="H42" s="13" t="n">
        <v>2</v>
      </c>
    </row>
    <row r="44" customFormat="false" ht="12.75" hidden="false" customHeight="false" outlineLevel="0" collapsed="false">
      <c r="B44" s="61"/>
    </row>
    <row r="48" customFormat="false" ht="15.75" hidden="false" customHeight="false" outlineLevel="0" collapsed="false">
      <c r="B48" s="25"/>
      <c r="C48" s="26" t="s">
        <v>44</v>
      </c>
      <c r="D48" s="26"/>
      <c r="E48" s="26"/>
      <c r="F48" s="26"/>
      <c r="G48" s="26"/>
    </row>
    <row r="49" customFormat="false" ht="15" hidden="false" customHeight="false" outlineLevel="0" collapsed="false">
      <c r="B49" s="25"/>
      <c r="C49" s="62"/>
    </row>
    <row r="50" customFormat="false" ht="12.75" hidden="false" customHeight="false" outlineLevel="0" collapsed="false">
      <c r="B50" s="63"/>
      <c r="C50" s="64" t="s">
        <v>12</v>
      </c>
      <c r="D50" s="65" t="s">
        <v>13</v>
      </c>
    </row>
    <row r="51" customFormat="false" ht="12.75" hidden="false" customHeight="false" outlineLevel="0" collapsed="false">
      <c r="B51" s="23" t="s">
        <v>45</v>
      </c>
      <c r="C51" s="12" t="n">
        <v>3.04</v>
      </c>
      <c r="D51" s="66" t="n">
        <v>0.5</v>
      </c>
    </row>
    <row r="52" customFormat="false" ht="15" hidden="false" customHeight="false" outlineLevel="0" collapsed="false">
      <c r="B52" s="25"/>
      <c r="C52" s="62"/>
    </row>
    <row r="53" customFormat="false" ht="41.45" hidden="false" customHeight="true" outlineLevel="0" collapsed="false">
      <c r="B53" s="56" t="s">
        <v>46</v>
      </c>
      <c r="C53" s="22" t="s">
        <v>47</v>
      </c>
      <c r="D53" s="2" t="s">
        <v>48</v>
      </c>
      <c r="E53" s="2" t="s">
        <v>49</v>
      </c>
      <c r="F53" s="67" t="s">
        <v>50</v>
      </c>
    </row>
    <row r="55" customFormat="false" ht="15" hidden="false" customHeight="false" outlineLevel="0" collapsed="false">
      <c r="J55" s="68"/>
      <c r="K55" s="68"/>
      <c r="L55" s="68"/>
      <c r="M55" s="68"/>
      <c r="N55" s="68"/>
      <c r="O55" s="68"/>
    </row>
    <row r="56" customFormat="false" ht="15" hidden="false" customHeight="false" outlineLevel="0" collapsed="false">
      <c r="B56" s="69" t="s">
        <v>28</v>
      </c>
      <c r="C56" s="69"/>
      <c r="D56" s="69"/>
      <c r="E56" s="69"/>
    </row>
    <row r="57" customFormat="false" ht="12.75" hidden="false" customHeight="false" outlineLevel="0" collapsed="false">
      <c r="B57" s="70" t="s">
        <v>51</v>
      </c>
      <c r="C57" s="71" t="s">
        <v>29</v>
      </c>
      <c r="D57" s="71" t="s">
        <v>52</v>
      </c>
      <c r="E57" s="72" t="s">
        <v>53</v>
      </c>
    </row>
    <row r="58" customFormat="false" ht="12.75" hidden="false" customHeight="false" outlineLevel="0" collapsed="false">
      <c r="B58" s="73" t="n">
        <v>50</v>
      </c>
      <c r="C58" s="29" t="n">
        <v>0.5</v>
      </c>
      <c r="D58" s="74" t="n">
        <v>2.96</v>
      </c>
      <c r="E58" s="75" t="n">
        <f aca="false">20*LOG(D58/3.04)</f>
        <v>-0.231637450996303</v>
      </c>
    </row>
    <row r="59" customFormat="false" ht="12.75" hidden="false" customHeight="false" outlineLevel="0" collapsed="false">
      <c r="B59" s="73" t="n">
        <v>80</v>
      </c>
      <c r="C59" s="29" t="n">
        <v>0.5</v>
      </c>
      <c r="D59" s="74" t="n">
        <v>2.88</v>
      </c>
      <c r="E59" s="75" t="n">
        <f aca="false">20*LOG(D59/3.04)</f>
        <v>-0.469621916990458</v>
      </c>
    </row>
    <row r="60" customFormat="false" ht="12.75" hidden="false" customHeight="false" outlineLevel="0" collapsed="false">
      <c r="B60" s="73" t="n">
        <v>130</v>
      </c>
      <c r="C60" s="29" t="n">
        <v>0.5</v>
      </c>
      <c r="D60" s="74" t="n">
        <v>2.72</v>
      </c>
      <c r="E60" s="75" t="n">
        <f aca="false">20*LOG(D60/3.04)</f>
        <v>-0.9660935914911</v>
      </c>
    </row>
    <row r="61" customFormat="false" ht="12.75" hidden="false" customHeight="false" outlineLevel="0" collapsed="false">
      <c r="B61" s="73" t="n">
        <v>180</v>
      </c>
      <c r="C61" s="29" t="n">
        <v>0.5</v>
      </c>
      <c r="D61" s="74" t="n">
        <v>2.56</v>
      </c>
      <c r="E61" s="75" t="n">
        <f aca="false">20*LOG(D61/3.04)</f>
        <v>-1.49267236593808</v>
      </c>
      <c r="K61" s="0" t="s">
        <v>54</v>
      </c>
    </row>
    <row r="62" customFormat="false" ht="12.75" hidden="false" customHeight="false" outlineLevel="0" collapsed="false">
      <c r="B62" s="73" t="n">
        <v>240</v>
      </c>
      <c r="C62" s="29" t="n">
        <v>0.5</v>
      </c>
      <c r="D62" s="74" t="n">
        <v>2.32</v>
      </c>
      <c r="E62" s="75" t="n">
        <f aca="false">20*LOG(D62/3.04)</f>
        <v>-2.34771197435708</v>
      </c>
    </row>
    <row r="63" customFormat="false" ht="12.75" hidden="false" customHeight="false" outlineLevel="0" collapsed="false">
      <c r="B63" s="73" t="n">
        <v>550</v>
      </c>
      <c r="C63" s="29" t="n">
        <v>0.2</v>
      </c>
      <c r="D63" s="74" t="n">
        <v>1.424</v>
      </c>
      <c r="E63" s="75" t="n">
        <f aca="false">20*LOG(D63/3.04)</f>
        <v>-6.58727188615832</v>
      </c>
    </row>
    <row r="64" customFormat="false" ht="12.75" hidden="false" customHeight="false" outlineLevel="0" collapsed="false">
      <c r="B64" s="76" t="n">
        <v>1000</v>
      </c>
      <c r="C64" s="77" t="n">
        <v>0.2</v>
      </c>
      <c r="D64" s="74" t="n">
        <v>0.864</v>
      </c>
      <c r="E64" s="75" t="n">
        <f aca="false">20*LOG(D64/3.04)</f>
        <v>-10.9271968225972</v>
      </c>
    </row>
    <row r="65" customFormat="false" ht="12.75" hidden="false" customHeight="false" outlineLevel="0" collapsed="false">
      <c r="B65" s="73" t="n">
        <v>1400</v>
      </c>
      <c r="C65" s="29" t="n">
        <v>0.1</v>
      </c>
      <c r="D65" s="74" t="n">
        <v>0.632</v>
      </c>
      <c r="E65" s="75" t="n">
        <f aca="false">20*LOG(D65/3.04)</f>
        <v>-13.6431301065274</v>
      </c>
    </row>
    <row r="66" customFormat="false" ht="12.75" hidden="false" customHeight="false" outlineLevel="0" collapsed="false">
      <c r="B66" s="73" t="n">
        <v>2700</v>
      </c>
      <c r="C66" s="29" t="n">
        <v>0.05</v>
      </c>
      <c r="D66" s="78" t="n">
        <v>0.336</v>
      </c>
      <c r="E66" s="75" t="n">
        <f aca="false">20*LOG(D66/3.04)</f>
        <v>-19.1306861243782</v>
      </c>
    </row>
    <row r="67" customFormat="false" ht="12.75" hidden="false" customHeight="false" outlineLevel="0" collapsed="false">
      <c r="B67" s="76" t="n">
        <v>20000</v>
      </c>
      <c r="C67" s="77" t="n">
        <v>0.02</v>
      </c>
      <c r="D67" s="79" t="n">
        <v>0.0592</v>
      </c>
      <c r="E67" s="80" t="n">
        <f aca="false">20*LOG(D67/3.04)</f>
        <v>-34.2110375377167</v>
      </c>
    </row>
    <row r="92" customFormat="false" ht="12.75" hidden="false" customHeight="false" outlineLevel="0" collapsed="false">
      <c r="C92" s="81"/>
    </row>
    <row r="96" customFormat="false" ht="15.75" hidden="false" customHeight="false" outlineLevel="0" collapsed="false">
      <c r="D96" s="82" t="s">
        <v>55</v>
      </c>
      <c r="E96" s="82"/>
      <c r="F96" s="82"/>
      <c r="G96" s="82"/>
      <c r="H96" s="82"/>
    </row>
    <row r="99" customFormat="false" ht="12.75" hidden="false" customHeight="false" outlineLevel="0" collapsed="false">
      <c r="E99" s="83" t="s">
        <v>56</v>
      </c>
      <c r="F99" s="83"/>
      <c r="G99" s="83"/>
    </row>
    <row r="100" customFormat="false" ht="12.75" hidden="false" customHeight="false" outlineLevel="0" collapsed="false">
      <c r="E100" s="84"/>
      <c r="F100" s="84" t="s">
        <v>12</v>
      </c>
      <c r="G100" s="84" t="s">
        <v>43</v>
      </c>
      <c r="H100" s="85" t="s">
        <v>57</v>
      </c>
      <c r="I100" s="85" t="s">
        <v>58</v>
      </c>
    </row>
    <row r="101" customFormat="false" ht="25.5" hidden="false" customHeight="false" outlineLevel="0" collapsed="false">
      <c r="E101" s="86" t="s">
        <v>59</v>
      </c>
      <c r="F101" s="87" t="n">
        <v>535</v>
      </c>
      <c r="G101" s="88" t="n">
        <v>5</v>
      </c>
      <c r="H101" s="89"/>
      <c r="I101" s="90"/>
    </row>
    <row r="102" customFormat="false" ht="38.25" hidden="false" customHeight="false" outlineLevel="0" collapsed="false">
      <c r="E102" s="91" t="s">
        <v>60</v>
      </c>
      <c r="F102" s="92" t="n">
        <v>520</v>
      </c>
      <c r="G102" s="2" t="n">
        <v>20</v>
      </c>
      <c r="H102" s="2" t="n">
        <v>495</v>
      </c>
      <c r="I102" s="93" t="n">
        <v>12</v>
      </c>
    </row>
    <row r="103" customFormat="false" ht="38.25" hidden="false" customHeight="false" outlineLevel="0" collapsed="false">
      <c r="E103" s="91" t="s">
        <v>61</v>
      </c>
      <c r="F103" s="92" t="n">
        <v>530</v>
      </c>
      <c r="G103" s="2" t="n">
        <v>20</v>
      </c>
      <c r="H103" s="2" t="n">
        <v>538</v>
      </c>
      <c r="I103" s="93" t="n">
        <v>9</v>
      </c>
    </row>
    <row r="104" customFormat="false" ht="50.65" hidden="false" customHeight="true" outlineLevel="0" collapsed="false">
      <c r="E104" s="91" t="s">
        <v>62</v>
      </c>
      <c r="F104" s="94" t="n">
        <f aca="false">1000000/(2*290*PI())</f>
        <v>548.810148592743</v>
      </c>
      <c r="G104" s="95" t="n">
        <f aca="false">11</f>
        <v>11</v>
      </c>
      <c r="H104" s="96"/>
      <c r="I104" s="97"/>
    </row>
    <row r="105" customFormat="false" ht="25.5" hidden="false" customHeight="false" outlineLevel="0" collapsed="false">
      <c r="E105" s="98" t="s">
        <v>63</v>
      </c>
      <c r="F105" s="99" t="n">
        <v>1.38</v>
      </c>
      <c r="G105" s="100" t="n">
        <v>0.0252584</v>
      </c>
      <c r="H105" s="101" t="n">
        <v>1.37344</v>
      </c>
      <c r="I105" s="102" t="n">
        <v>0.0104822</v>
      </c>
    </row>
    <row r="106" customFormat="false" ht="25.5" hidden="false" customHeight="false" outlineLevel="0" collapsed="false">
      <c r="E106" s="98" t="s">
        <v>64</v>
      </c>
      <c r="F106" s="99" t="n">
        <v>1.5</v>
      </c>
      <c r="G106" s="103" t="n">
        <v>0.02723356</v>
      </c>
      <c r="H106" s="104" t="n">
        <v>1.49167</v>
      </c>
      <c r="I106" s="105" t="n">
        <v>0.00673257</v>
      </c>
    </row>
    <row r="1048576" customFormat="false" ht="12.75" hidden="false" customHeight="false" outlineLevel="0" collapsed="false"/>
  </sheetData>
  <mergeCells count="56">
    <mergeCell ref="D1:H1"/>
    <mergeCell ref="C3:D3"/>
    <mergeCell ref="F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G9:I9"/>
    <mergeCell ref="G10:I10"/>
    <mergeCell ref="C12:D12"/>
    <mergeCell ref="C14:G14"/>
    <mergeCell ref="B16:E16"/>
    <mergeCell ref="F16:I16"/>
    <mergeCell ref="B18:C18"/>
    <mergeCell ref="F18:G18"/>
    <mergeCell ref="B19:C19"/>
    <mergeCell ref="F19:G19"/>
    <mergeCell ref="B20:C20"/>
    <mergeCell ref="F20:G20"/>
    <mergeCell ref="B21:C21"/>
    <mergeCell ref="F21:G21"/>
    <mergeCell ref="B22:C22"/>
    <mergeCell ref="F22:G22"/>
    <mergeCell ref="B23:C23"/>
    <mergeCell ref="F23:G23"/>
    <mergeCell ref="B24:C24"/>
    <mergeCell ref="F24:G24"/>
    <mergeCell ref="B25:C25"/>
    <mergeCell ref="F25:G25"/>
    <mergeCell ref="B26:C26"/>
    <mergeCell ref="D26:E26"/>
    <mergeCell ref="F26:G26"/>
    <mergeCell ref="H26:I26"/>
    <mergeCell ref="D30:E30"/>
    <mergeCell ref="H30:I30"/>
    <mergeCell ref="B31:C31"/>
    <mergeCell ref="D31:E31"/>
    <mergeCell ref="F31:G31"/>
    <mergeCell ref="H31:I31"/>
    <mergeCell ref="B32:C32"/>
    <mergeCell ref="D32:E32"/>
    <mergeCell ref="F32:G32"/>
    <mergeCell ref="H32:I32"/>
    <mergeCell ref="B35:D35"/>
    <mergeCell ref="F35:H35"/>
    <mergeCell ref="B40:D40"/>
    <mergeCell ref="F40:H40"/>
    <mergeCell ref="C48:G48"/>
    <mergeCell ref="B56:E56"/>
    <mergeCell ref="D96:H96"/>
    <mergeCell ref="E99:G9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88E3C"/>
    <pageSetUpPr fitToPage="false"/>
  </sheetPr>
  <dimension ref="A1:I10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4" activeCellId="0" sqref="E94"/>
    </sheetView>
  </sheetViews>
  <sheetFormatPr defaultColWidth="12.875" defaultRowHeight="12.7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42"/>
    <col collapsed="false" customWidth="true" hidden="false" outlineLevel="0" max="3" min="3" style="0" width="14.7"/>
    <col collapsed="false" customWidth="true" hidden="false" outlineLevel="0" max="4" min="4" style="0" width="16.57"/>
    <col collapsed="false" customWidth="true" hidden="false" outlineLevel="0" max="26" min="5" style="0" width="11.42"/>
  </cols>
  <sheetData>
    <row r="1" customFormat="false" ht="12.75" hidden="false" customHeight="true" outlineLevel="0" collapsed="false">
      <c r="A1" s="106"/>
      <c r="B1" s="106"/>
      <c r="C1" s="107" t="s">
        <v>65</v>
      </c>
      <c r="D1" s="107"/>
      <c r="E1" s="107"/>
      <c r="F1" s="107"/>
      <c r="G1" s="107"/>
    </row>
    <row r="2" customFormat="false" ht="12.75" hidden="false" customHeight="true" outlineLevel="0" collapsed="false">
      <c r="A2" s="106"/>
      <c r="B2" s="106"/>
      <c r="C2" s="108"/>
      <c r="D2" s="108"/>
      <c r="E2" s="108"/>
      <c r="F2" s="108"/>
      <c r="G2" s="108"/>
    </row>
    <row r="3" customFormat="false" ht="12.75" hidden="false" customHeight="true" outlineLevel="0" collapsed="false">
      <c r="A3" s="106"/>
      <c r="B3" s="106"/>
    </row>
    <row r="4" customFormat="false" ht="12.75" hidden="false" customHeight="true" outlineLevel="0" collapsed="false">
      <c r="A4" s="106"/>
      <c r="B4" s="106"/>
    </row>
    <row r="5" customFormat="false" ht="24" hidden="false" customHeight="true" outlineLevel="0" collapsed="false">
      <c r="A5" s="106"/>
      <c r="B5" s="109"/>
      <c r="C5" s="110" t="s">
        <v>12</v>
      </c>
      <c r="D5" s="110" t="s">
        <v>13</v>
      </c>
      <c r="E5" s="111" t="s">
        <v>14</v>
      </c>
    </row>
    <row r="6" customFormat="false" ht="12.75" hidden="false" customHeight="true" outlineLevel="0" collapsed="false">
      <c r="A6" s="106"/>
      <c r="B6" s="112" t="s">
        <v>66</v>
      </c>
      <c r="C6" s="113" t="n">
        <v>15.015</v>
      </c>
      <c r="D6" s="114" t="n">
        <v>100</v>
      </c>
      <c r="E6" s="115" t="s">
        <v>22</v>
      </c>
      <c r="F6" s="116" t="s">
        <v>67</v>
      </c>
      <c r="G6" s="117" t="s">
        <v>18</v>
      </c>
      <c r="H6" s="117"/>
      <c r="I6" s="117"/>
    </row>
    <row r="7" customFormat="false" ht="12.75" hidden="false" customHeight="true" outlineLevel="0" collapsed="false">
      <c r="A7" s="106"/>
      <c r="B7" s="112" t="s">
        <v>68</v>
      </c>
      <c r="C7" s="113" t="n">
        <v>-15.015</v>
      </c>
      <c r="D7" s="114" t="n">
        <v>100</v>
      </c>
      <c r="E7" s="115" t="s">
        <v>22</v>
      </c>
      <c r="F7" s="116" t="s">
        <v>67</v>
      </c>
      <c r="G7" s="117" t="s">
        <v>18</v>
      </c>
      <c r="H7" s="117"/>
      <c r="I7" s="117"/>
    </row>
    <row r="8" customFormat="false" ht="12.75" hidden="false" customHeight="true" outlineLevel="0" collapsed="false">
      <c r="A8" s="106"/>
      <c r="B8" s="112" t="s">
        <v>69</v>
      </c>
      <c r="C8" s="113" t="n">
        <v>5.5409</v>
      </c>
      <c r="D8" s="114" t="n">
        <v>10</v>
      </c>
      <c r="E8" s="115" t="s">
        <v>70</v>
      </c>
      <c r="F8" s="116" t="s">
        <v>67</v>
      </c>
      <c r="G8" s="117" t="s">
        <v>18</v>
      </c>
      <c r="H8" s="117"/>
      <c r="I8" s="117"/>
    </row>
    <row r="9" customFormat="false" ht="12.75" hidden="false" customHeight="true" outlineLevel="0" collapsed="false">
      <c r="A9" s="106"/>
      <c r="B9" s="112" t="s">
        <v>71</v>
      </c>
      <c r="C9" s="113" t="n">
        <v>26.567</v>
      </c>
      <c r="D9" s="114" t="n">
        <v>100</v>
      </c>
      <c r="E9" s="115" t="s">
        <v>70</v>
      </c>
      <c r="F9" s="116" t="s">
        <v>67</v>
      </c>
      <c r="G9" s="117" t="s">
        <v>18</v>
      </c>
      <c r="H9" s="117"/>
      <c r="I9" s="117"/>
    </row>
    <row r="10" customFormat="false" ht="27" hidden="false" customHeight="true" outlineLevel="0" collapsed="false">
      <c r="A10" s="106"/>
      <c r="B10" s="118" t="s">
        <v>72</v>
      </c>
      <c r="C10" s="119" t="s">
        <v>73</v>
      </c>
      <c r="D10" s="119"/>
      <c r="E10" s="120"/>
    </row>
    <row r="11" customFormat="false" ht="12.75" hidden="false" customHeight="true" outlineLevel="0" collapsed="false">
      <c r="A11" s="106"/>
      <c r="B11" s="106"/>
    </row>
    <row r="12" customFormat="false" ht="12.75" hidden="false" customHeight="true" outlineLevel="0" collapsed="false">
      <c r="A12" s="106"/>
      <c r="B12" s="106"/>
    </row>
    <row r="13" customFormat="false" ht="12.75" hidden="false" customHeight="true" outlineLevel="0" collapsed="false">
      <c r="A13" s="106"/>
      <c r="C13" s="121" t="s">
        <v>74</v>
      </c>
      <c r="D13" s="121"/>
      <c r="E13" s="121"/>
      <c r="F13" s="121"/>
      <c r="G13" s="121"/>
    </row>
    <row r="14" customFormat="false" ht="12.75" hidden="false" customHeight="true" outlineLevel="0" collapsed="false">
      <c r="A14" s="106"/>
      <c r="B14" s="122" t="s">
        <v>75</v>
      </c>
      <c r="C14" s="122"/>
    </row>
    <row r="15" customFormat="false" ht="12.75" hidden="false" customHeight="true" outlineLevel="0" collapsed="false">
      <c r="A15" s="106"/>
      <c r="B15" s="116" t="s">
        <v>21</v>
      </c>
      <c r="C15" s="116" t="s">
        <v>29</v>
      </c>
      <c r="D15" s="116" t="s">
        <v>76</v>
      </c>
      <c r="E15" s="116" t="s">
        <v>29</v>
      </c>
      <c r="F15" s="116" t="s">
        <v>77</v>
      </c>
    </row>
    <row r="16" customFormat="false" ht="12.75" hidden="false" customHeight="true" outlineLevel="0" collapsed="false">
      <c r="A16" s="106"/>
      <c r="B16" s="123" t="n">
        <v>1.01</v>
      </c>
      <c r="C16" s="123" t="n">
        <v>0.2</v>
      </c>
      <c r="D16" s="123" t="n">
        <v>4.84</v>
      </c>
      <c r="E16" s="123" t="n">
        <v>1</v>
      </c>
      <c r="F16" s="123" t="s">
        <v>78</v>
      </c>
    </row>
    <row r="17" customFormat="false" ht="12.75" hidden="false" customHeight="true" outlineLevel="0" collapsed="false">
      <c r="A17" s="106"/>
    </row>
    <row r="18" customFormat="false" ht="12.75" hidden="false" customHeight="true" outlineLevel="0" collapsed="false">
      <c r="A18" s="106"/>
      <c r="B18" s="122" t="s">
        <v>79</v>
      </c>
      <c r="C18" s="122"/>
    </row>
    <row r="19" customFormat="false" ht="12.75" hidden="false" customHeight="true" outlineLevel="0" collapsed="false">
      <c r="A19" s="106"/>
      <c r="B19" s="116" t="s">
        <v>21</v>
      </c>
      <c r="C19" s="116" t="s">
        <v>29</v>
      </c>
      <c r="D19" s="116" t="s">
        <v>76</v>
      </c>
      <c r="E19" s="116" t="s">
        <v>29</v>
      </c>
      <c r="F19" s="116" t="s">
        <v>77</v>
      </c>
    </row>
    <row r="20" customFormat="false" ht="12.75" hidden="false" customHeight="true" outlineLevel="0" collapsed="false">
      <c r="A20" s="106"/>
      <c r="B20" s="123" t="n">
        <v>10</v>
      </c>
      <c r="C20" s="123" t="n">
        <v>2</v>
      </c>
      <c r="D20" s="123" t="n">
        <v>28.4</v>
      </c>
      <c r="E20" s="123" t="n">
        <v>5</v>
      </c>
      <c r="F20" s="123" t="s">
        <v>80</v>
      </c>
    </row>
    <row r="21" customFormat="false" ht="12.75" hidden="false" customHeight="true" outlineLevel="0" collapsed="false">
      <c r="A21" s="106"/>
      <c r="B21" s="106"/>
    </row>
    <row r="22" customFormat="false" ht="12.75" hidden="false" customHeight="true" outlineLevel="0" collapsed="false">
      <c r="A22" s="106"/>
      <c r="B22" s="106"/>
    </row>
    <row r="23" customFormat="false" ht="12.75" hidden="false" customHeight="true" outlineLevel="0" collapsed="false">
      <c r="A23" s="106"/>
      <c r="B23" s="106"/>
    </row>
    <row r="24" customFormat="false" ht="12.75" hidden="false" customHeight="true" outlineLevel="0" collapsed="false">
      <c r="A24" s="106"/>
      <c r="B24" s="106"/>
    </row>
    <row r="25" customFormat="false" ht="12.75" hidden="false" customHeight="true" outlineLevel="0" collapsed="false">
      <c r="A25" s="106"/>
      <c r="B25" s="106"/>
    </row>
    <row r="26" customFormat="false" ht="12.75" hidden="false" customHeight="true" outlineLevel="0" collapsed="false">
      <c r="A26" s="106"/>
      <c r="B26" s="106"/>
    </row>
    <row r="27" customFormat="false" ht="12.75" hidden="false" customHeight="true" outlineLevel="0" collapsed="false">
      <c r="A27" s="106"/>
      <c r="B27" s="106"/>
      <c r="D27" s="124" t="s">
        <v>81</v>
      </c>
      <c r="E27" s="124"/>
    </row>
    <row r="28" customFormat="false" ht="12.75" hidden="false" customHeight="true" outlineLevel="0" collapsed="false">
      <c r="A28" s="106"/>
      <c r="B28" s="106"/>
    </row>
    <row r="29" customFormat="false" ht="12.75" hidden="false" customHeight="true" outlineLevel="0" collapsed="false">
      <c r="A29" s="106"/>
      <c r="B29" s="125" t="s">
        <v>21</v>
      </c>
      <c r="C29" s="126" t="s">
        <v>29</v>
      </c>
      <c r="D29" s="126" t="s">
        <v>76</v>
      </c>
      <c r="E29" s="127" t="s">
        <v>29</v>
      </c>
    </row>
    <row r="30" customFormat="false" ht="12.75" hidden="false" customHeight="true" outlineLevel="0" collapsed="false">
      <c r="A30" s="106"/>
      <c r="B30" s="128" t="n">
        <v>0.2</v>
      </c>
      <c r="C30" s="114" t="n">
        <v>0.05</v>
      </c>
      <c r="D30" s="114" t="n">
        <v>0.96</v>
      </c>
      <c r="E30" s="115" t="n">
        <v>0.2</v>
      </c>
    </row>
    <row r="31" customFormat="false" ht="12.75" hidden="false" customHeight="true" outlineLevel="0" collapsed="false">
      <c r="A31" s="106"/>
      <c r="B31" s="128" t="n">
        <v>0.5</v>
      </c>
      <c r="C31" s="114" t="n">
        <v>0.1</v>
      </c>
      <c r="D31" s="114" t="n">
        <v>2.44</v>
      </c>
      <c r="E31" s="115" t="n">
        <v>0.5</v>
      </c>
    </row>
    <row r="32" customFormat="false" ht="12.75" hidden="false" customHeight="true" outlineLevel="0" collapsed="false">
      <c r="A32" s="106"/>
      <c r="B32" s="128" t="n">
        <v>1</v>
      </c>
      <c r="C32" s="114" t="n">
        <v>0.2</v>
      </c>
      <c r="D32" s="114" t="n">
        <v>4.84</v>
      </c>
      <c r="E32" s="115" t="n">
        <v>1</v>
      </c>
    </row>
    <row r="33" customFormat="false" ht="12.75" hidden="false" customHeight="true" outlineLevel="0" collapsed="false">
      <c r="A33" s="106"/>
      <c r="B33" s="128" t="n">
        <v>1.5</v>
      </c>
      <c r="C33" s="114" t="n">
        <v>0.2</v>
      </c>
      <c r="D33" s="114" t="n">
        <v>7.28</v>
      </c>
      <c r="E33" s="115" t="n">
        <v>2</v>
      </c>
    </row>
    <row r="34" customFormat="false" ht="12.75" hidden="false" customHeight="true" outlineLevel="0" collapsed="false">
      <c r="A34" s="106"/>
      <c r="B34" s="128" t="n">
        <v>2</v>
      </c>
      <c r="C34" s="114" t="n">
        <v>0.5</v>
      </c>
      <c r="D34" s="114" t="n">
        <v>9.76</v>
      </c>
      <c r="E34" s="115" t="n">
        <v>2</v>
      </c>
    </row>
    <row r="35" customFormat="false" ht="12.75" hidden="false" customHeight="true" outlineLevel="0" collapsed="false">
      <c r="A35" s="106"/>
      <c r="B35" s="128" t="n">
        <v>2.54</v>
      </c>
      <c r="C35" s="114" t="n">
        <v>0.5</v>
      </c>
      <c r="D35" s="114" t="n">
        <v>12</v>
      </c>
      <c r="E35" s="115" t="n">
        <v>2</v>
      </c>
    </row>
    <row r="36" customFormat="false" ht="12.75" hidden="false" customHeight="true" outlineLevel="0" collapsed="false">
      <c r="A36" s="106"/>
      <c r="B36" s="128" t="n">
        <v>3</v>
      </c>
      <c r="C36" s="114" t="n">
        <v>0.5</v>
      </c>
      <c r="D36" s="114" t="n">
        <v>14.4</v>
      </c>
      <c r="E36" s="115" t="n">
        <v>2</v>
      </c>
    </row>
    <row r="37" customFormat="false" ht="12.75" hidden="false" customHeight="true" outlineLevel="0" collapsed="false">
      <c r="A37" s="106"/>
      <c r="B37" s="128" t="n">
        <v>4.1</v>
      </c>
      <c r="C37" s="114" t="n">
        <v>1</v>
      </c>
      <c r="D37" s="114" t="n">
        <v>19.6</v>
      </c>
      <c r="E37" s="115" t="n">
        <v>5</v>
      </c>
    </row>
    <row r="38" customFormat="false" ht="12.75" hidden="false" customHeight="true" outlineLevel="0" collapsed="false">
      <c r="A38" s="106"/>
      <c r="B38" s="128" t="n">
        <v>5</v>
      </c>
      <c r="C38" s="114" t="n">
        <v>1</v>
      </c>
      <c r="D38" s="114" t="n">
        <v>24.4</v>
      </c>
      <c r="E38" s="115" t="n">
        <v>5</v>
      </c>
    </row>
    <row r="39" customFormat="false" ht="12.75" hidden="false" customHeight="true" outlineLevel="0" collapsed="false">
      <c r="A39" s="106"/>
      <c r="B39" s="128" t="n">
        <v>5.6</v>
      </c>
      <c r="C39" s="114" t="n">
        <v>1</v>
      </c>
      <c r="D39" s="114" t="n">
        <v>26.8</v>
      </c>
      <c r="E39" s="115" t="n">
        <v>5</v>
      </c>
    </row>
    <row r="40" customFormat="false" ht="12.75" hidden="false" customHeight="true" outlineLevel="0" collapsed="false">
      <c r="A40" s="106"/>
      <c r="B40" s="128" t="n">
        <v>6.56</v>
      </c>
      <c r="C40" s="114" t="n">
        <v>1</v>
      </c>
      <c r="D40" s="114" t="n">
        <v>28.6</v>
      </c>
      <c r="E40" s="115" t="n">
        <v>5</v>
      </c>
    </row>
    <row r="41" customFormat="false" ht="12.75" hidden="false" customHeight="true" outlineLevel="0" collapsed="false">
      <c r="A41" s="106"/>
      <c r="B41" s="128" t="n">
        <v>7.1</v>
      </c>
      <c r="C41" s="114" t="n">
        <v>1</v>
      </c>
      <c r="D41" s="114" t="n">
        <v>28.6</v>
      </c>
      <c r="E41" s="115" t="n">
        <v>5</v>
      </c>
    </row>
    <row r="42" customFormat="false" ht="12.75" hidden="false" customHeight="true" outlineLevel="0" collapsed="false">
      <c r="A42" s="106"/>
      <c r="B42" s="129" t="n">
        <v>7.56</v>
      </c>
      <c r="C42" s="119" t="n">
        <v>1</v>
      </c>
      <c r="D42" s="119" t="n">
        <v>28.6</v>
      </c>
      <c r="E42" s="120" t="n">
        <v>5</v>
      </c>
    </row>
    <row r="43" customFormat="false" ht="12.75" hidden="false" customHeight="true" outlineLevel="0" collapsed="false">
      <c r="A43" s="106"/>
      <c r="B43" s="106"/>
    </row>
    <row r="44" customFormat="false" ht="12.75" hidden="false" customHeight="true" outlineLevel="0" collapsed="false">
      <c r="A44" s="106"/>
      <c r="B44" s="106"/>
    </row>
    <row r="45" customFormat="false" ht="12.75" hidden="false" customHeight="true" outlineLevel="0" collapsed="false">
      <c r="A45" s="106"/>
      <c r="B45" s="130" t="s">
        <v>38</v>
      </c>
      <c r="C45" s="131" t="s">
        <v>12</v>
      </c>
      <c r="D45" s="132" t="s">
        <v>43</v>
      </c>
    </row>
    <row r="46" customFormat="false" ht="12.75" hidden="false" customHeight="false" outlineLevel="0" collapsed="false">
      <c r="A46" s="106"/>
      <c r="B46" s="112" t="s">
        <v>82</v>
      </c>
      <c r="C46" s="113" t="n">
        <v>4.81942</v>
      </c>
      <c r="D46" s="133" t="n">
        <v>0.0220932</v>
      </c>
    </row>
    <row r="47" customFormat="false" ht="12.75" hidden="false" customHeight="false" outlineLevel="0" collapsed="false">
      <c r="A47" s="106"/>
      <c r="B47" s="112" t="s">
        <v>83</v>
      </c>
      <c r="C47" s="134" t="n">
        <v>0.00169323</v>
      </c>
      <c r="D47" s="135" t="n">
        <v>0.0129218</v>
      </c>
    </row>
    <row r="48" customFormat="false" ht="12.75" hidden="false" customHeight="false" outlineLevel="0" collapsed="false">
      <c r="A48" s="106"/>
      <c r="B48" s="136" t="s">
        <v>84</v>
      </c>
      <c r="C48" s="137" t="s">
        <v>85</v>
      </c>
      <c r="D48" s="137"/>
    </row>
    <row r="49" customFormat="false" ht="12.75" hidden="false" customHeight="true" outlineLevel="0" collapsed="false">
      <c r="A49" s="106"/>
      <c r="B49" s="106"/>
    </row>
    <row r="50" customFormat="false" ht="12.75" hidden="false" customHeight="true" outlineLevel="0" collapsed="false">
      <c r="A50" s="106"/>
      <c r="B50" s="106"/>
    </row>
    <row r="51" customFormat="false" ht="27.75" hidden="false" customHeight="true" outlineLevel="0" collapsed="false">
      <c r="A51" s="106"/>
      <c r="B51" s="81"/>
    </row>
    <row r="52" customFormat="false" ht="12.75" hidden="false" customHeight="true" outlineLevel="0" collapsed="false">
      <c r="A52" s="106"/>
      <c r="B52" s="81"/>
    </row>
    <row r="53" customFormat="false" ht="12.75" hidden="false" customHeight="true" outlineLevel="0" collapsed="false">
      <c r="A53" s="106"/>
      <c r="B53" s="81"/>
    </row>
    <row r="54" customFormat="false" ht="12.75" hidden="false" customHeight="true" outlineLevel="0" collapsed="false">
      <c r="A54" s="106"/>
      <c r="B54" s="81"/>
      <c r="C54" s="107" t="s">
        <v>86</v>
      </c>
      <c r="D54" s="107"/>
      <c r="E54" s="107"/>
      <c r="F54" s="107"/>
      <c r="G54" s="107"/>
    </row>
    <row r="55" customFormat="false" ht="12.75" hidden="false" customHeight="true" outlineLevel="0" collapsed="false">
      <c r="A55" s="106"/>
      <c r="B55" s="81"/>
    </row>
    <row r="56" customFormat="false" ht="12.75" hidden="false" customHeight="true" outlineLevel="0" collapsed="false">
      <c r="A56" s="106"/>
      <c r="B56" s="138"/>
      <c r="C56" s="139" t="s">
        <v>12</v>
      </c>
      <c r="D56" s="132" t="s">
        <v>13</v>
      </c>
    </row>
    <row r="57" customFormat="false" ht="15" hidden="false" customHeight="false" outlineLevel="0" collapsed="false">
      <c r="A57" s="106"/>
      <c r="B57" s="118" t="s">
        <v>87</v>
      </c>
      <c r="C57" s="140" t="n">
        <v>1</v>
      </c>
      <c r="D57" s="120" t="n">
        <v>0.2</v>
      </c>
    </row>
    <row r="58" customFormat="false" ht="12.75" hidden="false" customHeight="true" outlineLevel="0" collapsed="false">
      <c r="A58" s="106"/>
      <c r="B58" s="106"/>
    </row>
    <row r="59" customFormat="false" ht="12.75" hidden="false" customHeight="true" outlineLevel="0" collapsed="false">
      <c r="A59" s="106"/>
      <c r="B59" s="106"/>
    </row>
    <row r="60" customFormat="false" ht="12.75" hidden="false" customHeight="true" outlineLevel="0" collapsed="false">
      <c r="A60" s="106"/>
      <c r="B60" s="106"/>
    </row>
    <row r="61" customFormat="false" ht="12.75" hidden="false" customHeight="true" outlineLevel="0" collapsed="false">
      <c r="A61" s="106"/>
      <c r="B61" s="141" t="s">
        <v>88</v>
      </c>
      <c r="C61" s="141" t="s">
        <v>29</v>
      </c>
      <c r="D61" s="141" t="s">
        <v>89</v>
      </c>
      <c r="E61" s="141" t="s">
        <v>53</v>
      </c>
    </row>
    <row r="62" customFormat="false" ht="12.75" hidden="false" customHeight="true" outlineLevel="0" collapsed="false">
      <c r="A62" s="106"/>
      <c r="B62" s="142" t="n">
        <v>0.03</v>
      </c>
      <c r="C62" s="106" t="n">
        <v>1</v>
      </c>
      <c r="D62" s="143" t="n">
        <v>4.8</v>
      </c>
      <c r="E62" s="144" t="n">
        <f aca="false">20*LOG(D62)</f>
        <v>13.6248247475117</v>
      </c>
    </row>
    <row r="63" customFormat="false" ht="12.75" hidden="false" customHeight="true" outlineLevel="0" collapsed="false">
      <c r="A63" s="106"/>
      <c r="B63" s="142" t="n">
        <v>0.1</v>
      </c>
      <c r="C63" s="106" t="n">
        <v>1</v>
      </c>
      <c r="D63" s="143" t="n">
        <v>4.8</v>
      </c>
      <c r="E63" s="144" t="n">
        <f aca="false">20*LOG(D63)</f>
        <v>13.6248247475117</v>
      </c>
    </row>
    <row r="64" customFormat="false" ht="12.75" hidden="false" customHeight="true" outlineLevel="0" collapsed="false">
      <c r="A64" s="106"/>
      <c r="B64" s="142" t="n">
        <v>0.3</v>
      </c>
      <c r="C64" s="106" t="n">
        <v>1</v>
      </c>
      <c r="D64" s="143" t="n">
        <v>4.8</v>
      </c>
      <c r="E64" s="144" t="n">
        <f aca="false">20*LOG(D64)</f>
        <v>13.6248247475117</v>
      </c>
    </row>
    <row r="65" customFormat="false" ht="12.75" hidden="false" customHeight="true" outlineLevel="0" collapsed="false">
      <c r="A65" s="106"/>
      <c r="B65" s="142" t="n">
        <v>1</v>
      </c>
      <c r="C65" s="106" t="n">
        <v>1</v>
      </c>
      <c r="D65" s="143" t="n">
        <v>4.84</v>
      </c>
      <c r="E65" s="144" t="n">
        <f aca="false">20*LOG(D65)</f>
        <v>13.6969072328883</v>
      </c>
    </row>
    <row r="66" customFormat="false" ht="12.75" hidden="false" customHeight="true" outlineLevel="0" collapsed="false">
      <c r="A66" s="106"/>
      <c r="B66" s="142" t="n">
        <v>3</v>
      </c>
      <c r="C66" s="106" t="n">
        <v>1</v>
      </c>
      <c r="D66" s="143" t="n">
        <v>4.84</v>
      </c>
      <c r="E66" s="144" t="n">
        <f aca="false">20*LOG(D66)</f>
        <v>13.6969072328883</v>
      </c>
    </row>
    <row r="67" customFormat="false" ht="12.75" hidden="false" customHeight="true" outlineLevel="0" collapsed="false">
      <c r="A67" s="106"/>
      <c r="B67" s="142" t="n">
        <v>5</v>
      </c>
      <c r="C67" s="106" t="n">
        <v>1</v>
      </c>
      <c r="D67" s="143" t="n">
        <v>4.84</v>
      </c>
      <c r="E67" s="144" t="n">
        <f aca="false">20*LOG(D67)</f>
        <v>13.6969072328883</v>
      </c>
    </row>
    <row r="68" customFormat="false" ht="12.75" hidden="false" customHeight="true" outlineLevel="0" collapsed="false">
      <c r="A68" s="106"/>
      <c r="B68" s="142" t="n">
        <v>10</v>
      </c>
      <c r="C68" s="106" t="n">
        <v>1</v>
      </c>
      <c r="D68" s="143" t="n">
        <v>4.84</v>
      </c>
      <c r="E68" s="144" t="n">
        <f aca="false">20*LOG(D68)</f>
        <v>13.6969072328883</v>
      </c>
    </row>
    <row r="69" customFormat="false" ht="12.75" hidden="false" customHeight="true" outlineLevel="0" collapsed="false">
      <c r="A69" s="106"/>
      <c r="B69" s="142" t="n">
        <v>20</v>
      </c>
      <c r="C69" s="106" t="n">
        <v>1</v>
      </c>
      <c r="D69" s="143" t="n">
        <v>4.84</v>
      </c>
      <c r="E69" s="144" t="n">
        <f aca="false">20*LOG(D69)</f>
        <v>13.6969072328883</v>
      </c>
    </row>
    <row r="70" customFormat="false" ht="12.75" hidden="false" customHeight="true" outlineLevel="0" collapsed="false">
      <c r="A70" s="106"/>
      <c r="B70" s="142" t="n">
        <v>50</v>
      </c>
      <c r="C70" s="106" t="n">
        <v>1</v>
      </c>
      <c r="D70" s="143" t="n">
        <v>4.76</v>
      </c>
      <c r="E70" s="144" t="n">
        <f aca="false">20*LOG(D70)</f>
        <v>13.5521390544099</v>
      </c>
    </row>
    <row r="71" customFormat="false" ht="12.75" hidden="false" customHeight="true" outlineLevel="0" collapsed="false">
      <c r="A71" s="106"/>
      <c r="B71" s="142" t="n">
        <v>100</v>
      </c>
      <c r="C71" s="106" t="n">
        <v>1</v>
      </c>
      <c r="D71" s="143" t="n">
        <v>4.64</v>
      </c>
      <c r="E71" s="144" t="n">
        <f aca="false">20*LOG(D71)</f>
        <v>13.3303596110976</v>
      </c>
    </row>
    <row r="72" customFormat="false" ht="12.75" hidden="false" customHeight="true" outlineLevel="0" collapsed="false">
      <c r="A72" s="106"/>
      <c r="B72" s="142" t="n">
        <v>250</v>
      </c>
      <c r="C72" s="106" t="n">
        <v>1</v>
      </c>
      <c r="D72" s="143" t="n">
        <v>4.16</v>
      </c>
      <c r="E72" s="144" t="n">
        <f aca="false">20*LOG(D72)</f>
        <v>12.3818666125349</v>
      </c>
    </row>
    <row r="73" customFormat="false" ht="12.75" hidden="false" customHeight="true" outlineLevel="0" collapsed="false">
      <c r="A73" s="106"/>
      <c r="B73" s="142" t="n">
        <v>400</v>
      </c>
      <c r="C73" s="106" t="n">
        <v>0.5</v>
      </c>
      <c r="D73" s="145" t="n">
        <v>3.6</v>
      </c>
      <c r="E73" s="146" t="n">
        <f aca="false">20*LOG(D73)</f>
        <v>11.1260500153457</v>
      </c>
    </row>
    <row r="74" customFormat="false" ht="12.75" hidden="false" customHeight="true" outlineLevel="0" collapsed="false">
      <c r="A74" s="106"/>
      <c r="B74" s="142" t="n">
        <v>600</v>
      </c>
      <c r="C74" s="106" t="n">
        <v>0.5</v>
      </c>
      <c r="D74" s="145" t="n">
        <v>2.88</v>
      </c>
      <c r="E74" s="146" t="n">
        <f aca="false">20*LOG(D74)</f>
        <v>9.18784975518462</v>
      </c>
    </row>
    <row r="75" customFormat="false" ht="12.75" hidden="false" customHeight="true" outlineLevel="0" collapsed="false">
      <c r="A75" s="106"/>
      <c r="B75" s="142" t="n">
        <v>800</v>
      </c>
      <c r="C75" s="106" t="n">
        <v>0.5</v>
      </c>
      <c r="D75" s="145" t="n">
        <v>2.3</v>
      </c>
      <c r="E75" s="146" t="n">
        <f aca="false">20*LOG(D75)</f>
        <v>7.23455672035186</v>
      </c>
    </row>
    <row r="76" customFormat="false" ht="12.75" hidden="false" customHeight="true" outlineLevel="0" collapsed="false">
      <c r="A76" s="106"/>
      <c r="B76" s="147" t="n">
        <v>1000</v>
      </c>
      <c r="C76" s="148" t="n">
        <v>0.5</v>
      </c>
      <c r="D76" s="149" t="n">
        <v>1.9</v>
      </c>
      <c r="E76" s="150" t="n">
        <f aca="false">20*LOG(D76)</f>
        <v>5.57507201905658</v>
      </c>
    </row>
    <row r="77" customFormat="false" ht="12.75" hidden="false" customHeight="true" outlineLevel="0" collapsed="false">
      <c r="A77" s="106"/>
      <c r="B77" s="106"/>
      <c r="C77" s="106"/>
      <c r="D77" s="106"/>
      <c r="E77" s="106"/>
    </row>
    <row r="78" customFormat="false" ht="12.75" hidden="false" customHeight="true" outlineLevel="0" collapsed="false">
      <c r="A78" s="106"/>
      <c r="B78" s="106"/>
      <c r="C78" s="106"/>
      <c r="D78" s="106"/>
      <c r="E78" s="106"/>
    </row>
    <row r="79" customFormat="false" ht="12.75" hidden="false" customHeight="true" outlineLevel="0" collapsed="false">
      <c r="A79" s="106"/>
      <c r="B79" s="106"/>
      <c r="C79" s="106"/>
      <c r="D79" s="106"/>
      <c r="E79" s="106"/>
    </row>
    <row r="80" customFormat="false" ht="12.75" hidden="false" customHeight="true" outlineLevel="0" collapsed="false">
      <c r="A80" s="106"/>
      <c r="B80" s="106"/>
      <c r="C80" s="106"/>
      <c r="D80" s="106"/>
      <c r="E80" s="106"/>
    </row>
    <row r="81" customFormat="false" ht="12.75" hidden="false" customHeight="true" outlineLevel="0" collapsed="false">
      <c r="A81" s="106"/>
      <c r="B81" s="106"/>
      <c r="C81" s="106"/>
      <c r="D81" s="106"/>
      <c r="E81" s="106"/>
    </row>
    <row r="82" customFormat="false" ht="12.75" hidden="false" customHeight="true" outlineLevel="0" collapsed="false">
      <c r="A82" s="106"/>
      <c r="B82" s="106"/>
    </row>
    <row r="83" customFormat="false" ht="12.75" hidden="false" customHeight="true" outlineLevel="0" collapsed="false">
      <c r="A83" s="106"/>
      <c r="B83" s="106"/>
    </row>
    <row r="84" customFormat="false" ht="40.5" hidden="false" customHeight="true" outlineLevel="0" collapsed="false">
      <c r="A84" s="106"/>
      <c r="B84" s="81"/>
    </row>
    <row r="85" customFormat="false" ht="12.75" hidden="false" customHeight="true" outlineLevel="0" collapsed="false">
      <c r="A85" s="106"/>
      <c r="B85" s="106"/>
    </row>
    <row r="86" customFormat="false" ht="12.75" hidden="false" customHeight="true" outlineLevel="0" collapsed="false">
      <c r="A86" s="106"/>
      <c r="B86" s="106"/>
    </row>
    <row r="87" customFormat="false" ht="22.5" hidden="false" customHeight="true" outlineLevel="0" collapsed="false">
      <c r="A87" s="106"/>
      <c r="B87" s="151" t="s">
        <v>90</v>
      </c>
    </row>
    <row r="88" customFormat="false" ht="12.75" hidden="false" customHeight="true" outlineLevel="0" collapsed="false">
      <c r="A88" s="106"/>
      <c r="B88" s="106"/>
    </row>
    <row r="89" customFormat="false" ht="12.75" hidden="false" customHeight="true" outlineLevel="0" collapsed="false">
      <c r="A89" s="106"/>
      <c r="B89" s="152"/>
      <c r="C89" s="153" t="s">
        <v>12</v>
      </c>
      <c r="D89" s="154" t="s">
        <v>13</v>
      </c>
    </row>
    <row r="90" customFormat="false" ht="25.5" hidden="false" customHeight="true" outlineLevel="0" collapsed="false">
      <c r="A90" s="106"/>
      <c r="B90" s="155" t="s">
        <v>91</v>
      </c>
      <c r="C90" s="156" t="n">
        <v>3.39</v>
      </c>
      <c r="D90" s="157"/>
    </row>
    <row r="91" customFormat="false" ht="27.75" hidden="false" customHeight="true" outlineLevel="0" collapsed="false">
      <c r="A91" s="106"/>
      <c r="B91" s="155" t="s">
        <v>92</v>
      </c>
      <c r="C91" s="156" t="n">
        <v>3.4</v>
      </c>
      <c r="D91" s="158" t="n">
        <v>1</v>
      </c>
    </row>
    <row r="92" customFormat="false" ht="36.75" hidden="false" customHeight="true" outlineLevel="0" collapsed="false">
      <c r="A92" s="106"/>
      <c r="B92" s="159" t="s">
        <v>93</v>
      </c>
      <c r="C92" s="160" t="s">
        <v>94</v>
      </c>
      <c r="D92" s="161"/>
    </row>
    <row r="93" customFormat="false" ht="12.75" hidden="false" customHeight="true" outlineLevel="0" collapsed="false">
      <c r="A93" s="106"/>
      <c r="B93" s="106" t="s">
        <v>95</v>
      </c>
      <c r="C93" s="0" t="s">
        <v>96</v>
      </c>
    </row>
    <row r="94" customFormat="false" ht="12.75" hidden="false" customHeight="true" outlineLevel="0" collapsed="false">
      <c r="A94" s="106"/>
      <c r="B94" s="106" t="s">
        <v>97</v>
      </c>
      <c r="C94" s="0" t="s">
        <v>98</v>
      </c>
      <c r="D94" s="0" t="s">
        <v>50</v>
      </c>
    </row>
    <row r="95" customFormat="false" ht="12.75" hidden="false" customHeight="true" outlineLevel="0" collapsed="false">
      <c r="A95" s="106"/>
      <c r="B95" s="106"/>
    </row>
    <row r="96" customFormat="false" ht="12.75" hidden="false" customHeight="true" outlineLevel="0" collapsed="false">
      <c r="A96" s="106"/>
      <c r="B96" s="106"/>
    </row>
    <row r="97" customFormat="false" ht="12.75" hidden="false" customHeight="true" outlineLevel="0" collapsed="false">
      <c r="A97" s="106"/>
      <c r="B97" s="106"/>
    </row>
    <row r="98" customFormat="false" ht="12.75" hidden="false" customHeight="true" outlineLevel="0" collapsed="false">
      <c r="A98" s="106"/>
      <c r="B98" s="106"/>
    </row>
    <row r="99" customFormat="false" ht="12.75" hidden="false" customHeight="true" outlineLevel="0" collapsed="false">
      <c r="A99" s="106"/>
      <c r="B99" s="106"/>
    </row>
    <row r="100" customFormat="false" ht="12.75" hidden="false" customHeight="true" outlineLevel="0" collapsed="false">
      <c r="A100" s="106"/>
      <c r="B100" s="106"/>
    </row>
    <row r="101" customFormat="false" ht="12.75" hidden="false" customHeight="true" outlineLevel="0" collapsed="false">
      <c r="A101" s="106"/>
      <c r="B101" s="106"/>
    </row>
    <row r="102" customFormat="false" ht="12.75" hidden="false" customHeight="true" outlineLevel="0" collapsed="false">
      <c r="A102" s="106"/>
      <c r="B102" s="106"/>
    </row>
    <row r="103" customFormat="false" ht="12.75" hidden="false" customHeight="true" outlineLevel="0" collapsed="false">
      <c r="A103" s="106"/>
      <c r="B103" s="106"/>
    </row>
    <row r="104" customFormat="false" ht="12.75" hidden="false" customHeight="true" outlineLevel="0" collapsed="false">
      <c r="A104" s="106"/>
      <c r="B104" s="106"/>
    </row>
    <row r="105" customFormat="false" ht="12.75" hidden="false" customHeight="true" outlineLevel="0" collapsed="false">
      <c r="A105" s="106"/>
      <c r="B105" s="106"/>
    </row>
    <row r="106" customFormat="false" ht="12.75" hidden="false" customHeight="true" outlineLevel="0" collapsed="false">
      <c r="A106" s="106"/>
      <c r="B106" s="106"/>
    </row>
    <row r="107" customFormat="false" ht="12.75" hidden="false" customHeight="true" outlineLevel="0" collapsed="false">
      <c r="A107" s="106"/>
      <c r="B107" s="106"/>
    </row>
    <row r="108" customFormat="false" ht="12.75" hidden="false" customHeight="true" outlineLevel="0" collapsed="false">
      <c r="A108" s="106"/>
      <c r="B108" s="106"/>
    </row>
    <row r="109" customFormat="false" ht="12.75" hidden="false" customHeight="true" outlineLevel="0" collapsed="false">
      <c r="A109" s="106"/>
      <c r="B109" s="106"/>
    </row>
    <row r="110" customFormat="false" ht="12.75" hidden="false" customHeight="true" outlineLevel="0" collapsed="false">
      <c r="A110" s="106"/>
      <c r="B110" s="106"/>
    </row>
    <row r="111" customFormat="false" ht="12.75" hidden="false" customHeight="true" outlineLevel="0" collapsed="false">
      <c r="A111" s="106"/>
      <c r="B111" s="106"/>
    </row>
    <row r="112" customFormat="false" ht="12.75" hidden="false" customHeight="true" outlineLevel="0" collapsed="false">
      <c r="A112" s="106"/>
      <c r="B112" s="106"/>
    </row>
    <row r="113" customFormat="false" ht="12.75" hidden="false" customHeight="true" outlineLevel="0" collapsed="false">
      <c r="A113" s="106"/>
      <c r="B113" s="106"/>
    </row>
    <row r="114" customFormat="false" ht="12.75" hidden="false" customHeight="true" outlineLevel="0" collapsed="false">
      <c r="A114" s="106"/>
      <c r="B114" s="106"/>
    </row>
    <row r="115" customFormat="false" ht="12.75" hidden="false" customHeight="true" outlineLevel="0" collapsed="false">
      <c r="A115" s="106"/>
      <c r="B115" s="106"/>
    </row>
    <row r="116" customFormat="false" ht="12.75" hidden="false" customHeight="true" outlineLevel="0" collapsed="false">
      <c r="A116" s="106"/>
      <c r="B116" s="106"/>
    </row>
    <row r="117" customFormat="false" ht="12.75" hidden="false" customHeight="true" outlineLevel="0" collapsed="false">
      <c r="A117" s="106"/>
      <c r="B117" s="106"/>
    </row>
    <row r="118" customFormat="false" ht="12.75" hidden="false" customHeight="true" outlineLevel="0" collapsed="false">
      <c r="A118" s="106"/>
      <c r="B118" s="106"/>
    </row>
    <row r="119" customFormat="false" ht="12.75" hidden="false" customHeight="true" outlineLevel="0" collapsed="false">
      <c r="A119" s="106"/>
      <c r="B119" s="106"/>
    </row>
    <row r="120" customFormat="false" ht="12.75" hidden="false" customHeight="true" outlineLevel="0" collapsed="false">
      <c r="A120" s="106"/>
      <c r="B120" s="106"/>
    </row>
    <row r="121" customFormat="false" ht="12.75" hidden="false" customHeight="true" outlineLevel="0" collapsed="false">
      <c r="A121" s="106"/>
      <c r="B121" s="106"/>
    </row>
    <row r="122" customFormat="false" ht="12.75" hidden="false" customHeight="true" outlineLevel="0" collapsed="false">
      <c r="A122" s="106"/>
      <c r="B122" s="106"/>
    </row>
    <row r="123" customFormat="false" ht="12.75" hidden="false" customHeight="true" outlineLevel="0" collapsed="false">
      <c r="A123" s="106"/>
      <c r="B123" s="106"/>
    </row>
    <row r="124" customFormat="false" ht="12.75" hidden="false" customHeight="true" outlineLevel="0" collapsed="false">
      <c r="A124" s="106"/>
      <c r="B124" s="106"/>
    </row>
    <row r="125" customFormat="false" ht="12.75" hidden="false" customHeight="true" outlineLevel="0" collapsed="false">
      <c r="A125" s="106"/>
      <c r="B125" s="106"/>
    </row>
    <row r="126" customFormat="false" ht="12.75" hidden="false" customHeight="true" outlineLevel="0" collapsed="false">
      <c r="A126" s="106"/>
      <c r="B126" s="106"/>
    </row>
    <row r="127" customFormat="false" ht="12.75" hidden="false" customHeight="true" outlineLevel="0" collapsed="false">
      <c r="A127" s="106"/>
      <c r="B127" s="106"/>
    </row>
    <row r="128" customFormat="false" ht="12.75" hidden="false" customHeight="true" outlineLevel="0" collapsed="false">
      <c r="A128" s="106"/>
      <c r="B128" s="106"/>
    </row>
    <row r="129" customFormat="false" ht="12.75" hidden="false" customHeight="true" outlineLevel="0" collapsed="false">
      <c r="A129" s="106"/>
      <c r="B129" s="106"/>
    </row>
    <row r="130" customFormat="false" ht="12.75" hidden="false" customHeight="true" outlineLevel="0" collapsed="false">
      <c r="A130" s="106"/>
      <c r="B130" s="106"/>
    </row>
    <row r="131" customFormat="false" ht="12.75" hidden="false" customHeight="true" outlineLevel="0" collapsed="false">
      <c r="A131" s="106"/>
      <c r="B131" s="106"/>
    </row>
    <row r="132" customFormat="false" ht="12.75" hidden="false" customHeight="true" outlineLevel="0" collapsed="false">
      <c r="A132" s="106"/>
      <c r="B132" s="106"/>
    </row>
    <row r="133" customFormat="false" ht="12.75" hidden="false" customHeight="true" outlineLevel="0" collapsed="false">
      <c r="A133" s="106"/>
      <c r="B133" s="106"/>
    </row>
    <row r="134" customFormat="false" ht="12.75" hidden="false" customHeight="true" outlineLevel="0" collapsed="false">
      <c r="A134" s="106"/>
      <c r="B134" s="106"/>
    </row>
    <row r="135" customFormat="false" ht="12.75" hidden="false" customHeight="true" outlineLevel="0" collapsed="false">
      <c r="A135" s="106"/>
      <c r="B135" s="106"/>
    </row>
    <row r="136" customFormat="false" ht="12.75" hidden="false" customHeight="true" outlineLevel="0" collapsed="false">
      <c r="A136" s="106"/>
      <c r="B136" s="106"/>
    </row>
    <row r="137" customFormat="false" ht="12.75" hidden="false" customHeight="true" outlineLevel="0" collapsed="false">
      <c r="A137" s="106"/>
      <c r="B137" s="106"/>
    </row>
    <row r="138" customFormat="false" ht="12.75" hidden="false" customHeight="true" outlineLevel="0" collapsed="false">
      <c r="A138" s="106"/>
      <c r="B138" s="106"/>
    </row>
    <row r="139" customFormat="false" ht="12.75" hidden="false" customHeight="true" outlineLevel="0" collapsed="false">
      <c r="A139" s="106"/>
      <c r="B139" s="106"/>
    </row>
    <row r="140" customFormat="false" ht="12.75" hidden="false" customHeight="true" outlineLevel="0" collapsed="false">
      <c r="A140" s="106"/>
      <c r="B140" s="106"/>
    </row>
    <row r="141" customFormat="false" ht="12.75" hidden="false" customHeight="true" outlineLevel="0" collapsed="false">
      <c r="A141" s="106"/>
      <c r="B141" s="106"/>
    </row>
    <row r="142" customFormat="false" ht="12.75" hidden="false" customHeight="true" outlineLevel="0" collapsed="false">
      <c r="A142" s="106"/>
      <c r="B142" s="106"/>
    </row>
    <row r="143" customFormat="false" ht="12.75" hidden="false" customHeight="true" outlineLevel="0" collapsed="false">
      <c r="A143" s="106"/>
      <c r="B143" s="106"/>
    </row>
    <row r="144" customFormat="false" ht="12.75" hidden="false" customHeight="true" outlineLevel="0" collapsed="false">
      <c r="A144" s="106"/>
      <c r="B144" s="106"/>
    </row>
    <row r="145" customFormat="false" ht="12.75" hidden="false" customHeight="true" outlineLevel="0" collapsed="false">
      <c r="A145" s="106"/>
      <c r="B145" s="106"/>
    </row>
    <row r="146" customFormat="false" ht="12.75" hidden="false" customHeight="true" outlineLevel="0" collapsed="false">
      <c r="A146" s="106"/>
      <c r="B146" s="106"/>
    </row>
    <row r="147" customFormat="false" ht="12.75" hidden="false" customHeight="true" outlineLevel="0" collapsed="false">
      <c r="A147" s="106"/>
      <c r="B147" s="106"/>
    </row>
    <row r="148" customFormat="false" ht="12.75" hidden="false" customHeight="true" outlineLevel="0" collapsed="false">
      <c r="A148" s="106"/>
      <c r="B148" s="106"/>
    </row>
    <row r="149" customFormat="false" ht="12.75" hidden="false" customHeight="true" outlineLevel="0" collapsed="false">
      <c r="A149" s="106"/>
      <c r="B149" s="106"/>
    </row>
    <row r="150" customFormat="false" ht="12.75" hidden="false" customHeight="true" outlineLevel="0" collapsed="false">
      <c r="A150" s="106"/>
      <c r="B150" s="106"/>
    </row>
    <row r="151" customFormat="false" ht="12.75" hidden="false" customHeight="true" outlineLevel="0" collapsed="false">
      <c r="A151" s="106"/>
      <c r="B151" s="106"/>
    </row>
    <row r="152" customFormat="false" ht="12.75" hidden="false" customHeight="true" outlineLevel="0" collapsed="false">
      <c r="A152" s="106"/>
      <c r="B152" s="106"/>
    </row>
    <row r="153" customFormat="false" ht="12.75" hidden="false" customHeight="true" outlineLevel="0" collapsed="false">
      <c r="A153" s="106"/>
      <c r="B153" s="106"/>
    </row>
    <row r="154" customFormat="false" ht="12.75" hidden="false" customHeight="true" outlineLevel="0" collapsed="false">
      <c r="A154" s="106"/>
      <c r="B154" s="106"/>
    </row>
    <row r="155" customFormat="false" ht="12.75" hidden="false" customHeight="true" outlineLevel="0" collapsed="false">
      <c r="A155" s="106"/>
      <c r="B155" s="106"/>
    </row>
    <row r="156" customFormat="false" ht="12.75" hidden="false" customHeight="true" outlineLevel="0" collapsed="false">
      <c r="A156" s="106"/>
      <c r="B156" s="106"/>
    </row>
    <row r="157" customFormat="false" ht="12.75" hidden="false" customHeight="true" outlineLevel="0" collapsed="false">
      <c r="A157" s="106"/>
      <c r="B157" s="106"/>
    </row>
    <row r="158" customFormat="false" ht="12.75" hidden="false" customHeight="true" outlineLevel="0" collapsed="false">
      <c r="A158" s="106"/>
      <c r="B158" s="106"/>
    </row>
    <row r="159" customFormat="false" ht="12.75" hidden="false" customHeight="true" outlineLevel="0" collapsed="false">
      <c r="A159" s="106"/>
      <c r="B159" s="106"/>
    </row>
    <row r="160" customFormat="false" ht="12.75" hidden="false" customHeight="true" outlineLevel="0" collapsed="false">
      <c r="A160" s="106"/>
      <c r="B160" s="106"/>
    </row>
    <row r="161" customFormat="false" ht="12.75" hidden="false" customHeight="true" outlineLevel="0" collapsed="false">
      <c r="A161" s="106"/>
      <c r="B161" s="106"/>
    </row>
    <row r="162" customFormat="false" ht="12.75" hidden="false" customHeight="true" outlineLevel="0" collapsed="false">
      <c r="A162" s="106"/>
      <c r="B162" s="106"/>
    </row>
    <row r="163" customFormat="false" ht="12.75" hidden="false" customHeight="true" outlineLevel="0" collapsed="false">
      <c r="A163" s="106"/>
      <c r="B163" s="106"/>
    </row>
    <row r="164" customFormat="false" ht="12.75" hidden="false" customHeight="true" outlineLevel="0" collapsed="false">
      <c r="A164" s="106"/>
      <c r="B164" s="106"/>
    </row>
    <row r="165" customFormat="false" ht="12.75" hidden="false" customHeight="true" outlineLevel="0" collapsed="false">
      <c r="A165" s="106"/>
      <c r="B165" s="106"/>
    </row>
    <row r="166" customFormat="false" ht="12.75" hidden="false" customHeight="true" outlineLevel="0" collapsed="false">
      <c r="A166" s="106"/>
      <c r="B166" s="106"/>
    </row>
    <row r="167" customFormat="false" ht="12.75" hidden="false" customHeight="true" outlineLevel="0" collapsed="false">
      <c r="A167" s="106"/>
      <c r="B167" s="106"/>
    </row>
    <row r="168" customFormat="false" ht="12.75" hidden="false" customHeight="true" outlineLevel="0" collapsed="false">
      <c r="A168" s="106"/>
      <c r="B168" s="106"/>
    </row>
    <row r="169" customFormat="false" ht="12.75" hidden="false" customHeight="true" outlineLevel="0" collapsed="false">
      <c r="A169" s="106"/>
      <c r="B169" s="106"/>
    </row>
    <row r="170" customFormat="false" ht="12.75" hidden="false" customHeight="true" outlineLevel="0" collapsed="false">
      <c r="A170" s="106"/>
      <c r="B170" s="106"/>
    </row>
    <row r="171" customFormat="false" ht="12.75" hidden="false" customHeight="true" outlineLevel="0" collapsed="false">
      <c r="A171" s="106"/>
      <c r="B171" s="106"/>
    </row>
    <row r="172" customFormat="false" ht="12.75" hidden="false" customHeight="true" outlineLevel="0" collapsed="false">
      <c r="A172" s="106"/>
      <c r="B172" s="106"/>
    </row>
    <row r="173" customFormat="false" ht="12.75" hidden="false" customHeight="true" outlineLevel="0" collapsed="false">
      <c r="A173" s="106"/>
      <c r="B173" s="106"/>
    </row>
    <row r="174" customFormat="false" ht="12.75" hidden="false" customHeight="true" outlineLevel="0" collapsed="false">
      <c r="A174" s="106"/>
      <c r="B174" s="106"/>
    </row>
    <row r="175" customFormat="false" ht="12.75" hidden="false" customHeight="true" outlineLevel="0" collapsed="false">
      <c r="A175" s="106"/>
      <c r="B175" s="106"/>
    </row>
    <row r="176" customFormat="false" ht="12.75" hidden="false" customHeight="true" outlineLevel="0" collapsed="false">
      <c r="A176" s="106"/>
      <c r="B176" s="106"/>
    </row>
    <row r="177" customFormat="false" ht="12.75" hidden="false" customHeight="true" outlineLevel="0" collapsed="false">
      <c r="A177" s="106"/>
      <c r="B177" s="106"/>
    </row>
    <row r="178" customFormat="false" ht="12.75" hidden="false" customHeight="true" outlineLevel="0" collapsed="false">
      <c r="A178" s="106"/>
      <c r="B178" s="106"/>
    </row>
    <row r="179" customFormat="false" ht="12.75" hidden="false" customHeight="true" outlineLevel="0" collapsed="false">
      <c r="A179" s="106"/>
      <c r="B179" s="106"/>
    </row>
    <row r="180" customFormat="false" ht="12.75" hidden="false" customHeight="true" outlineLevel="0" collapsed="false">
      <c r="A180" s="106"/>
      <c r="B180" s="106"/>
    </row>
    <row r="181" customFormat="false" ht="12.75" hidden="false" customHeight="true" outlineLevel="0" collapsed="false">
      <c r="A181" s="106"/>
      <c r="B181" s="106"/>
    </row>
    <row r="182" customFormat="false" ht="12.75" hidden="false" customHeight="true" outlineLevel="0" collapsed="false">
      <c r="A182" s="106"/>
      <c r="B182" s="106"/>
    </row>
    <row r="183" customFormat="false" ht="12.75" hidden="false" customHeight="true" outlineLevel="0" collapsed="false">
      <c r="A183" s="106"/>
      <c r="B183" s="106"/>
    </row>
    <row r="184" customFormat="false" ht="12.75" hidden="false" customHeight="true" outlineLevel="0" collapsed="false">
      <c r="A184" s="106"/>
      <c r="B184" s="106"/>
    </row>
    <row r="185" customFormat="false" ht="12.75" hidden="false" customHeight="true" outlineLevel="0" collapsed="false">
      <c r="A185" s="106"/>
      <c r="B185" s="106"/>
    </row>
    <row r="186" customFormat="false" ht="12.75" hidden="false" customHeight="true" outlineLevel="0" collapsed="false">
      <c r="A186" s="106"/>
      <c r="B186" s="106"/>
    </row>
    <row r="187" customFormat="false" ht="12.75" hidden="false" customHeight="true" outlineLevel="0" collapsed="false">
      <c r="A187" s="106"/>
      <c r="B187" s="106"/>
    </row>
    <row r="188" customFormat="false" ht="12.75" hidden="false" customHeight="true" outlineLevel="0" collapsed="false">
      <c r="A188" s="106"/>
      <c r="B188" s="106"/>
    </row>
    <row r="189" customFormat="false" ht="12.75" hidden="false" customHeight="true" outlineLevel="0" collapsed="false">
      <c r="A189" s="106"/>
      <c r="B189" s="106"/>
    </row>
    <row r="190" customFormat="false" ht="12.75" hidden="false" customHeight="true" outlineLevel="0" collapsed="false">
      <c r="A190" s="106"/>
      <c r="B190" s="106"/>
    </row>
    <row r="191" customFormat="false" ht="12.75" hidden="false" customHeight="true" outlineLevel="0" collapsed="false">
      <c r="A191" s="106"/>
      <c r="B191" s="106"/>
    </row>
    <row r="192" customFormat="false" ht="12.75" hidden="false" customHeight="true" outlineLevel="0" collapsed="false">
      <c r="A192" s="106"/>
      <c r="B192" s="106"/>
    </row>
    <row r="193" customFormat="false" ht="12.75" hidden="false" customHeight="true" outlineLevel="0" collapsed="false">
      <c r="A193" s="106"/>
      <c r="B193" s="106"/>
    </row>
    <row r="194" customFormat="false" ht="12.75" hidden="false" customHeight="true" outlineLevel="0" collapsed="false">
      <c r="A194" s="106"/>
      <c r="B194" s="106"/>
    </row>
    <row r="195" customFormat="false" ht="12.75" hidden="false" customHeight="true" outlineLevel="0" collapsed="false">
      <c r="A195" s="106"/>
      <c r="B195" s="106"/>
    </row>
    <row r="196" customFormat="false" ht="12.75" hidden="false" customHeight="true" outlineLevel="0" collapsed="false">
      <c r="A196" s="106"/>
      <c r="B196" s="106"/>
    </row>
    <row r="197" customFormat="false" ht="12.75" hidden="false" customHeight="true" outlineLevel="0" collapsed="false">
      <c r="A197" s="106"/>
      <c r="B197" s="106"/>
    </row>
    <row r="198" customFormat="false" ht="12.75" hidden="false" customHeight="true" outlineLevel="0" collapsed="false">
      <c r="A198" s="106"/>
      <c r="B198" s="106"/>
    </row>
    <row r="199" customFormat="false" ht="12.75" hidden="false" customHeight="true" outlineLevel="0" collapsed="false">
      <c r="A199" s="106"/>
      <c r="B199" s="106"/>
    </row>
    <row r="200" customFormat="false" ht="12.75" hidden="false" customHeight="true" outlineLevel="0" collapsed="false">
      <c r="A200" s="106"/>
      <c r="B200" s="106"/>
    </row>
    <row r="201" customFormat="false" ht="12.75" hidden="false" customHeight="true" outlineLevel="0" collapsed="false">
      <c r="A201" s="106"/>
      <c r="B201" s="106"/>
    </row>
    <row r="202" customFormat="false" ht="12.75" hidden="false" customHeight="true" outlineLevel="0" collapsed="false">
      <c r="A202" s="106"/>
      <c r="B202" s="106"/>
    </row>
    <row r="203" customFormat="false" ht="12.75" hidden="false" customHeight="true" outlineLevel="0" collapsed="false">
      <c r="A203" s="106"/>
      <c r="B203" s="106"/>
    </row>
    <row r="204" customFormat="false" ht="12.75" hidden="false" customHeight="true" outlineLevel="0" collapsed="false">
      <c r="A204" s="106"/>
      <c r="B204" s="106"/>
    </row>
    <row r="205" customFormat="false" ht="12.75" hidden="false" customHeight="true" outlineLevel="0" collapsed="false">
      <c r="A205" s="106"/>
      <c r="B205" s="106"/>
    </row>
    <row r="206" customFormat="false" ht="12.75" hidden="false" customHeight="true" outlineLevel="0" collapsed="false">
      <c r="A206" s="106"/>
      <c r="B206" s="106"/>
    </row>
    <row r="207" customFormat="false" ht="12.75" hidden="false" customHeight="true" outlineLevel="0" collapsed="false">
      <c r="A207" s="106"/>
      <c r="B207" s="106"/>
    </row>
    <row r="208" customFormat="false" ht="12.75" hidden="false" customHeight="true" outlineLevel="0" collapsed="false">
      <c r="A208" s="106"/>
      <c r="B208" s="106"/>
    </row>
    <row r="209" customFormat="false" ht="12.75" hidden="false" customHeight="true" outlineLevel="0" collapsed="false">
      <c r="A209" s="106"/>
      <c r="B209" s="106"/>
    </row>
    <row r="210" customFormat="false" ht="12.75" hidden="false" customHeight="true" outlineLevel="0" collapsed="false">
      <c r="A210" s="106"/>
      <c r="B210" s="106"/>
    </row>
    <row r="211" customFormat="false" ht="12.75" hidden="false" customHeight="true" outlineLevel="0" collapsed="false">
      <c r="A211" s="106"/>
      <c r="B211" s="106"/>
    </row>
    <row r="212" customFormat="false" ht="12.75" hidden="false" customHeight="true" outlineLevel="0" collapsed="false">
      <c r="A212" s="106"/>
      <c r="B212" s="106"/>
    </row>
    <row r="213" customFormat="false" ht="12.75" hidden="false" customHeight="true" outlineLevel="0" collapsed="false">
      <c r="A213" s="106"/>
      <c r="B213" s="106"/>
    </row>
    <row r="214" customFormat="false" ht="12.75" hidden="false" customHeight="true" outlineLevel="0" collapsed="false">
      <c r="A214" s="106"/>
      <c r="B214" s="106"/>
    </row>
    <row r="215" customFormat="false" ht="12.75" hidden="false" customHeight="true" outlineLevel="0" collapsed="false">
      <c r="A215" s="106"/>
      <c r="B215" s="106"/>
    </row>
    <row r="216" customFormat="false" ht="12.75" hidden="false" customHeight="true" outlineLevel="0" collapsed="false">
      <c r="A216" s="106"/>
      <c r="B216" s="106"/>
    </row>
    <row r="217" customFormat="false" ht="12.75" hidden="false" customHeight="true" outlineLevel="0" collapsed="false">
      <c r="A217" s="106"/>
      <c r="B217" s="106"/>
    </row>
    <row r="218" customFormat="false" ht="12.75" hidden="false" customHeight="true" outlineLevel="0" collapsed="false">
      <c r="A218" s="106"/>
      <c r="B218" s="106"/>
    </row>
    <row r="219" customFormat="false" ht="12.75" hidden="false" customHeight="true" outlineLevel="0" collapsed="false">
      <c r="A219" s="106"/>
      <c r="B219" s="106"/>
    </row>
    <row r="220" customFormat="false" ht="12.75" hidden="false" customHeight="true" outlineLevel="0" collapsed="false">
      <c r="A220" s="106"/>
      <c r="B220" s="106"/>
    </row>
    <row r="221" customFormat="false" ht="12.75" hidden="false" customHeight="true" outlineLevel="0" collapsed="false">
      <c r="A221" s="106"/>
      <c r="B221" s="106"/>
    </row>
    <row r="222" customFormat="false" ht="12.75" hidden="false" customHeight="true" outlineLevel="0" collapsed="false">
      <c r="A222" s="106"/>
      <c r="B222" s="106"/>
    </row>
    <row r="223" customFormat="false" ht="12.75" hidden="false" customHeight="true" outlineLevel="0" collapsed="false">
      <c r="A223" s="106"/>
      <c r="B223" s="106"/>
    </row>
    <row r="224" customFormat="false" ht="12.75" hidden="false" customHeight="true" outlineLevel="0" collapsed="false">
      <c r="A224" s="106"/>
      <c r="B224" s="106"/>
    </row>
    <row r="225" customFormat="false" ht="12.75" hidden="false" customHeight="true" outlineLevel="0" collapsed="false">
      <c r="A225" s="106"/>
      <c r="B225" s="106"/>
    </row>
    <row r="226" customFormat="false" ht="12.75" hidden="false" customHeight="true" outlineLevel="0" collapsed="false">
      <c r="A226" s="106"/>
      <c r="B226" s="106"/>
    </row>
    <row r="227" customFormat="false" ht="12.75" hidden="false" customHeight="true" outlineLevel="0" collapsed="false">
      <c r="A227" s="106"/>
      <c r="B227" s="106"/>
    </row>
    <row r="228" customFormat="false" ht="12.75" hidden="false" customHeight="true" outlineLevel="0" collapsed="false">
      <c r="A228" s="106"/>
      <c r="B228" s="106"/>
    </row>
    <row r="229" customFormat="false" ht="12.75" hidden="false" customHeight="true" outlineLevel="0" collapsed="false">
      <c r="A229" s="106"/>
      <c r="B229" s="106"/>
    </row>
    <row r="230" customFormat="false" ht="12.75" hidden="false" customHeight="true" outlineLevel="0" collapsed="false">
      <c r="A230" s="106"/>
      <c r="B230" s="106"/>
    </row>
    <row r="231" customFormat="false" ht="12.75" hidden="false" customHeight="true" outlineLevel="0" collapsed="false">
      <c r="A231" s="106"/>
      <c r="B231" s="106"/>
    </row>
    <row r="232" customFormat="false" ht="12.75" hidden="false" customHeight="true" outlineLevel="0" collapsed="false">
      <c r="A232" s="106"/>
      <c r="B232" s="106"/>
    </row>
    <row r="233" customFormat="false" ht="12.75" hidden="false" customHeight="true" outlineLevel="0" collapsed="false">
      <c r="A233" s="106"/>
      <c r="B233" s="106"/>
    </row>
    <row r="234" customFormat="false" ht="12.75" hidden="false" customHeight="true" outlineLevel="0" collapsed="false">
      <c r="A234" s="106"/>
      <c r="B234" s="106"/>
    </row>
    <row r="235" customFormat="false" ht="12.75" hidden="false" customHeight="true" outlineLevel="0" collapsed="false">
      <c r="A235" s="106"/>
      <c r="B235" s="106"/>
    </row>
    <row r="236" customFormat="false" ht="12.75" hidden="false" customHeight="true" outlineLevel="0" collapsed="false">
      <c r="A236" s="106"/>
      <c r="B236" s="106"/>
    </row>
    <row r="237" customFormat="false" ht="12.75" hidden="false" customHeight="true" outlineLevel="0" collapsed="false">
      <c r="A237" s="106"/>
      <c r="B237" s="106"/>
    </row>
    <row r="238" customFormat="false" ht="12.75" hidden="false" customHeight="true" outlineLevel="0" collapsed="false">
      <c r="A238" s="106"/>
      <c r="B238" s="106"/>
    </row>
    <row r="239" customFormat="false" ht="12.75" hidden="false" customHeight="true" outlineLevel="0" collapsed="false">
      <c r="A239" s="106"/>
      <c r="B239" s="106"/>
    </row>
    <row r="240" customFormat="false" ht="12.75" hidden="false" customHeight="true" outlineLevel="0" collapsed="false">
      <c r="A240" s="106"/>
      <c r="B240" s="106"/>
    </row>
    <row r="241" customFormat="false" ht="12.75" hidden="false" customHeight="true" outlineLevel="0" collapsed="false">
      <c r="A241" s="106"/>
      <c r="B241" s="106"/>
    </row>
    <row r="242" customFormat="false" ht="12.75" hidden="false" customHeight="true" outlineLevel="0" collapsed="false">
      <c r="A242" s="106"/>
      <c r="B242" s="106"/>
    </row>
    <row r="243" customFormat="false" ht="12.75" hidden="false" customHeight="true" outlineLevel="0" collapsed="false">
      <c r="A243" s="106"/>
      <c r="B243" s="106"/>
    </row>
    <row r="244" customFormat="false" ht="12.75" hidden="false" customHeight="true" outlineLevel="0" collapsed="false">
      <c r="A244" s="106"/>
      <c r="B244" s="106"/>
    </row>
    <row r="245" customFormat="false" ht="12.75" hidden="false" customHeight="true" outlineLevel="0" collapsed="false">
      <c r="A245" s="106"/>
      <c r="B245" s="106"/>
    </row>
    <row r="246" customFormat="false" ht="12.75" hidden="false" customHeight="true" outlineLevel="0" collapsed="false">
      <c r="A246" s="106"/>
      <c r="B246" s="106"/>
    </row>
    <row r="247" customFormat="false" ht="12.75" hidden="false" customHeight="true" outlineLevel="0" collapsed="false">
      <c r="A247" s="106"/>
      <c r="B247" s="106"/>
    </row>
    <row r="248" customFormat="false" ht="12.75" hidden="false" customHeight="true" outlineLevel="0" collapsed="false">
      <c r="A248" s="106"/>
      <c r="B248" s="106"/>
    </row>
    <row r="249" customFormat="false" ht="12.75" hidden="false" customHeight="true" outlineLevel="0" collapsed="false">
      <c r="A249" s="106"/>
      <c r="B249" s="106"/>
    </row>
    <row r="250" customFormat="false" ht="12.75" hidden="false" customHeight="true" outlineLevel="0" collapsed="false">
      <c r="A250" s="106"/>
      <c r="B250" s="106"/>
    </row>
    <row r="251" customFormat="false" ht="12.75" hidden="false" customHeight="true" outlineLevel="0" collapsed="false">
      <c r="A251" s="106"/>
      <c r="B251" s="106"/>
    </row>
    <row r="252" customFormat="false" ht="12.75" hidden="false" customHeight="true" outlineLevel="0" collapsed="false">
      <c r="A252" s="106"/>
      <c r="B252" s="106"/>
    </row>
    <row r="253" customFormat="false" ht="12.75" hidden="false" customHeight="true" outlineLevel="0" collapsed="false">
      <c r="A253" s="106"/>
      <c r="B253" s="106"/>
    </row>
    <row r="254" customFormat="false" ht="12.75" hidden="false" customHeight="true" outlineLevel="0" collapsed="false">
      <c r="A254" s="106"/>
      <c r="B254" s="106"/>
    </row>
    <row r="255" customFormat="false" ht="12.75" hidden="false" customHeight="true" outlineLevel="0" collapsed="false">
      <c r="A255" s="106"/>
      <c r="B255" s="106"/>
    </row>
    <row r="256" customFormat="false" ht="12.75" hidden="false" customHeight="true" outlineLevel="0" collapsed="false">
      <c r="A256" s="106"/>
      <c r="B256" s="106"/>
    </row>
    <row r="257" customFormat="false" ht="12.75" hidden="false" customHeight="true" outlineLevel="0" collapsed="false">
      <c r="A257" s="106"/>
      <c r="B257" s="106"/>
    </row>
    <row r="258" customFormat="false" ht="12.75" hidden="false" customHeight="true" outlineLevel="0" collapsed="false">
      <c r="A258" s="106"/>
      <c r="B258" s="106"/>
    </row>
    <row r="259" customFormat="false" ht="12.75" hidden="false" customHeight="true" outlineLevel="0" collapsed="false">
      <c r="A259" s="106"/>
      <c r="B259" s="106"/>
    </row>
    <row r="260" customFormat="false" ht="12.75" hidden="false" customHeight="true" outlineLevel="0" collapsed="false">
      <c r="A260" s="106"/>
      <c r="B260" s="106"/>
    </row>
    <row r="261" customFormat="false" ht="12.75" hidden="false" customHeight="true" outlineLevel="0" collapsed="false">
      <c r="A261" s="106"/>
      <c r="B261" s="106"/>
    </row>
    <row r="262" customFormat="false" ht="12.75" hidden="false" customHeight="true" outlineLevel="0" collapsed="false">
      <c r="A262" s="106"/>
      <c r="B262" s="106"/>
    </row>
    <row r="263" customFormat="false" ht="12.75" hidden="false" customHeight="true" outlineLevel="0" collapsed="false">
      <c r="A263" s="106"/>
      <c r="B263" s="106"/>
    </row>
    <row r="264" customFormat="false" ht="12.75" hidden="false" customHeight="true" outlineLevel="0" collapsed="false">
      <c r="A264" s="106"/>
      <c r="B264" s="106"/>
    </row>
    <row r="265" customFormat="false" ht="12.75" hidden="false" customHeight="true" outlineLevel="0" collapsed="false">
      <c r="A265" s="106"/>
      <c r="B265" s="106"/>
    </row>
    <row r="266" customFormat="false" ht="12.75" hidden="false" customHeight="true" outlineLevel="0" collapsed="false">
      <c r="A266" s="106"/>
      <c r="B266" s="106"/>
    </row>
    <row r="267" customFormat="false" ht="12.75" hidden="false" customHeight="true" outlineLevel="0" collapsed="false">
      <c r="A267" s="106"/>
      <c r="B267" s="106"/>
    </row>
    <row r="268" customFormat="false" ht="12.75" hidden="false" customHeight="true" outlineLevel="0" collapsed="false">
      <c r="A268" s="106"/>
      <c r="B268" s="106"/>
    </row>
    <row r="269" customFormat="false" ht="12.75" hidden="false" customHeight="true" outlineLevel="0" collapsed="false">
      <c r="A269" s="106"/>
      <c r="B269" s="106"/>
    </row>
    <row r="270" customFormat="false" ht="12.75" hidden="false" customHeight="true" outlineLevel="0" collapsed="false">
      <c r="A270" s="106"/>
      <c r="B270" s="106"/>
    </row>
    <row r="271" customFormat="false" ht="12.75" hidden="false" customHeight="true" outlineLevel="0" collapsed="false">
      <c r="A271" s="106"/>
      <c r="B271" s="106"/>
    </row>
    <row r="272" customFormat="false" ht="12.75" hidden="false" customHeight="true" outlineLevel="0" collapsed="false">
      <c r="A272" s="106"/>
      <c r="B272" s="106"/>
    </row>
    <row r="273" customFormat="false" ht="12.75" hidden="false" customHeight="true" outlineLevel="0" collapsed="false">
      <c r="A273" s="106"/>
      <c r="B273" s="106"/>
    </row>
    <row r="274" customFormat="false" ht="12.75" hidden="false" customHeight="true" outlineLevel="0" collapsed="false">
      <c r="A274" s="106"/>
      <c r="B274" s="106"/>
    </row>
    <row r="275" customFormat="false" ht="12.75" hidden="false" customHeight="true" outlineLevel="0" collapsed="false">
      <c r="A275" s="106"/>
      <c r="B275" s="106"/>
    </row>
    <row r="276" customFormat="false" ht="12.75" hidden="false" customHeight="true" outlineLevel="0" collapsed="false">
      <c r="A276" s="106"/>
      <c r="B276" s="106"/>
    </row>
    <row r="277" customFormat="false" ht="12.75" hidden="false" customHeight="true" outlineLevel="0" collapsed="false">
      <c r="A277" s="106"/>
      <c r="B277" s="106"/>
    </row>
    <row r="278" customFormat="false" ht="12.75" hidden="false" customHeight="true" outlineLevel="0" collapsed="false">
      <c r="A278" s="106"/>
      <c r="B278" s="106"/>
    </row>
    <row r="279" customFormat="false" ht="12.75" hidden="false" customHeight="true" outlineLevel="0" collapsed="false">
      <c r="A279" s="106"/>
      <c r="B279" s="106"/>
    </row>
    <row r="280" customFormat="false" ht="12.75" hidden="false" customHeight="true" outlineLevel="0" collapsed="false">
      <c r="A280" s="106"/>
      <c r="B280" s="106"/>
    </row>
    <row r="281" customFormat="false" ht="12.75" hidden="false" customHeight="true" outlineLevel="0" collapsed="false">
      <c r="A281" s="106"/>
      <c r="B281" s="106"/>
    </row>
    <row r="282" customFormat="false" ht="12.75" hidden="false" customHeight="true" outlineLevel="0" collapsed="false">
      <c r="A282" s="106"/>
      <c r="B282" s="106"/>
    </row>
    <row r="283" customFormat="false" ht="12.75" hidden="false" customHeight="true" outlineLevel="0" collapsed="false">
      <c r="A283" s="106"/>
      <c r="B283" s="106"/>
    </row>
    <row r="284" customFormat="false" ht="12.75" hidden="false" customHeight="true" outlineLevel="0" collapsed="false">
      <c r="A284" s="106"/>
      <c r="B284" s="106"/>
    </row>
    <row r="285" customFormat="false" ht="12.75" hidden="false" customHeight="true" outlineLevel="0" collapsed="false">
      <c r="A285" s="106"/>
      <c r="B285" s="106"/>
    </row>
    <row r="286" customFormat="false" ht="12.75" hidden="false" customHeight="true" outlineLevel="0" collapsed="false">
      <c r="A286" s="106"/>
      <c r="B286" s="106"/>
    </row>
    <row r="287" customFormat="false" ht="12.75" hidden="false" customHeight="true" outlineLevel="0" collapsed="false">
      <c r="A287" s="106"/>
      <c r="B287" s="106"/>
    </row>
    <row r="288" customFormat="false" ht="12.75" hidden="false" customHeight="true" outlineLevel="0" collapsed="false">
      <c r="A288" s="106"/>
      <c r="B288" s="106"/>
    </row>
    <row r="289" customFormat="false" ht="12.75" hidden="false" customHeight="true" outlineLevel="0" collapsed="false">
      <c r="A289" s="106"/>
      <c r="B289" s="106"/>
    </row>
    <row r="290" customFormat="false" ht="12.75" hidden="false" customHeight="true" outlineLevel="0" collapsed="false">
      <c r="A290" s="106"/>
      <c r="B290" s="106"/>
    </row>
    <row r="291" customFormat="false" ht="12.75" hidden="false" customHeight="true" outlineLevel="0" collapsed="false">
      <c r="A291" s="106"/>
      <c r="B291" s="106"/>
    </row>
    <row r="292" customFormat="false" ht="12.75" hidden="false" customHeight="true" outlineLevel="0" collapsed="false">
      <c r="A292" s="106"/>
      <c r="B292" s="106"/>
    </row>
    <row r="293" customFormat="false" ht="12.75" hidden="false" customHeight="true" outlineLevel="0" collapsed="false">
      <c r="A293" s="106"/>
      <c r="B293" s="106"/>
    </row>
    <row r="294" customFormat="false" ht="12.75" hidden="false" customHeight="true" outlineLevel="0" collapsed="false">
      <c r="A294" s="106"/>
      <c r="B294" s="106"/>
    </row>
    <row r="295" customFormat="false" ht="12.75" hidden="false" customHeight="true" outlineLevel="0" collapsed="false">
      <c r="A295" s="106"/>
      <c r="B295" s="106"/>
    </row>
    <row r="296" customFormat="false" ht="12.75" hidden="false" customHeight="true" outlineLevel="0" collapsed="false">
      <c r="A296" s="106"/>
      <c r="B296" s="106"/>
    </row>
    <row r="297" customFormat="false" ht="12.75" hidden="false" customHeight="true" outlineLevel="0" collapsed="false">
      <c r="A297" s="106"/>
      <c r="B297" s="106"/>
    </row>
    <row r="298" customFormat="false" ht="12.75" hidden="false" customHeight="true" outlineLevel="0" collapsed="false">
      <c r="A298" s="106"/>
      <c r="B298" s="106"/>
    </row>
    <row r="299" customFormat="false" ht="12.75" hidden="false" customHeight="true" outlineLevel="0" collapsed="false">
      <c r="A299" s="106"/>
      <c r="B299" s="106"/>
    </row>
    <row r="300" customFormat="false" ht="12.75" hidden="false" customHeight="true" outlineLevel="0" collapsed="false">
      <c r="A300" s="106"/>
      <c r="B300" s="106"/>
    </row>
    <row r="301" customFormat="false" ht="12.75" hidden="false" customHeight="true" outlineLevel="0" collapsed="false">
      <c r="A301" s="106"/>
      <c r="B301" s="106"/>
    </row>
    <row r="302" customFormat="false" ht="12.75" hidden="false" customHeight="true" outlineLevel="0" collapsed="false">
      <c r="A302" s="106"/>
      <c r="B302" s="106"/>
    </row>
    <row r="303" customFormat="false" ht="12.75" hidden="false" customHeight="true" outlineLevel="0" collapsed="false">
      <c r="A303" s="106"/>
      <c r="B303" s="106"/>
    </row>
    <row r="304" customFormat="false" ht="12.75" hidden="false" customHeight="true" outlineLevel="0" collapsed="false">
      <c r="A304" s="106"/>
      <c r="B304" s="106"/>
    </row>
    <row r="305" customFormat="false" ht="12.75" hidden="false" customHeight="true" outlineLevel="0" collapsed="false">
      <c r="A305" s="106"/>
      <c r="B305" s="106"/>
    </row>
    <row r="306" customFormat="false" ht="12.75" hidden="false" customHeight="true" outlineLevel="0" collapsed="false">
      <c r="A306" s="106"/>
      <c r="B306" s="106"/>
    </row>
    <row r="307" customFormat="false" ht="12.75" hidden="false" customHeight="true" outlineLevel="0" collapsed="false">
      <c r="A307" s="106"/>
      <c r="B307" s="106"/>
    </row>
    <row r="308" customFormat="false" ht="12.75" hidden="false" customHeight="true" outlineLevel="0" collapsed="false">
      <c r="A308" s="106"/>
      <c r="B308" s="106"/>
    </row>
    <row r="309" customFormat="false" ht="12.75" hidden="false" customHeight="true" outlineLevel="0" collapsed="false">
      <c r="A309" s="106"/>
      <c r="B309" s="106"/>
    </row>
    <row r="310" customFormat="false" ht="12.75" hidden="false" customHeight="true" outlineLevel="0" collapsed="false">
      <c r="A310" s="106"/>
      <c r="B310" s="106"/>
    </row>
    <row r="311" customFormat="false" ht="12.75" hidden="false" customHeight="true" outlineLevel="0" collapsed="false">
      <c r="A311" s="106"/>
      <c r="B311" s="106"/>
    </row>
    <row r="312" customFormat="false" ht="12.75" hidden="false" customHeight="true" outlineLevel="0" collapsed="false">
      <c r="A312" s="106"/>
      <c r="B312" s="106"/>
    </row>
    <row r="313" customFormat="false" ht="12.75" hidden="false" customHeight="true" outlineLevel="0" collapsed="false">
      <c r="A313" s="106"/>
      <c r="B313" s="106"/>
    </row>
    <row r="314" customFormat="false" ht="12.75" hidden="false" customHeight="true" outlineLevel="0" collapsed="false">
      <c r="A314" s="106"/>
      <c r="B314" s="106"/>
    </row>
    <row r="315" customFormat="false" ht="12.75" hidden="false" customHeight="true" outlineLevel="0" collapsed="false">
      <c r="A315" s="106"/>
      <c r="B315" s="106"/>
    </row>
    <row r="316" customFormat="false" ht="12.75" hidden="false" customHeight="true" outlineLevel="0" collapsed="false">
      <c r="A316" s="106"/>
      <c r="B316" s="106"/>
    </row>
    <row r="317" customFormat="false" ht="12.75" hidden="false" customHeight="true" outlineLevel="0" collapsed="false">
      <c r="A317" s="106"/>
      <c r="B317" s="106"/>
    </row>
    <row r="318" customFormat="false" ht="12.75" hidden="false" customHeight="true" outlineLevel="0" collapsed="false">
      <c r="A318" s="106"/>
      <c r="B318" s="106"/>
    </row>
    <row r="319" customFormat="false" ht="12.75" hidden="false" customHeight="true" outlineLevel="0" collapsed="false">
      <c r="A319" s="106"/>
      <c r="B319" s="106"/>
    </row>
    <row r="320" customFormat="false" ht="12.75" hidden="false" customHeight="true" outlineLevel="0" collapsed="false">
      <c r="A320" s="106"/>
      <c r="B320" s="106"/>
    </row>
    <row r="321" customFormat="false" ht="12.75" hidden="false" customHeight="true" outlineLevel="0" collapsed="false">
      <c r="A321" s="106"/>
      <c r="B321" s="106"/>
    </row>
    <row r="322" customFormat="false" ht="12.75" hidden="false" customHeight="true" outlineLevel="0" collapsed="false">
      <c r="A322" s="106"/>
      <c r="B322" s="106"/>
    </row>
    <row r="323" customFormat="false" ht="12.75" hidden="false" customHeight="true" outlineLevel="0" collapsed="false">
      <c r="A323" s="106"/>
      <c r="B323" s="106"/>
    </row>
    <row r="324" customFormat="false" ht="12.75" hidden="false" customHeight="true" outlineLevel="0" collapsed="false">
      <c r="A324" s="106"/>
      <c r="B324" s="106"/>
    </row>
    <row r="325" customFormat="false" ht="12.75" hidden="false" customHeight="true" outlineLevel="0" collapsed="false">
      <c r="A325" s="106"/>
      <c r="B325" s="106"/>
    </row>
    <row r="326" customFormat="false" ht="12.75" hidden="false" customHeight="true" outlineLevel="0" collapsed="false">
      <c r="A326" s="106"/>
      <c r="B326" s="106"/>
    </row>
    <row r="327" customFormat="false" ht="12.75" hidden="false" customHeight="true" outlineLevel="0" collapsed="false">
      <c r="A327" s="106"/>
      <c r="B327" s="106"/>
    </row>
    <row r="328" customFormat="false" ht="12.75" hidden="false" customHeight="true" outlineLevel="0" collapsed="false">
      <c r="A328" s="106"/>
      <c r="B328" s="106"/>
    </row>
    <row r="329" customFormat="false" ht="12.75" hidden="false" customHeight="true" outlineLevel="0" collapsed="false">
      <c r="A329" s="106"/>
      <c r="B329" s="106"/>
    </row>
    <row r="330" customFormat="false" ht="12.75" hidden="false" customHeight="true" outlineLevel="0" collapsed="false">
      <c r="A330" s="106"/>
      <c r="B330" s="106"/>
    </row>
    <row r="331" customFormat="false" ht="12.75" hidden="false" customHeight="true" outlineLevel="0" collapsed="false">
      <c r="A331" s="106"/>
      <c r="B331" s="106"/>
    </row>
    <row r="332" customFormat="false" ht="12.75" hidden="false" customHeight="true" outlineLevel="0" collapsed="false">
      <c r="A332" s="106"/>
      <c r="B332" s="106"/>
    </row>
    <row r="333" customFormat="false" ht="12.75" hidden="false" customHeight="true" outlineLevel="0" collapsed="false">
      <c r="A333" s="106"/>
      <c r="B333" s="106"/>
    </row>
    <row r="334" customFormat="false" ht="12.75" hidden="false" customHeight="true" outlineLevel="0" collapsed="false">
      <c r="A334" s="106"/>
      <c r="B334" s="106"/>
    </row>
    <row r="335" customFormat="false" ht="12.75" hidden="false" customHeight="true" outlineLevel="0" collapsed="false">
      <c r="A335" s="106"/>
      <c r="B335" s="106"/>
    </row>
    <row r="336" customFormat="false" ht="12.75" hidden="false" customHeight="true" outlineLevel="0" collapsed="false">
      <c r="A336" s="106"/>
      <c r="B336" s="106"/>
    </row>
    <row r="337" customFormat="false" ht="12.75" hidden="false" customHeight="true" outlineLevel="0" collapsed="false">
      <c r="A337" s="106"/>
      <c r="B337" s="106"/>
    </row>
    <row r="338" customFormat="false" ht="12.75" hidden="false" customHeight="true" outlineLevel="0" collapsed="false">
      <c r="A338" s="106"/>
      <c r="B338" s="106"/>
    </row>
    <row r="339" customFormat="false" ht="12.75" hidden="false" customHeight="true" outlineLevel="0" collapsed="false">
      <c r="A339" s="106"/>
      <c r="B339" s="106"/>
    </row>
    <row r="340" customFormat="false" ht="12.75" hidden="false" customHeight="true" outlineLevel="0" collapsed="false">
      <c r="A340" s="106"/>
      <c r="B340" s="106"/>
    </row>
    <row r="341" customFormat="false" ht="12.75" hidden="false" customHeight="true" outlineLevel="0" collapsed="false">
      <c r="A341" s="106"/>
      <c r="B341" s="106"/>
    </row>
    <row r="342" customFormat="false" ht="12.75" hidden="false" customHeight="true" outlineLevel="0" collapsed="false">
      <c r="A342" s="106"/>
      <c r="B342" s="106"/>
    </row>
    <row r="343" customFormat="false" ht="12.75" hidden="false" customHeight="true" outlineLevel="0" collapsed="false">
      <c r="A343" s="106"/>
      <c r="B343" s="106"/>
    </row>
    <row r="344" customFormat="false" ht="12.75" hidden="false" customHeight="true" outlineLevel="0" collapsed="false">
      <c r="A344" s="106"/>
      <c r="B344" s="106"/>
    </row>
    <row r="345" customFormat="false" ht="12.75" hidden="false" customHeight="true" outlineLevel="0" collapsed="false">
      <c r="A345" s="106"/>
      <c r="B345" s="106"/>
    </row>
    <row r="346" customFormat="false" ht="12.75" hidden="false" customHeight="true" outlineLevel="0" collapsed="false">
      <c r="A346" s="106"/>
      <c r="B346" s="106"/>
    </row>
    <row r="347" customFormat="false" ht="12.75" hidden="false" customHeight="true" outlineLevel="0" collapsed="false">
      <c r="A347" s="106"/>
      <c r="B347" s="106"/>
    </row>
    <row r="348" customFormat="false" ht="12.75" hidden="false" customHeight="true" outlineLevel="0" collapsed="false">
      <c r="A348" s="106"/>
      <c r="B348" s="106"/>
    </row>
    <row r="349" customFormat="false" ht="12.75" hidden="false" customHeight="true" outlineLevel="0" collapsed="false">
      <c r="A349" s="106"/>
      <c r="B349" s="106"/>
    </row>
    <row r="350" customFormat="false" ht="12.75" hidden="false" customHeight="true" outlineLevel="0" collapsed="false">
      <c r="A350" s="106"/>
      <c r="B350" s="106"/>
    </row>
    <row r="351" customFormat="false" ht="12.75" hidden="false" customHeight="true" outlineLevel="0" collapsed="false">
      <c r="A351" s="106"/>
      <c r="B351" s="106"/>
    </row>
    <row r="352" customFormat="false" ht="12.75" hidden="false" customHeight="true" outlineLevel="0" collapsed="false">
      <c r="A352" s="106"/>
      <c r="B352" s="106"/>
    </row>
    <row r="353" customFormat="false" ht="12.75" hidden="false" customHeight="true" outlineLevel="0" collapsed="false">
      <c r="A353" s="106"/>
      <c r="B353" s="106"/>
    </row>
    <row r="354" customFormat="false" ht="12.75" hidden="false" customHeight="true" outlineLevel="0" collapsed="false">
      <c r="A354" s="106"/>
      <c r="B354" s="106"/>
    </row>
    <row r="355" customFormat="false" ht="12.75" hidden="false" customHeight="true" outlineLevel="0" collapsed="false">
      <c r="A355" s="106"/>
      <c r="B355" s="106"/>
    </row>
    <row r="356" customFormat="false" ht="12.75" hidden="false" customHeight="true" outlineLevel="0" collapsed="false">
      <c r="A356" s="106"/>
      <c r="B356" s="106"/>
    </row>
    <row r="357" customFormat="false" ht="12.75" hidden="false" customHeight="true" outlineLevel="0" collapsed="false">
      <c r="A357" s="106"/>
      <c r="B357" s="106"/>
    </row>
    <row r="358" customFormat="false" ht="12.75" hidden="false" customHeight="true" outlineLevel="0" collapsed="false">
      <c r="A358" s="106"/>
      <c r="B358" s="106"/>
    </row>
    <row r="359" customFormat="false" ht="12.75" hidden="false" customHeight="true" outlineLevel="0" collapsed="false">
      <c r="A359" s="106"/>
      <c r="B359" s="106"/>
    </row>
    <row r="360" customFormat="false" ht="12.75" hidden="false" customHeight="true" outlineLevel="0" collapsed="false">
      <c r="A360" s="106"/>
      <c r="B360" s="106"/>
    </row>
    <row r="361" customFormat="false" ht="12.75" hidden="false" customHeight="true" outlineLevel="0" collapsed="false">
      <c r="A361" s="106"/>
      <c r="B361" s="106"/>
    </row>
    <row r="362" customFormat="false" ht="12.75" hidden="false" customHeight="true" outlineLevel="0" collapsed="false">
      <c r="A362" s="106"/>
      <c r="B362" s="106"/>
    </row>
    <row r="363" customFormat="false" ht="12.75" hidden="false" customHeight="true" outlineLevel="0" collapsed="false">
      <c r="A363" s="106"/>
      <c r="B363" s="106"/>
    </row>
    <row r="364" customFormat="false" ht="12.75" hidden="false" customHeight="true" outlineLevel="0" collapsed="false">
      <c r="A364" s="106"/>
      <c r="B364" s="106"/>
    </row>
    <row r="365" customFormat="false" ht="12.75" hidden="false" customHeight="true" outlineLevel="0" collapsed="false">
      <c r="A365" s="106"/>
      <c r="B365" s="106"/>
    </row>
    <row r="366" customFormat="false" ht="12.75" hidden="false" customHeight="true" outlineLevel="0" collapsed="false">
      <c r="A366" s="106"/>
      <c r="B366" s="106"/>
    </row>
    <row r="367" customFormat="false" ht="12.75" hidden="false" customHeight="true" outlineLevel="0" collapsed="false">
      <c r="A367" s="106"/>
      <c r="B367" s="106"/>
    </row>
    <row r="368" customFormat="false" ht="12.75" hidden="false" customHeight="true" outlineLevel="0" collapsed="false">
      <c r="A368" s="106"/>
      <c r="B368" s="106"/>
    </row>
    <row r="369" customFormat="false" ht="12.75" hidden="false" customHeight="true" outlineLevel="0" collapsed="false">
      <c r="A369" s="106"/>
      <c r="B369" s="106"/>
    </row>
    <row r="370" customFormat="false" ht="12.75" hidden="false" customHeight="true" outlineLevel="0" collapsed="false">
      <c r="A370" s="106"/>
      <c r="B370" s="106"/>
    </row>
    <row r="371" customFormat="false" ht="12.75" hidden="false" customHeight="true" outlineLevel="0" collapsed="false">
      <c r="A371" s="106"/>
      <c r="B371" s="106"/>
    </row>
    <row r="372" customFormat="false" ht="12.75" hidden="false" customHeight="true" outlineLevel="0" collapsed="false">
      <c r="A372" s="106"/>
      <c r="B372" s="106"/>
    </row>
    <row r="373" customFormat="false" ht="12.75" hidden="false" customHeight="true" outlineLevel="0" collapsed="false">
      <c r="A373" s="106"/>
      <c r="B373" s="106"/>
    </row>
    <row r="374" customFormat="false" ht="12.75" hidden="false" customHeight="true" outlineLevel="0" collapsed="false">
      <c r="A374" s="106"/>
      <c r="B374" s="106"/>
    </row>
    <row r="375" customFormat="false" ht="12.75" hidden="false" customHeight="true" outlineLevel="0" collapsed="false">
      <c r="A375" s="106"/>
      <c r="B375" s="106"/>
    </row>
    <row r="376" customFormat="false" ht="12.75" hidden="false" customHeight="true" outlineLevel="0" collapsed="false">
      <c r="A376" s="106"/>
      <c r="B376" s="106"/>
    </row>
    <row r="377" customFormat="false" ht="12.75" hidden="false" customHeight="true" outlineLevel="0" collapsed="false">
      <c r="A377" s="106"/>
      <c r="B377" s="106"/>
    </row>
    <row r="378" customFormat="false" ht="12.75" hidden="false" customHeight="true" outlineLevel="0" collapsed="false">
      <c r="A378" s="106"/>
      <c r="B378" s="106"/>
    </row>
    <row r="379" customFormat="false" ht="12.75" hidden="false" customHeight="true" outlineLevel="0" collapsed="false">
      <c r="A379" s="106"/>
      <c r="B379" s="106"/>
    </row>
    <row r="380" customFormat="false" ht="12.75" hidden="false" customHeight="true" outlineLevel="0" collapsed="false">
      <c r="A380" s="106"/>
      <c r="B380" s="106"/>
    </row>
    <row r="381" customFormat="false" ht="12.75" hidden="false" customHeight="true" outlineLevel="0" collapsed="false">
      <c r="A381" s="106"/>
      <c r="B381" s="106"/>
    </row>
    <row r="382" customFormat="false" ht="12.75" hidden="false" customHeight="true" outlineLevel="0" collapsed="false">
      <c r="A382" s="106"/>
      <c r="B382" s="106"/>
    </row>
    <row r="383" customFormat="false" ht="12.75" hidden="false" customHeight="true" outlineLevel="0" collapsed="false">
      <c r="A383" s="106"/>
      <c r="B383" s="106"/>
    </row>
    <row r="384" customFormat="false" ht="12.75" hidden="false" customHeight="true" outlineLevel="0" collapsed="false">
      <c r="A384" s="106"/>
      <c r="B384" s="106"/>
    </row>
    <row r="385" customFormat="false" ht="12.75" hidden="false" customHeight="true" outlineLevel="0" collapsed="false">
      <c r="A385" s="106"/>
      <c r="B385" s="106"/>
    </row>
    <row r="386" customFormat="false" ht="12.75" hidden="false" customHeight="true" outlineLevel="0" collapsed="false">
      <c r="A386" s="106"/>
      <c r="B386" s="106"/>
    </row>
    <row r="387" customFormat="false" ht="12.75" hidden="false" customHeight="true" outlineLevel="0" collapsed="false">
      <c r="A387" s="106"/>
      <c r="B387" s="106"/>
    </row>
    <row r="388" customFormat="false" ht="12.75" hidden="false" customHeight="true" outlineLevel="0" collapsed="false">
      <c r="A388" s="106"/>
      <c r="B388" s="106"/>
    </row>
    <row r="389" customFormat="false" ht="12.75" hidden="false" customHeight="true" outlineLevel="0" collapsed="false">
      <c r="A389" s="106"/>
      <c r="B389" s="106"/>
    </row>
    <row r="390" customFormat="false" ht="12.75" hidden="false" customHeight="true" outlineLevel="0" collapsed="false">
      <c r="A390" s="106"/>
      <c r="B390" s="106"/>
    </row>
    <row r="391" customFormat="false" ht="12.75" hidden="false" customHeight="true" outlineLevel="0" collapsed="false">
      <c r="A391" s="106"/>
      <c r="B391" s="106"/>
    </row>
    <row r="392" customFormat="false" ht="12.75" hidden="false" customHeight="true" outlineLevel="0" collapsed="false">
      <c r="A392" s="106"/>
      <c r="B392" s="106"/>
    </row>
    <row r="393" customFormat="false" ht="12.75" hidden="false" customHeight="true" outlineLevel="0" collapsed="false">
      <c r="A393" s="106"/>
      <c r="B393" s="106"/>
    </row>
    <row r="394" customFormat="false" ht="12.75" hidden="false" customHeight="true" outlineLevel="0" collapsed="false">
      <c r="A394" s="106"/>
      <c r="B394" s="106"/>
    </row>
    <row r="395" customFormat="false" ht="12.75" hidden="false" customHeight="true" outlineLevel="0" collapsed="false">
      <c r="A395" s="106"/>
      <c r="B395" s="106"/>
    </row>
    <row r="396" customFormat="false" ht="12.75" hidden="false" customHeight="true" outlineLevel="0" collapsed="false">
      <c r="A396" s="106"/>
      <c r="B396" s="106"/>
    </row>
    <row r="397" customFormat="false" ht="12.75" hidden="false" customHeight="true" outlineLevel="0" collapsed="false">
      <c r="A397" s="106"/>
      <c r="B397" s="106"/>
    </row>
    <row r="398" customFormat="false" ht="12.75" hidden="false" customHeight="true" outlineLevel="0" collapsed="false">
      <c r="A398" s="106"/>
      <c r="B398" s="106"/>
    </row>
    <row r="399" customFormat="false" ht="12.75" hidden="false" customHeight="true" outlineLevel="0" collapsed="false">
      <c r="A399" s="106"/>
      <c r="B399" s="106"/>
    </row>
    <row r="400" customFormat="false" ht="12.75" hidden="false" customHeight="true" outlineLevel="0" collapsed="false">
      <c r="A400" s="106"/>
      <c r="B400" s="106"/>
    </row>
    <row r="401" customFormat="false" ht="12.75" hidden="false" customHeight="true" outlineLevel="0" collapsed="false">
      <c r="A401" s="106"/>
      <c r="B401" s="106"/>
    </row>
    <row r="402" customFormat="false" ht="12.75" hidden="false" customHeight="true" outlineLevel="0" collapsed="false">
      <c r="A402" s="106"/>
      <c r="B402" s="106"/>
    </row>
    <row r="403" customFormat="false" ht="12.75" hidden="false" customHeight="true" outlineLevel="0" collapsed="false">
      <c r="A403" s="106"/>
      <c r="B403" s="106"/>
    </row>
    <row r="404" customFormat="false" ht="12.75" hidden="false" customHeight="true" outlineLevel="0" collapsed="false">
      <c r="A404" s="106"/>
      <c r="B404" s="106"/>
    </row>
    <row r="405" customFormat="false" ht="12.75" hidden="false" customHeight="true" outlineLevel="0" collapsed="false">
      <c r="A405" s="106"/>
      <c r="B405" s="106"/>
    </row>
    <row r="406" customFormat="false" ht="12.75" hidden="false" customHeight="true" outlineLevel="0" collapsed="false">
      <c r="A406" s="106"/>
      <c r="B406" s="106"/>
    </row>
    <row r="407" customFormat="false" ht="12.75" hidden="false" customHeight="true" outlineLevel="0" collapsed="false">
      <c r="A407" s="106"/>
      <c r="B407" s="106"/>
    </row>
    <row r="408" customFormat="false" ht="12.75" hidden="false" customHeight="true" outlineLevel="0" collapsed="false">
      <c r="A408" s="106"/>
      <c r="B408" s="106"/>
    </row>
    <row r="409" customFormat="false" ht="12.75" hidden="false" customHeight="true" outlineLevel="0" collapsed="false">
      <c r="A409" s="106"/>
      <c r="B409" s="106"/>
    </row>
    <row r="410" customFormat="false" ht="12.75" hidden="false" customHeight="true" outlineLevel="0" collapsed="false">
      <c r="A410" s="106"/>
      <c r="B410" s="106"/>
    </row>
    <row r="411" customFormat="false" ht="12.75" hidden="false" customHeight="true" outlineLevel="0" collapsed="false">
      <c r="A411" s="106"/>
      <c r="B411" s="106"/>
    </row>
    <row r="412" customFormat="false" ht="12.75" hidden="false" customHeight="true" outlineLevel="0" collapsed="false">
      <c r="A412" s="106"/>
      <c r="B412" s="106"/>
    </row>
    <row r="413" customFormat="false" ht="12.75" hidden="false" customHeight="true" outlineLevel="0" collapsed="false">
      <c r="A413" s="106"/>
      <c r="B413" s="106"/>
    </row>
    <row r="414" customFormat="false" ht="12.75" hidden="false" customHeight="true" outlineLevel="0" collapsed="false">
      <c r="A414" s="106"/>
      <c r="B414" s="106"/>
    </row>
    <row r="415" customFormat="false" ht="12.75" hidden="false" customHeight="true" outlineLevel="0" collapsed="false">
      <c r="A415" s="106"/>
      <c r="B415" s="106"/>
    </row>
    <row r="416" customFormat="false" ht="12.75" hidden="false" customHeight="true" outlineLevel="0" collapsed="false">
      <c r="A416" s="106"/>
      <c r="B416" s="106"/>
    </row>
    <row r="417" customFormat="false" ht="12.75" hidden="false" customHeight="true" outlineLevel="0" collapsed="false">
      <c r="A417" s="106"/>
      <c r="B417" s="106"/>
    </row>
    <row r="418" customFormat="false" ht="12.75" hidden="false" customHeight="true" outlineLevel="0" collapsed="false">
      <c r="A418" s="106"/>
      <c r="B418" s="106"/>
    </row>
    <row r="419" customFormat="false" ht="12.75" hidden="false" customHeight="true" outlineLevel="0" collapsed="false">
      <c r="A419" s="106"/>
      <c r="B419" s="106"/>
    </row>
    <row r="420" customFormat="false" ht="12.75" hidden="false" customHeight="true" outlineLevel="0" collapsed="false">
      <c r="A420" s="106"/>
      <c r="B420" s="106"/>
    </row>
    <row r="421" customFormat="false" ht="12.75" hidden="false" customHeight="true" outlineLevel="0" collapsed="false">
      <c r="A421" s="106"/>
      <c r="B421" s="106"/>
    </row>
    <row r="422" customFormat="false" ht="12.75" hidden="false" customHeight="true" outlineLevel="0" collapsed="false">
      <c r="A422" s="106"/>
      <c r="B422" s="106"/>
    </row>
    <row r="423" customFormat="false" ht="12.75" hidden="false" customHeight="true" outlineLevel="0" collapsed="false">
      <c r="A423" s="106"/>
      <c r="B423" s="106"/>
    </row>
    <row r="424" customFormat="false" ht="12.75" hidden="false" customHeight="true" outlineLevel="0" collapsed="false">
      <c r="A424" s="106"/>
      <c r="B424" s="106"/>
    </row>
    <row r="425" customFormat="false" ht="12.75" hidden="false" customHeight="true" outlineLevel="0" collapsed="false">
      <c r="A425" s="106"/>
      <c r="B425" s="106"/>
    </row>
    <row r="426" customFormat="false" ht="12.75" hidden="false" customHeight="true" outlineLevel="0" collapsed="false">
      <c r="A426" s="106"/>
      <c r="B426" s="106"/>
    </row>
    <row r="427" customFormat="false" ht="12.75" hidden="false" customHeight="true" outlineLevel="0" collapsed="false">
      <c r="A427" s="106"/>
      <c r="B427" s="106"/>
    </row>
    <row r="428" customFormat="false" ht="12.75" hidden="false" customHeight="true" outlineLevel="0" collapsed="false">
      <c r="A428" s="106"/>
      <c r="B428" s="106"/>
    </row>
    <row r="429" customFormat="false" ht="12.75" hidden="false" customHeight="true" outlineLevel="0" collapsed="false">
      <c r="A429" s="106"/>
      <c r="B429" s="106"/>
    </row>
    <row r="430" customFormat="false" ht="12.75" hidden="false" customHeight="true" outlineLevel="0" collapsed="false">
      <c r="A430" s="106"/>
      <c r="B430" s="106"/>
    </row>
    <row r="431" customFormat="false" ht="12.75" hidden="false" customHeight="true" outlineLevel="0" collapsed="false">
      <c r="A431" s="106"/>
      <c r="B431" s="106"/>
    </row>
    <row r="432" customFormat="false" ht="12.75" hidden="false" customHeight="true" outlineLevel="0" collapsed="false">
      <c r="A432" s="106"/>
      <c r="B432" s="106"/>
    </row>
    <row r="433" customFormat="false" ht="12.75" hidden="false" customHeight="true" outlineLevel="0" collapsed="false">
      <c r="A433" s="106"/>
      <c r="B433" s="106"/>
    </row>
    <row r="434" customFormat="false" ht="12.75" hidden="false" customHeight="true" outlineLevel="0" collapsed="false">
      <c r="A434" s="106"/>
      <c r="B434" s="106"/>
    </row>
    <row r="435" customFormat="false" ht="12.75" hidden="false" customHeight="true" outlineLevel="0" collapsed="false">
      <c r="A435" s="106"/>
      <c r="B435" s="106"/>
    </row>
    <row r="436" customFormat="false" ht="12.75" hidden="false" customHeight="true" outlineLevel="0" collapsed="false">
      <c r="A436" s="106"/>
      <c r="B436" s="106"/>
    </row>
    <row r="437" customFormat="false" ht="12.75" hidden="false" customHeight="true" outlineLevel="0" collapsed="false">
      <c r="A437" s="106"/>
      <c r="B437" s="106"/>
    </row>
    <row r="438" customFormat="false" ht="12.75" hidden="false" customHeight="true" outlineLevel="0" collapsed="false">
      <c r="A438" s="106"/>
      <c r="B438" s="106"/>
    </row>
    <row r="439" customFormat="false" ht="12.75" hidden="false" customHeight="true" outlineLevel="0" collapsed="false">
      <c r="A439" s="106"/>
      <c r="B439" s="106"/>
    </row>
    <row r="440" customFormat="false" ht="12.75" hidden="false" customHeight="true" outlineLevel="0" collapsed="false">
      <c r="A440" s="106"/>
      <c r="B440" s="106"/>
    </row>
    <row r="441" customFormat="false" ht="12.75" hidden="false" customHeight="true" outlineLevel="0" collapsed="false">
      <c r="A441" s="106"/>
      <c r="B441" s="106"/>
    </row>
    <row r="442" customFormat="false" ht="12.75" hidden="false" customHeight="true" outlineLevel="0" collapsed="false">
      <c r="A442" s="106"/>
      <c r="B442" s="106"/>
    </row>
    <row r="443" customFormat="false" ht="12.75" hidden="false" customHeight="true" outlineLevel="0" collapsed="false">
      <c r="A443" s="106"/>
      <c r="B443" s="106"/>
    </row>
    <row r="444" customFormat="false" ht="12.75" hidden="false" customHeight="true" outlineLevel="0" collapsed="false">
      <c r="A444" s="106"/>
      <c r="B444" s="106"/>
    </row>
    <row r="445" customFormat="false" ht="12.75" hidden="false" customHeight="true" outlineLevel="0" collapsed="false">
      <c r="A445" s="106"/>
      <c r="B445" s="106"/>
    </row>
    <row r="446" customFormat="false" ht="12.75" hidden="false" customHeight="true" outlineLevel="0" collapsed="false">
      <c r="A446" s="106"/>
      <c r="B446" s="106"/>
    </row>
    <row r="447" customFormat="false" ht="12.75" hidden="false" customHeight="true" outlineLevel="0" collapsed="false">
      <c r="A447" s="106"/>
      <c r="B447" s="106"/>
    </row>
    <row r="448" customFormat="false" ht="12.75" hidden="false" customHeight="true" outlineLevel="0" collapsed="false">
      <c r="A448" s="106"/>
      <c r="B448" s="106"/>
    </row>
    <row r="449" customFormat="false" ht="12.75" hidden="false" customHeight="true" outlineLevel="0" collapsed="false">
      <c r="A449" s="106"/>
      <c r="B449" s="106"/>
    </row>
    <row r="450" customFormat="false" ht="12.75" hidden="false" customHeight="true" outlineLevel="0" collapsed="false">
      <c r="A450" s="106"/>
      <c r="B450" s="106"/>
    </row>
    <row r="451" customFormat="false" ht="12.75" hidden="false" customHeight="true" outlineLevel="0" collapsed="false">
      <c r="A451" s="106"/>
      <c r="B451" s="106"/>
    </row>
    <row r="452" customFormat="false" ht="12.75" hidden="false" customHeight="true" outlineLevel="0" collapsed="false">
      <c r="A452" s="106"/>
      <c r="B452" s="106"/>
    </row>
    <row r="453" customFormat="false" ht="12.75" hidden="false" customHeight="true" outlineLevel="0" collapsed="false">
      <c r="A453" s="106"/>
      <c r="B453" s="106"/>
    </row>
    <row r="454" customFormat="false" ht="12.75" hidden="false" customHeight="true" outlineLevel="0" collapsed="false">
      <c r="A454" s="106"/>
      <c r="B454" s="106"/>
    </row>
    <row r="455" customFormat="false" ht="12.75" hidden="false" customHeight="true" outlineLevel="0" collapsed="false">
      <c r="A455" s="106"/>
      <c r="B455" s="106"/>
    </row>
    <row r="456" customFormat="false" ht="12.75" hidden="false" customHeight="true" outlineLevel="0" collapsed="false">
      <c r="A456" s="106"/>
      <c r="B456" s="106"/>
    </row>
    <row r="457" customFormat="false" ht="12.75" hidden="false" customHeight="true" outlineLevel="0" collapsed="false">
      <c r="A457" s="106"/>
      <c r="B457" s="106"/>
    </row>
    <row r="458" customFormat="false" ht="12.75" hidden="false" customHeight="true" outlineLevel="0" collapsed="false">
      <c r="A458" s="106"/>
      <c r="B458" s="106"/>
    </row>
    <row r="459" customFormat="false" ht="12.75" hidden="false" customHeight="true" outlineLevel="0" collapsed="false">
      <c r="A459" s="106"/>
      <c r="B459" s="106"/>
    </row>
    <row r="460" customFormat="false" ht="12.75" hidden="false" customHeight="true" outlineLevel="0" collapsed="false">
      <c r="A460" s="106"/>
      <c r="B460" s="106"/>
    </row>
    <row r="461" customFormat="false" ht="12.75" hidden="false" customHeight="true" outlineLevel="0" collapsed="false">
      <c r="A461" s="106"/>
      <c r="B461" s="106"/>
    </row>
    <row r="462" customFormat="false" ht="12.75" hidden="false" customHeight="true" outlineLevel="0" collapsed="false">
      <c r="A462" s="106"/>
      <c r="B462" s="106"/>
    </row>
    <row r="463" customFormat="false" ht="12.75" hidden="false" customHeight="true" outlineLevel="0" collapsed="false">
      <c r="A463" s="106"/>
      <c r="B463" s="106"/>
    </row>
    <row r="464" customFormat="false" ht="12.75" hidden="false" customHeight="true" outlineLevel="0" collapsed="false">
      <c r="A464" s="106"/>
      <c r="B464" s="106"/>
    </row>
    <row r="465" customFormat="false" ht="12.75" hidden="false" customHeight="true" outlineLevel="0" collapsed="false">
      <c r="A465" s="106"/>
      <c r="B465" s="106"/>
    </row>
    <row r="466" customFormat="false" ht="12.75" hidden="false" customHeight="true" outlineLevel="0" collapsed="false">
      <c r="A466" s="106"/>
      <c r="B466" s="106"/>
    </row>
    <row r="467" customFormat="false" ht="12.75" hidden="false" customHeight="true" outlineLevel="0" collapsed="false">
      <c r="A467" s="106"/>
      <c r="B467" s="106"/>
    </row>
    <row r="468" customFormat="false" ht="12.75" hidden="false" customHeight="true" outlineLevel="0" collapsed="false">
      <c r="A468" s="106"/>
      <c r="B468" s="106"/>
    </row>
    <row r="469" customFormat="false" ht="12.75" hidden="false" customHeight="true" outlineLevel="0" collapsed="false">
      <c r="A469" s="106"/>
      <c r="B469" s="106"/>
    </row>
    <row r="470" customFormat="false" ht="12.75" hidden="false" customHeight="true" outlineLevel="0" collapsed="false">
      <c r="A470" s="106"/>
      <c r="B470" s="106"/>
    </row>
    <row r="471" customFormat="false" ht="12.75" hidden="false" customHeight="true" outlineLevel="0" collapsed="false">
      <c r="A471" s="106"/>
      <c r="B471" s="106"/>
    </row>
    <row r="472" customFormat="false" ht="12.75" hidden="false" customHeight="true" outlineLevel="0" collapsed="false">
      <c r="A472" s="106"/>
      <c r="B472" s="106"/>
    </row>
    <row r="473" customFormat="false" ht="12.75" hidden="false" customHeight="true" outlineLevel="0" collapsed="false">
      <c r="A473" s="106"/>
      <c r="B473" s="106"/>
    </row>
    <row r="474" customFormat="false" ht="12.75" hidden="false" customHeight="true" outlineLevel="0" collapsed="false">
      <c r="A474" s="106"/>
      <c r="B474" s="106"/>
    </row>
    <row r="475" customFormat="false" ht="12.75" hidden="false" customHeight="true" outlineLevel="0" collapsed="false">
      <c r="A475" s="106"/>
      <c r="B475" s="106"/>
    </row>
    <row r="476" customFormat="false" ht="12.75" hidden="false" customHeight="true" outlineLevel="0" collapsed="false">
      <c r="A476" s="106"/>
      <c r="B476" s="106"/>
    </row>
    <row r="477" customFormat="false" ht="12.75" hidden="false" customHeight="true" outlineLevel="0" collapsed="false">
      <c r="A477" s="106"/>
      <c r="B477" s="106"/>
    </row>
    <row r="478" customFormat="false" ht="12.75" hidden="false" customHeight="true" outlineLevel="0" collapsed="false">
      <c r="A478" s="106"/>
      <c r="B478" s="106"/>
    </row>
    <row r="479" customFormat="false" ht="12.75" hidden="false" customHeight="true" outlineLevel="0" collapsed="false">
      <c r="A479" s="106"/>
      <c r="B479" s="106"/>
    </row>
    <row r="480" customFormat="false" ht="12.75" hidden="false" customHeight="true" outlineLevel="0" collapsed="false">
      <c r="A480" s="106"/>
      <c r="B480" s="106"/>
    </row>
    <row r="481" customFormat="false" ht="12.75" hidden="false" customHeight="true" outlineLevel="0" collapsed="false">
      <c r="A481" s="106"/>
      <c r="B481" s="106"/>
    </row>
    <row r="482" customFormat="false" ht="12.75" hidden="false" customHeight="true" outlineLevel="0" collapsed="false">
      <c r="A482" s="106"/>
      <c r="B482" s="106"/>
    </row>
    <row r="483" customFormat="false" ht="12.75" hidden="false" customHeight="true" outlineLevel="0" collapsed="false">
      <c r="A483" s="106"/>
      <c r="B483" s="106"/>
    </row>
    <row r="484" customFormat="false" ht="12.75" hidden="false" customHeight="true" outlineLevel="0" collapsed="false">
      <c r="A484" s="106"/>
      <c r="B484" s="106"/>
    </row>
    <row r="485" customFormat="false" ht="12.75" hidden="false" customHeight="true" outlineLevel="0" collapsed="false">
      <c r="A485" s="106"/>
      <c r="B485" s="106"/>
    </row>
    <row r="486" customFormat="false" ht="12.75" hidden="false" customHeight="true" outlineLevel="0" collapsed="false">
      <c r="A486" s="106"/>
      <c r="B486" s="106"/>
    </row>
    <row r="487" customFormat="false" ht="12.75" hidden="false" customHeight="true" outlineLevel="0" collapsed="false">
      <c r="A487" s="106"/>
      <c r="B487" s="106"/>
    </row>
    <row r="488" customFormat="false" ht="12.75" hidden="false" customHeight="true" outlineLevel="0" collapsed="false">
      <c r="A488" s="106"/>
      <c r="B488" s="106"/>
    </row>
    <row r="489" customFormat="false" ht="12.75" hidden="false" customHeight="true" outlineLevel="0" collapsed="false">
      <c r="A489" s="106"/>
      <c r="B489" s="106"/>
    </row>
    <row r="490" customFormat="false" ht="12.75" hidden="false" customHeight="true" outlineLevel="0" collapsed="false">
      <c r="A490" s="106"/>
      <c r="B490" s="106"/>
    </row>
    <row r="491" customFormat="false" ht="12.75" hidden="false" customHeight="true" outlineLevel="0" collapsed="false">
      <c r="A491" s="106"/>
      <c r="B491" s="106"/>
    </row>
    <row r="492" customFormat="false" ht="12.75" hidden="false" customHeight="true" outlineLevel="0" collapsed="false">
      <c r="A492" s="106"/>
      <c r="B492" s="106"/>
    </row>
    <row r="493" customFormat="false" ht="12.75" hidden="false" customHeight="true" outlineLevel="0" collapsed="false">
      <c r="A493" s="106"/>
      <c r="B493" s="106"/>
    </row>
    <row r="494" customFormat="false" ht="12.75" hidden="false" customHeight="true" outlineLevel="0" collapsed="false">
      <c r="A494" s="106"/>
      <c r="B494" s="106"/>
    </row>
    <row r="495" customFormat="false" ht="12.75" hidden="false" customHeight="true" outlineLevel="0" collapsed="false">
      <c r="A495" s="106"/>
      <c r="B495" s="106"/>
    </row>
    <row r="496" customFormat="false" ht="12.75" hidden="false" customHeight="true" outlineLevel="0" collapsed="false">
      <c r="A496" s="106"/>
      <c r="B496" s="106"/>
    </row>
    <row r="497" customFormat="false" ht="12.75" hidden="false" customHeight="true" outlineLevel="0" collapsed="false">
      <c r="A497" s="106"/>
      <c r="B497" s="106"/>
    </row>
    <row r="498" customFormat="false" ht="12.75" hidden="false" customHeight="true" outlineLevel="0" collapsed="false">
      <c r="A498" s="106"/>
      <c r="B498" s="106"/>
    </row>
    <row r="499" customFormat="false" ht="12.75" hidden="false" customHeight="true" outlineLevel="0" collapsed="false">
      <c r="A499" s="106"/>
      <c r="B499" s="106"/>
    </row>
    <row r="500" customFormat="false" ht="12.75" hidden="false" customHeight="true" outlineLevel="0" collapsed="false">
      <c r="A500" s="106"/>
      <c r="B500" s="106"/>
    </row>
    <row r="501" customFormat="false" ht="12.75" hidden="false" customHeight="true" outlineLevel="0" collapsed="false">
      <c r="A501" s="106"/>
      <c r="B501" s="106"/>
    </row>
    <row r="502" customFormat="false" ht="12.75" hidden="false" customHeight="true" outlineLevel="0" collapsed="false">
      <c r="A502" s="106"/>
      <c r="B502" s="106"/>
    </row>
    <row r="503" customFormat="false" ht="12.75" hidden="false" customHeight="true" outlineLevel="0" collapsed="false">
      <c r="A503" s="106"/>
      <c r="B503" s="106"/>
    </row>
    <row r="504" customFormat="false" ht="12.75" hidden="false" customHeight="true" outlineLevel="0" collapsed="false">
      <c r="A504" s="106"/>
      <c r="B504" s="106"/>
    </row>
    <row r="505" customFormat="false" ht="12.75" hidden="false" customHeight="true" outlineLevel="0" collapsed="false">
      <c r="A505" s="106"/>
      <c r="B505" s="106"/>
    </row>
    <row r="506" customFormat="false" ht="12.75" hidden="false" customHeight="true" outlineLevel="0" collapsed="false">
      <c r="A506" s="106"/>
      <c r="B506" s="106"/>
    </row>
    <row r="507" customFormat="false" ht="12.75" hidden="false" customHeight="true" outlineLevel="0" collapsed="false">
      <c r="A507" s="106"/>
      <c r="B507" s="106"/>
    </row>
    <row r="508" customFormat="false" ht="12.75" hidden="false" customHeight="true" outlineLevel="0" collapsed="false">
      <c r="A508" s="106"/>
      <c r="B508" s="106"/>
    </row>
    <row r="509" customFormat="false" ht="12.75" hidden="false" customHeight="true" outlineLevel="0" collapsed="false">
      <c r="A509" s="106"/>
      <c r="B509" s="106"/>
    </row>
    <row r="510" customFormat="false" ht="12.75" hidden="false" customHeight="true" outlineLevel="0" collapsed="false">
      <c r="A510" s="106"/>
      <c r="B510" s="106"/>
    </row>
    <row r="511" customFormat="false" ht="12.75" hidden="false" customHeight="true" outlineLevel="0" collapsed="false">
      <c r="A511" s="106"/>
      <c r="B511" s="106"/>
    </row>
    <row r="512" customFormat="false" ht="12.75" hidden="false" customHeight="true" outlineLevel="0" collapsed="false">
      <c r="A512" s="106"/>
      <c r="B512" s="106"/>
    </row>
    <row r="513" customFormat="false" ht="12.75" hidden="false" customHeight="true" outlineLevel="0" collapsed="false">
      <c r="A513" s="106"/>
      <c r="B513" s="106"/>
    </row>
    <row r="514" customFormat="false" ht="12.75" hidden="false" customHeight="true" outlineLevel="0" collapsed="false">
      <c r="A514" s="106"/>
      <c r="B514" s="106"/>
    </row>
    <row r="515" customFormat="false" ht="12.75" hidden="false" customHeight="true" outlineLevel="0" collapsed="false">
      <c r="A515" s="106"/>
      <c r="B515" s="106"/>
    </row>
    <row r="516" customFormat="false" ht="12.75" hidden="false" customHeight="true" outlineLevel="0" collapsed="false">
      <c r="A516" s="106"/>
      <c r="B516" s="106"/>
    </row>
    <row r="517" customFormat="false" ht="12.75" hidden="false" customHeight="true" outlineLevel="0" collapsed="false">
      <c r="A517" s="106"/>
      <c r="B517" s="106"/>
    </row>
    <row r="518" customFormat="false" ht="12.75" hidden="false" customHeight="true" outlineLevel="0" collapsed="false">
      <c r="A518" s="106"/>
      <c r="B518" s="106"/>
    </row>
    <row r="519" customFormat="false" ht="12.75" hidden="false" customHeight="true" outlineLevel="0" collapsed="false">
      <c r="A519" s="106"/>
      <c r="B519" s="106"/>
    </row>
    <row r="520" customFormat="false" ht="12.75" hidden="false" customHeight="true" outlineLevel="0" collapsed="false">
      <c r="A520" s="106"/>
      <c r="B520" s="106"/>
    </row>
    <row r="521" customFormat="false" ht="12.75" hidden="false" customHeight="true" outlineLevel="0" collapsed="false">
      <c r="A521" s="106"/>
      <c r="B521" s="106"/>
    </row>
    <row r="522" customFormat="false" ht="12.75" hidden="false" customHeight="true" outlineLevel="0" collapsed="false">
      <c r="A522" s="106"/>
      <c r="B522" s="106"/>
    </row>
    <row r="523" customFormat="false" ht="12.75" hidden="false" customHeight="true" outlineLevel="0" collapsed="false">
      <c r="A523" s="106"/>
      <c r="B523" s="106"/>
    </row>
    <row r="524" customFormat="false" ht="12.75" hidden="false" customHeight="true" outlineLevel="0" collapsed="false">
      <c r="A524" s="106"/>
      <c r="B524" s="106"/>
    </row>
    <row r="525" customFormat="false" ht="12.75" hidden="false" customHeight="true" outlineLevel="0" collapsed="false">
      <c r="A525" s="106"/>
      <c r="B525" s="106"/>
    </row>
    <row r="526" customFormat="false" ht="12.75" hidden="false" customHeight="true" outlineLevel="0" collapsed="false">
      <c r="A526" s="106"/>
      <c r="B526" s="106"/>
    </row>
    <row r="527" customFormat="false" ht="12.75" hidden="false" customHeight="true" outlineLevel="0" collapsed="false">
      <c r="A527" s="106"/>
      <c r="B527" s="106"/>
    </row>
    <row r="528" customFormat="false" ht="12.75" hidden="false" customHeight="true" outlineLevel="0" collapsed="false">
      <c r="A528" s="106"/>
      <c r="B528" s="106"/>
    </row>
    <row r="529" customFormat="false" ht="12.75" hidden="false" customHeight="true" outlineLevel="0" collapsed="false">
      <c r="A529" s="106"/>
      <c r="B529" s="106"/>
    </row>
    <row r="530" customFormat="false" ht="12.75" hidden="false" customHeight="true" outlineLevel="0" collapsed="false">
      <c r="A530" s="106"/>
      <c r="B530" s="106"/>
    </row>
    <row r="531" customFormat="false" ht="12.75" hidden="false" customHeight="true" outlineLevel="0" collapsed="false">
      <c r="A531" s="106"/>
      <c r="B531" s="106"/>
    </row>
    <row r="532" customFormat="false" ht="12.75" hidden="false" customHeight="true" outlineLevel="0" collapsed="false">
      <c r="A532" s="106"/>
      <c r="B532" s="106"/>
    </row>
    <row r="533" customFormat="false" ht="12.75" hidden="false" customHeight="true" outlineLevel="0" collapsed="false">
      <c r="A533" s="106"/>
      <c r="B533" s="106"/>
    </row>
    <row r="534" customFormat="false" ht="12.75" hidden="false" customHeight="true" outlineLevel="0" collapsed="false">
      <c r="A534" s="106"/>
      <c r="B534" s="106"/>
    </row>
    <row r="535" customFormat="false" ht="12.75" hidden="false" customHeight="true" outlineLevel="0" collapsed="false">
      <c r="A535" s="106"/>
      <c r="B535" s="106"/>
    </row>
    <row r="536" customFormat="false" ht="12.75" hidden="false" customHeight="true" outlineLevel="0" collapsed="false">
      <c r="A536" s="106"/>
      <c r="B536" s="106"/>
    </row>
    <row r="537" customFormat="false" ht="12.75" hidden="false" customHeight="true" outlineLevel="0" collapsed="false">
      <c r="A537" s="106"/>
      <c r="B537" s="106"/>
    </row>
    <row r="538" customFormat="false" ht="12.75" hidden="false" customHeight="true" outlineLevel="0" collapsed="false">
      <c r="A538" s="106"/>
      <c r="B538" s="106"/>
    </row>
    <row r="539" customFormat="false" ht="12.75" hidden="false" customHeight="true" outlineLevel="0" collapsed="false">
      <c r="A539" s="106"/>
      <c r="B539" s="106"/>
    </row>
    <row r="540" customFormat="false" ht="12.75" hidden="false" customHeight="true" outlineLevel="0" collapsed="false">
      <c r="A540" s="106"/>
      <c r="B540" s="106"/>
    </row>
    <row r="541" customFormat="false" ht="12.75" hidden="false" customHeight="true" outlineLevel="0" collapsed="false">
      <c r="A541" s="106"/>
      <c r="B541" s="106"/>
    </row>
    <row r="542" customFormat="false" ht="12.75" hidden="false" customHeight="true" outlineLevel="0" collapsed="false">
      <c r="A542" s="106"/>
      <c r="B542" s="106"/>
    </row>
    <row r="543" customFormat="false" ht="12.75" hidden="false" customHeight="true" outlineLevel="0" collapsed="false">
      <c r="A543" s="106"/>
      <c r="B543" s="106"/>
    </row>
    <row r="544" customFormat="false" ht="12.75" hidden="false" customHeight="true" outlineLevel="0" collapsed="false">
      <c r="A544" s="106"/>
      <c r="B544" s="106"/>
    </row>
    <row r="545" customFormat="false" ht="12.75" hidden="false" customHeight="true" outlineLevel="0" collapsed="false">
      <c r="A545" s="106"/>
      <c r="B545" s="106"/>
    </row>
    <row r="546" customFormat="false" ht="12.75" hidden="false" customHeight="true" outlineLevel="0" collapsed="false">
      <c r="A546" s="106"/>
      <c r="B546" s="106"/>
    </row>
    <row r="547" customFormat="false" ht="12.75" hidden="false" customHeight="true" outlineLevel="0" collapsed="false">
      <c r="A547" s="106"/>
      <c r="B547" s="106"/>
    </row>
    <row r="548" customFormat="false" ht="12.75" hidden="false" customHeight="true" outlineLevel="0" collapsed="false">
      <c r="A548" s="106"/>
      <c r="B548" s="106"/>
    </row>
    <row r="549" customFormat="false" ht="12.75" hidden="false" customHeight="true" outlineLevel="0" collapsed="false">
      <c r="A549" s="106"/>
      <c r="B549" s="106"/>
    </row>
    <row r="550" customFormat="false" ht="12.75" hidden="false" customHeight="true" outlineLevel="0" collapsed="false">
      <c r="A550" s="106"/>
      <c r="B550" s="106"/>
    </row>
    <row r="551" customFormat="false" ht="12.75" hidden="false" customHeight="true" outlineLevel="0" collapsed="false">
      <c r="A551" s="106"/>
      <c r="B551" s="106"/>
    </row>
    <row r="552" customFormat="false" ht="12.75" hidden="false" customHeight="true" outlineLevel="0" collapsed="false">
      <c r="A552" s="106"/>
      <c r="B552" s="106"/>
    </row>
    <row r="553" customFormat="false" ht="12.75" hidden="false" customHeight="true" outlineLevel="0" collapsed="false">
      <c r="A553" s="106"/>
      <c r="B553" s="106"/>
    </row>
    <row r="554" customFormat="false" ht="12.75" hidden="false" customHeight="true" outlineLevel="0" collapsed="false">
      <c r="A554" s="106"/>
      <c r="B554" s="106"/>
    </row>
    <row r="555" customFormat="false" ht="12.75" hidden="false" customHeight="true" outlineLevel="0" collapsed="false">
      <c r="A555" s="106"/>
      <c r="B555" s="106"/>
    </row>
    <row r="556" customFormat="false" ht="12.75" hidden="false" customHeight="true" outlineLevel="0" collapsed="false">
      <c r="A556" s="106"/>
      <c r="B556" s="106"/>
    </row>
    <row r="557" customFormat="false" ht="12.75" hidden="false" customHeight="true" outlineLevel="0" collapsed="false">
      <c r="A557" s="106"/>
      <c r="B557" s="106"/>
    </row>
    <row r="558" customFormat="false" ht="12.75" hidden="false" customHeight="true" outlineLevel="0" collapsed="false">
      <c r="A558" s="106"/>
      <c r="B558" s="106"/>
    </row>
    <row r="559" customFormat="false" ht="12.75" hidden="false" customHeight="true" outlineLevel="0" collapsed="false">
      <c r="A559" s="106"/>
      <c r="B559" s="106"/>
    </row>
    <row r="560" customFormat="false" ht="12.75" hidden="false" customHeight="true" outlineLevel="0" collapsed="false">
      <c r="A560" s="106"/>
      <c r="B560" s="106"/>
    </row>
    <row r="561" customFormat="false" ht="12.75" hidden="false" customHeight="true" outlineLevel="0" collapsed="false">
      <c r="A561" s="106"/>
      <c r="B561" s="106"/>
    </row>
    <row r="562" customFormat="false" ht="12.75" hidden="false" customHeight="true" outlineLevel="0" collapsed="false">
      <c r="A562" s="106"/>
      <c r="B562" s="106"/>
    </row>
    <row r="563" customFormat="false" ht="12.75" hidden="false" customHeight="true" outlineLevel="0" collapsed="false">
      <c r="A563" s="106"/>
      <c r="B563" s="106"/>
    </row>
    <row r="564" customFormat="false" ht="12.75" hidden="false" customHeight="true" outlineLevel="0" collapsed="false">
      <c r="A564" s="106"/>
      <c r="B564" s="106"/>
    </row>
    <row r="565" customFormat="false" ht="12.75" hidden="false" customHeight="true" outlineLevel="0" collapsed="false">
      <c r="A565" s="106"/>
      <c r="B565" s="106"/>
    </row>
    <row r="566" customFormat="false" ht="12.75" hidden="false" customHeight="true" outlineLevel="0" collapsed="false">
      <c r="A566" s="106"/>
      <c r="B566" s="106"/>
    </row>
    <row r="567" customFormat="false" ht="12.75" hidden="false" customHeight="true" outlineLevel="0" collapsed="false">
      <c r="A567" s="106"/>
      <c r="B567" s="106"/>
    </row>
    <row r="568" customFormat="false" ht="12.75" hidden="false" customHeight="true" outlineLevel="0" collapsed="false">
      <c r="A568" s="106"/>
      <c r="B568" s="106"/>
    </row>
    <row r="569" customFormat="false" ht="12.75" hidden="false" customHeight="true" outlineLevel="0" collapsed="false">
      <c r="A569" s="106"/>
      <c r="B569" s="106"/>
    </row>
    <row r="570" customFormat="false" ht="12.75" hidden="false" customHeight="true" outlineLevel="0" collapsed="false">
      <c r="A570" s="106"/>
      <c r="B570" s="106"/>
    </row>
    <row r="571" customFormat="false" ht="12.75" hidden="false" customHeight="true" outlineLevel="0" collapsed="false">
      <c r="A571" s="106"/>
      <c r="B571" s="106"/>
    </row>
    <row r="572" customFormat="false" ht="12.75" hidden="false" customHeight="true" outlineLevel="0" collapsed="false">
      <c r="A572" s="106"/>
      <c r="B572" s="106"/>
    </row>
    <row r="573" customFormat="false" ht="12.75" hidden="false" customHeight="true" outlineLevel="0" collapsed="false">
      <c r="A573" s="106"/>
      <c r="B573" s="106"/>
    </row>
    <row r="574" customFormat="false" ht="12.75" hidden="false" customHeight="true" outlineLevel="0" collapsed="false">
      <c r="A574" s="106"/>
      <c r="B574" s="106"/>
    </row>
    <row r="575" customFormat="false" ht="12.75" hidden="false" customHeight="true" outlineLevel="0" collapsed="false">
      <c r="A575" s="106"/>
      <c r="B575" s="106"/>
    </row>
    <row r="576" customFormat="false" ht="12.75" hidden="false" customHeight="true" outlineLevel="0" collapsed="false">
      <c r="A576" s="106"/>
      <c r="B576" s="106"/>
    </row>
    <row r="577" customFormat="false" ht="12.75" hidden="false" customHeight="true" outlineLevel="0" collapsed="false">
      <c r="A577" s="106"/>
      <c r="B577" s="106"/>
    </row>
    <row r="578" customFormat="false" ht="12.75" hidden="false" customHeight="true" outlineLevel="0" collapsed="false">
      <c r="A578" s="106"/>
      <c r="B578" s="106"/>
    </row>
    <row r="579" customFormat="false" ht="12.75" hidden="false" customHeight="true" outlineLevel="0" collapsed="false">
      <c r="A579" s="106"/>
      <c r="B579" s="106"/>
    </row>
    <row r="580" customFormat="false" ht="12.75" hidden="false" customHeight="true" outlineLevel="0" collapsed="false">
      <c r="A580" s="106"/>
      <c r="B580" s="106"/>
    </row>
    <row r="581" customFormat="false" ht="12.75" hidden="false" customHeight="true" outlineLevel="0" collapsed="false">
      <c r="A581" s="106"/>
      <c r="B581" s="106"/>
    </row>
    <row r="582" customFormat="false" ht="12.75" hidden="false" customHeight="true" outlineLevel="0" collapsed="false">
      <c r="A582" s="106"/>
      <c r="B582" s="106"/>
    </row>
    <row r="583" customFormat="false" ht="12.75" hidden="false" customHeight="true" outlineLevel="0" collapsed="false">
      <c r="A583" s="106"/>
      <c r="B583" s="106"/>
    </row>
    <row r="584" customFormat="false" ht="12.75" hidden="false" customHeight="true" outlineLevel="0" collapsed="false">
      <c r="A584" s="106"/>
      <c r="B584" s="106"/>
    </row>
    <row r="585" customFormat="false" ht="12.75" hidden="false" customHeight="true" outlineLevel="0" collapsed="false">
      <c r="A585" s="106"/>
      <c r="B585" s="106"/>
    </row>
    <row r="586" customFormat="false" ht="12.75" hidden="false" customHeight="true" outlineLevel="0" collapsed="false">
      <c r="A586" s="106"/>
      <c r="B586" s="106"/>
    </row>
    <row r="587" customFormat="false" ht="12.75" hidden="false" customHeight="true" outlineLevel="0" collapsed="false">
      <c r="A587" s="106"/>
      <c r="B587" s="106"/>
    </row>
    <row r="588" customFormat="false" ht="12.75" hidden="false" customHeight="true" outlineLevel="0" collapsed="false">
      <c r="A588" s="106"/>
      <c r="B588" s="106"/>
    </row>
    <row r="589" customFormat="false" ht="12.75" hidden="false" customHeight="true" outlineLevel="0" collapsed="false">
      <c r="A589" s="106"/>
      <c r="B589" s="106"/>
    </row>
    <row r="590" customFormat="false" ht="12.75" hidden="false" customHeight="true" outlineLevel="0" collapsed="false">
      <c r="A590" s="106"/>
      <c r="B590" s="106"/>
    </row>
    <row r="591" customFormat="false" ht="12.75" hidden="false" customHeight="true" outlineLevel="0" collapsed="false">
      <c r="A591" s="106"/>
      <c r="B591" s="106"/>
    </row>
    <row r="592" customFormat="false" ht="12.75" hidden="false" customHeight="true" outlineLevel="0" collapsed="false">
      <c r="A592" s="106"/>
      <c r="B592" s="106"/>
    </row>
    <row r="593" customFormat="false" ht="12.75" hidden="false" customHeight="true" outlineLevel="0" collapsed="false">
      <c r="A593" s="106"/>
      <c r="B593" s="106"/>
    </row>
    <row r="594" customFormat="false" ht="12.75" hidden="false" customHeight="true" outlineLevel="0" collapsed="false">
      <c r="A594" s="106"/>
      <c r="B594" s="106"/>
    </row>
    <row r="595" customFormat="false" ht="12.75" hidden="false" customHeight="true" outlineLevel="0" collapsed="false">
      <c r="A595" s="106"/>
      <c r="B595" s="106"/>
    </row>
    <row r="596" customFormat="false" ht="12.75" hidden="false" customHeight="true" outlineLevel="0" collapsed="false">
      <c r="A596" s="106"/>
      <c r="B596" s="106"/>
    </row>
    <row r="597" customFormat="false" ht="12.75" hidden="false" customHeight="true" outlineLevel="0" collapsed="false">
      <c r="A597" s="106"/>
      <c r="B597" s="106"/>
    </row>
    <row r="598" customFormat="false" ht="12.75" hidden="false" customHeight="true" outlineLevel="0" collapsed="false">
      <c r="A598" s="106"/>
      <c r="B598" s="106"/>
    </row>
    <row r="599" customFormat="false" ht="12.75" hidden="false" customHeight="true" outlineLevel="0" collapsed="false">
      <c r="A599" s="106"/>
      <c r="B599" s="106"/>
    </row>
    <row r="600" customFormat="false" ht="12.75" hidden="false" customHeight="true" outlineLevel="0" collapsed="false">
      <c r="A600" s="106"/>
      <c r="B600" s="106"/>
    </row>
    <row r="601" customFormat="false" ht="12.75" hidden="false" customHeight="true" outlineLevel="0" collapsed="false">
      <c r="A601" s="106"/>
      <c r="B601" s="106"/>
    </row>
    <row r="602" customFormat="false" ht="12.75" hidden="false" customHeight="true" outlineLevel="0" collapsed="false">
      <c r="A602" s="106"/>
      <c r="B602" s="106"/>
    </row>
    <row r="603" customFormat="false" ht="12.75" hidden="false" customHeight="true" outlineLevel="0" collapsed="false">
      <c r="A603" s="106"/>
      <c r="B603" s="106"/>
    </row>
    <row r="604" customFormat="false" ht="12.75" hidden="false" customHeight="true" outlineLevel="0" collapsed="false">
      <c r="A604" s="106"/>
      <c r="B604" s="106"/>
    </row>
    <row r="605" customFormat="false" ht="12.75" hidden="false" customHeight="true" outlineLevel="0" collapsed="false">
      <c r="A605" s="106"/>
      <c r="B605" s="106"/>
    </row>
    <row r="606" customFormat="false" ht="12.75" hidden="false" customHeight="true" outlineLevel="0" collapsed="false">
      <c r="A606" s="106"/>
      <c r="B606" s="106"/>
    </row>
    <row r="607" customFormat="false" ht="12.75" hidden="false" customHeight="true" outlineLevel="0" collapsed="false">
      <c r="A607" s="106"/>
      <c r="B607" s="106"/>
    </row>
    <row r="608" customFormat="false" ht="12.75" hidden="false" customHeight="true" outlineLevel="0" collapsed="false">
      <c r="A608" s="106"/>
      <c r="B608" s="106"/>
    </row>
    <row r="609" customFormat="false" ht="12.75" hidden="false" customHeight="true" outlineLevel="0" collapsed="false">
      <c r="A609" s="106"/>
      <c r="B609" s="106"/>
    </row>
    <row r="610" customFormat="false" ht="12.75" hidden="false" customHeight="true" outlineLevel="0" collapsed="false">
      <c r="A610" s="106"/>
      <c r="B610" s="106"/>
    </row>
    <row r="611" customFormat="false" ht="12.75" hidden="false" customHeight="true" outlineLevel="0" collapsed="false">
      <c r="A611" s="106"/>
      <c r="B611" s="106"/>
    </row>
    <row r="612" customFormat="false" ht="12.75" hidden="false" customHeight="true" outlineLevel="0" collapsed="false">
      <c r="A612" s="106"/>
      <c r="B612" s="106"/>
    </row>
    <row r="613" customFormat="false" ht="12.75" hidden="false" customHeight="true" outlineLevel="0" collapsed="false">
      <c r="A613" s="106"/>
      <c r="B613" s="106"/>
    </row>
    <row r="614" customFormat="false" ht="12.75" hidden="false" customHeight="true" outlineLevel="0" collapsed="false">
      <c r="A614" s="106"/>
      <c r="B614" s="106"/>
    </row>
    <row r="615" customFormat="false" ht="12.75" hidden="false" customHeight="true" outlineLevel="0" collapsed="false">
      <c r="A615" s="106"/>
      <c r="B615" s="106"/>
    </row>
    <row r="616" customFormat="false" ht="12.75" hidden="false" customHeight="true" outlineLevel="0" collapsed="false">
      <c r="A616" s="106"/>
      <c r="B616" s="106"/>
    </row>
    <row r="617" customFormat="false" ht="12.75" hidden="false" customHeight="true" outlineLevel="0" collapsed="false">
      <c r="A617" s="106"/>
      <c r="B617" s="106"/>
    </row>
    <row r="618" customFormat="false" ht="12.75" hidden="false" customHeight="true" outlineLevel="0" collapsed="false">
      <c r="A618" s="106"/>
      <c r="B618" s="106"/>
    </row>
    <row r="619" customFormat="false" ht="12.75" hidden="false" customHeight="true" outlineLevel="0" collapsed="false">
      <c r="A619" s="106"/>
      <c r="B619" s="106"/>
    </row>
    <row r="620" customFormat="false" ht="12.75" hidden="false" customHeight="true" outlineLevel="0" collapsed="false">
      <c r="A620" s="106"/>
      <c r="B620" s="106"/>
    </row>
    <row r="621" customFormat="false" ht="12.75" hidden="false" customHeight="true" outlineLevel="0" collapsed="false">
      <c r="A621" s="106"/>
      <c r="B621" s="106"/>
    </row>
    <row r="622" customFormat="false" ht="12.75" hidden="false" customHeight="true" outlineLevel="0" collapsed="false">
      <c r="A622" s="106"/>
      <c r="B622" s="106"/>
    </row>
    <row r="623" customFormat="false" ht="12.75" hidden="false" customHeight="true" outlineLevel="0" collapsed="false">
      <c r="A623" s="106"/>
      <c r="B623" s="106"/>
    </row>
    <row r="624" customFormat="false" ht="12.75" hidden="false" customHeight="true" outlineLevel="0" collapsed="false">
      <c r="A624" s="106"/>
      <c r="B624" s="106"/>
    </row>
    <row r="625" customFormat="false" ht="12.75" hidden="false" customHeight="true" outlineLevel="0" collapsed="false">
      <c r="A625" s="106"/>
      <c r="B625" s="106"/>
    </row>
    <row r="626" customFormat="false" ht="12.75" hidden="false" customHeight="true" outlineLevel="0" collapsed="false">
      <c r="A626" s="106"/>
      <c r="B626" s="106"/>
    </row>
    <row r="627" customFormat="false" ht="12.75" hidden="false" customHeight="true" outlineLevel="0" collapsed="false">
      <c r="A627" s="106"/>
      <c r="B627" s="106"/>
    </row>
    <row r="628" customFormat="false" ht="12.75" hidden="false" customHeight="true" outlineLevel="0" collapsed="false">
      <c r="A628" s="106"/>
      <c r="B628" s="106"/>
    </row>
    <row r="629" customFormat="false" ht="12.75" hidden="false" customHeight="true" outlineLevel="0" collapsed="false">
      <c r="A629" s="106"/>
      <c r="B629" s="106"/>
    </row>
    <row r="630" customFormat="false" ht="12.75" hidden="false" customHeight="true" outlineLevel="0" collapsed="false">
      <c r="A630" s="106"/>
      <c r="B630" s="106"/>
    </row>
    <row r="631" customFormat="false" ht="12.75" hidden="false" customHeight="true" outlineLevel="0" collapsed="false">
      <c r="A631" s="106"/>
      <c r="B631" s="106"/>
    </row>
    <row r="632" customFormat="false" ht="12.75" hidden="false" customHeight="true" outlineLevel="0" collapsed="false">
      <c r="A632" s="106"/>
      <c r="B632" s="106"/>
    </row>
    <row r="633" customFormat="false" ht="12.75" hidden="false" customHeight="true" outlineLevel="0" collapsed="false">
      <c r="A633" s="106"/>
      <c r="B633" s="106"/>
    </row>
    <row r="634" customFormat="false" ht="12.75" hidden="false" customHeight="true" outlineLevel="0" collapsed="false">
      <c r="A634" s="106"/>
      <c r="B634" s="106"/>
    </row>
    <row r="635" customFormat="false" ht="12.75" hidden="false" customHeight="true" outlineLevel="0" collapsed="false">
      <c r="A635" s="106"/>
      <c r="B635" s="106"/>
    </row>
    <row r="636" customFormat="false" ht="12.75" hidden="false" customHeight="true" outlineLevel="0" collapsed="false">
      <c r="A636" s="106"/>
      <c r="B636" s="106"/>
    </row>
    <row r="637" customFormat="false" ht="12.75" hidden="false" customHeight="true" outlineLevel="0" collapsed="false">
      <c r="A637" s="106"/>
      <c r="B637" s="106"/>
    </row>
    <row r="638" customFormat="false" ht="12.75" hidden="false" customHeight="true" outlineLevel="0" collapsed="false">
      <c r="A638" s="106"/>
      <c r="B638" s="106"/>
    </row>
    <row r="639" customFormat="false" ht="12.75" hidden="false" customHeight="true" outlineLevel="0" collapsed="false">
      <c r="A639" s="106"/>
      <c r="B639" s="106"/>
    </row>
    <row r="640" customFormat="false" ht="12.75" hidden="false" customHeight="true" outlineLevel="0" collapsed="false">
      <c r="A640" s="106"/>
      <c r="B640" s="106"/>
    </row>
    <row r="641" customFormat="false" ht="12.75" hidden="false" customHeight="true" outlineLevel="0" collapsed="false">
      <c r="A641" s="106"/>
      <c r="B641" s="106"/>
    </row>
    <row r="642" customFormat="false" ht="12.75" hidden="false" customHeight="true" outlineLevel="0" collapsed="false">
      <c r="A642" s="106"/>
      <c r="B642" s="106"/>
    </row>
    <row r="643" customFormat="false" ht="12.75" hidden="false" customHeight="true" outlineLevel="0" collapsed="false">
      <c r="A643" s="106"/>
      <c r="B643" s="106"/>
    </row>
    <row r="644" customFormat="false" ht="12.75" hidden="false" customHeight="true" outlineLevel="0" collapsed="false">
      <c r="A644" s="106"/>
      <c r="B644" s="106"/>
    </row>
    <row r="645" customFormat="false" ht="12.75" hidden="false" customHeight="true" outlineLevel="0" collapsed="false">
      <c r="A645" s="106"/>
      <c r="B645" s="106"/>
    </row>
    <row r="646" customFormat="false" ht="12.75" hidden="false" customHeight="true" outlineLevel="0" collapsed="false">
      <c r="A646" s="106"/>
      <c r="B646" s="106"/>
    </row>
    <row r="647" customFormat="false" ht="12.75" hidden="false" customHeight="true" outlineLevel="0" collapsed="false">
      <c r="A647" s="106"/>
      <c r="B647" s="106"/>
    </row>
    <row r="648" customFormat="false" ht="12.75" hidden="false" customHeight="true" outlineLevel="0" collapsed="false">
      <c r="A648" s="106"/>
      <c r="B648" s="106"/>
    </row>
    <row r="649" customFormat="false" ht="12.75" hidden="false" customHeight="true" outlineLevel="0" collapsed="false">
      <c r="A649" s="106"/>
      <c r="B649" s="106"/>
    </row>
    <row r="650" customFormat="false" ht="12.75" hidden="false" customHeight="true" outlineLevel="0" collapsed="false">
      <c r="A650" s="106"/>
      <c r="B650" s="106"/>
    </row>
    <row r="651" customFormat="false" ht="12.75" hidden="false" customHeight="true" outlineLevel="0" collapsed="false">
      <c r="A651" s="106"/>
      <c r="B651" s="106"/>
    </row>
    <row r="652" customFormat="false" ht="12.75" hidden="false" customHeight="true" outlineLevel="0" collapsed="false">
      <c r="A652" s="106"/>
      <c r="B652" s="106"/>
    </row>
    <row r="653" customFormat="false" ht="12.75" hidden="false" customHeight="true" outlineLevel="0" collapsed="false">
      <c r="A653" s="106"/>
      <c r="B653" s="106"/>
    </row>
    <row r="654" customFormat="false" ht="12.75" hidden="false" customHeight="true" outlineLevel="0" collapsed="false">
      <c r="A654" s="106"/>
      <c r="B654" s="106"/>
    </row>
    <row r="655" customFormat="false" ht="12.75" hidden="false" customHeight="true" outlineLevel="0" collapsed="false">
      <c r="A655" s="106"/>
      <c r="B655" s="106"/>
    </row>
    <row r="656" customFormat="false" ht="12.75" hidden="false" customHeight="true" outlineLevel="0" collapsed="false">
      <c r="A656" s="106"/>
      <c r="B656" s="106"/>
    </row>
    <row r="657" customFormat="false" ht="12.75" hidden="false" customHeight="true" outlineLevel="0" collapsed="false">
      <c r="A657" s="106"/>
      <c r="B657" s="106"/>
    </row>
    <row r="658" customFormat="false" ht="12.75" hidden="false" customHeight="true" outlineLevel="0" collapsed="false">
      <c r="A658" s="106"/>
      <c r="B658" s="106"/>
    </row>
    <row r="659" customFormat="false" ht="12.75" hidden="false" customHeight="true" outlineLevel="0" collapsed="false">
      <c r="A659" s="106"/>
      <c r="B659" s="106"/>
    </row>
    <row r="660" customFormat="false" ht="12.75" hidden="false" customHeight="true" outlineLevel="0" collapsed="false">
      <c r="A660" s="106"/>
      <c r="B660" s="106"/>
    </row>
    <row r="661" customFormat="false" ht="12.75" hidden="false" customHeight="true" outlineLevel="0" collapsed="false">
      <c r="A661" s="106"/>
      <c r="B661" s="106"/>
    </row>
    <row r="662" customFormat="false" ht="12.75" hidden="false" customHeight="true" outlineLevel="0" collapsed="false">
      <c r="A662" s="106"/>
      <c r="B662" s="106"/>
    </row>
    <row r="663" customFormat="false" ht="12.75" hidden="false" customHeight="true" outlineLevel="0" collapsed="false">
      <c r="A663" s="106"/>
      <c r="B663" s="106"/>
    </row>
    <row r="664" customFormat="false" ht="12.75" hidden="false" customHeight="true" outlineLevel="0" collapsed="false">
      <c r="A664" s="106"/>
      <c r="B664" s="106"/>
    </row>
    <row r="665" customFormat="false" ht="12.75" hidden="false" customHeight="true" outlineLevel="0" collapsed="false">
      <c r="A665" s="106"/>
      <c r="B665" s="106"/>
    </row>
    <row r="666" customFormat="false" ht="12.75" hidden="false" customHeight="true" outlineLevel="0" collapsed="false">
      <c r="A666" s="106"/>
      <c r="B666" s="106"/>
    </row>
    <row r="667" customFormat="false" ht="12.75" hidden="false" customHeight="true" outlineLevel="0" collapsed="false">
      <c r="A667" s="106"/>
      <c r="B667" s="106"/>
    </row>
    <row r="668" customFormat="false" ht="12.75" hidden="false" customHeight="true" outlineLevel="0" collapsed="false">
      <c r="A668" s="106"/>
      <c r="B668" s="106"/>
    </row>
    <row r="669" customFormat="false" ht="12.75" hidden="false" customHeight="true" outlineLevel="0" collapsed="false">
      <c r="A669" s="106"/>
      <c r="B669" s="106"/>
    </row>
    <row r="670" customFormat="false" ht="12.75" hidden="false" customHeight="true" outlineLevel="0" collapsed="false">
      <c r="A670" s="106"/>
      <c r="B670" s="106"/>
    </row>
    <row r="671" customFormat="false" ht="12.75" hidden="false" customHeight="true" outlineLevel="0" collapsed="false">
      <c r="A671" s="106"/>
      <c r="B671" s="106"/>
    </row>
    <row r="672" customFormat="false" ht="12.75" hidden="false" customHeight="true" outlineLevel="0" collapsed="false">
      <c r="A672" s="106"/>
      <c r="B672" s="106"/>
    </row>
    <row r="673" customFormat="false" ht="12.75" hidden="false" customHeight="true" outlineLevel="0" collapsed="false">
      <c r="A673" s="106"/>
      <c r="B673" s="106"/>
    </row>
    <row r="674" customFormat="false" ht="12.75" hidden="false" customHeight="true" outlineLevel="0" collapsed="false">
      <c r="A674" s="106"/>
      <c r="B674" s="106"/>
    </row>
    <row r="675" customFormat="false" ht="12.75" hidden="false" customHeight="true" outlineLevel="0" collapsed="false">
      <c r="A675" s="106"/>
      <c r="B675" s="106"/>
    </row>
    <row r="676" customFormat="false" ht="12.75" hidden="false" customHeight="true" outlineLevel="0" collapsed="false">
      <c r="A676" s="106"/>
      <c r="B676" s="106"/>
    </row>
    <row r="677" customFormat="false" ht="12.75" hidden="false" customHeight="true" outlineLevel="0" collapsed="false">
      <c r="A677" s="106"/>
      <c r="B677" s="106"/>
    </row>
    <row r="678" customFormat="false" ht="12.75" hidden="false" customHeight="true" outlineLevel="0" collapsed="false">
      <c r="A678" s="106"/>
      <c r="B678" s="106"/>
    </row>
    <row r="679" customFormat="false" ht="12.75" hidden="false" customHeight="true" outlineLevel="0" collapsed="false">
      <c r="A679" s="106"/>
      <c r="B679" s="106"/>
    </row>
    <row r="680" customFormat="false" ht="12.75" hidden="false" customHeight="true" outlineLevel="0" collapsed="false">
      <c r="A680" s="106"/>
      <c r="B680" s="106"/>
    </row>
    <row r="681" customFormat="false" ht="12.75" hidden="false" customHeight="true" outlineLevel="0" collapsed="false">
      <c r="A681" s="106"/>
      <c r="B681" s="106"/>
    </row>
    <row r="682" customFormat="false" ht="12.75" hidden="false" customHeight="true" outlineLevel="0" collapsed="false">
      <c r="A682" s="106"/>
      <c r="B682" s="106"/>
    </row>
    <row r="683" customFormat="false" ht="12.75" hidden="false" customHeight="true" outlineLevel="0" collapsed="false">
      <c r="A683" s="106"/>
      <c r="B683" s="106"/>
    </row>
    <row r="684" customFormat="false" ht="12.75" hidden="false" customHeight="true" outlineLevel="0" collapsed="false">
      <c r="A684" s="106"/>
      <c r="B684" s="106"/>
    </row>
    <row r="685" customFormat="false" ht="12.75" hidden="false" customHeight="true" outlineLevel="0" collapsed="false">
      <c r="A685" s="106"/>
      <c r="B685" s="106"/>
    </row>
    <row r="686" customFormat="false" ht="12.75" hidden="false" customHeight="true" outlineLevel="0" collapsed="false">
      <c r="A686" s="106"/>
      <c r="B686" s="106"/>
    </row>
    <row r="687" customFormat="false" ht="12.75" hidden="false" customHeight="true" outlineLevel="0" collapsed="false">
      <c r="A687" s="106"/>
      <c r="B687" s="106"/>
    </row>
    <row r="688" customFormat="false" ht="12.75" hidden="false" customHeight="true" outlineLevel="0" collapsed="false">
      <c r="A688" s="106"/>
      <c r="B688" s="106"/>
    </row>
    <row r="689" customFormat="false" ht="12.75" hidden="false" customHeight="true" outlineLevel="0" collapsed="false">
      <c r="A689" s="106"/>
      <c r="B689" s="106"/>
    </row>
    <row r="690" customFormat="false" ht="12.75" hidden="false" customHeight="true" outlineLevel="0" collapsed="false">
      <c r="A690" s="106"/>
      <c r="B690" s="106"/>
    </row>
    <row r="691" customFormat="false" ht="12.75" hidden="false" customHeight="true" outlineLevel="0" collapsed="false">
      <c r="A691" s="106"/>
      <c r="B691" s="106"/>
    </row>
    <row r="692" customFormat="false" ht="12.75" hidden="false" customHeight="true" outlineLevel="0" collapsed="false">
      <c r="A692" s="106"/>
      <c r="B692" s="106"/>
    </row>
    <row r="693" customFormat="false" ht="12.75" hidden="false" customHeight="true" outlineLevel="0" collapsed="false">
      <c r="A693" s="106"/>
      <c r="B693" s="106"/>
    </row>
    <row r="694" customFormat="false" ht="12.75" hidden="false" customHeight="true" outlineLevel="0" collapsed="false">
      <c r="A694" s="106"/>
      <c r="B694" s="106"/>
    </row>
    <row r="695" customFormat="false" ht="12.75" hidden="false" customHeight="true" outlineLevel="0" collapsed="false">
      <c r="A695" s="106"/>
      <c r="B695" s="106"/>
    </row>
    <row r="696" customFormat="false" ht="12.75" hidden="false" customHeight="true" outlineLevel="0" collapsed="false">
      <c r="A696" s="106"/>
      <c r="B696" s="106"/>
    </row>
    <row r="697" customFormat="false" ht="12.75" hidden="false" customHeight="true" outlineLevel="0" collapsed="false">
      <c r="A697" s="106"/>
      <c r="B697" s="106"/>
    </row>
    <row r="698" customFormat="false" ht="12.75" hidden="false" customHeight="true" outlineLevel="0" collapsed="false">
      <c r="A698" s="106"/>
      <c r="B698" s="106"/>
    </row>
    <row r="699" customFormat="false" ht="12.75" hidden="false" customHeight="true" outlineLevel="0" collapsed="false">
      <c r="A699" s="106"/>
      <c r="B699" s="106"/>
    </row>
    <row r="700" customFormat="false" ht="12.75" hidden="false" customHeight="true" outlineLevel="0" collapsed="false">
      <c r="A700" s="106"/>
      <c r="B700" s="106"/>
    </row>
    <row r="701" customFormat="false" ht="12.75" hidden="false" customHeight="true" outlineLevel="0" collapsed="false">
      <c r="A701" s="106"/>
      <c r="B701" s="106"/>
    </row>
    <row r="702" customFormat="false" ht="12.75" hidden="false" customHeight="true" outlineLevel="0" collapsed="false">
      <c r="A702" s="106"/>
      <c r="B702" s="106"/>
    </row>
    <row r="703" customFormat="false" ht="12.75" hidden="false" customHeight="true" outlineLevel="0" collapsed="false">
      <c r="A703" s="106"/>
      <c r="B703" s="106"/>
    </row>
    <row r="704" customFormat="false" ht="12.75" hidden="false" customHeight="true" outlineLevel="0" collapsed="false">
      <c r="A704" s="106"/>
      <c r="B704" s="106"/>
    </row>
    <row r="705" customFormat="false" ht="12.75" hidden="false" customHeight="true" outlineLevel="0" collapsed="false">
      <c r="A705" s="106"/>
      <c r="B705" s="106"/>
    </row>
    <row r="706" customFormat="false" ht="12.75" hidden="false" customHeight="true" outlineLevel="0" collapsed="false">
      <c r="A706" s="106"/>
      <c r="B706" s="106"/>
    </row>
    <row r="707" customFormat="false" ht="12.75" hidden="false" customHeight="true" outlineLevel="0" collapsed="false">
      <c r="A707" s="106"/>
      <c r="B707" s="106"/>
    </row>
    <row r="708" customFormat="false" ht="12.75" hidden="false" customHeight="true" outlineLevel="0" collapsed="false">
      <c r="A708" s="106"/>
      <c r="B708" s="106"/>
    </row>
    <row r="709" customFormat="false" ht="12.75" hidden="false" customHeight="true" outlineLevel="0" collapsed="false">
      <c r="A709" s="106"/>
      <c r="B709" s="106"/>
    </row>
    <row r="710" customFormat="false" ht="12.75" hidden="false" customHeight="true" outlineLevel="0" collapsed="false">
      <c r="A710" s="106"/>
      <c r="B710" s="106"/>
    </row>
    <row r="711" customFormat="false" ht="12.75" hidden="false" customHeight="true" outlineLevel="0" collapsed="false">
      <c r="A711" s="106"/>
      <c r="B711" s="106"/>
    </row>
    <row r="712" customFormat="false" ht="12.75" hidden="false" customHeight="true" outlineLevel="0" collapsed="false">
      <c r="A712" s="106"/>
      <c r="B712" s="106"/>
    </row>
    <row r="713" customFormat="false" ht="12.75" hidden="false" customHeight="true" outlineLevel="0" collapsed="false">
      <c r="A713" s="106"/>
      <c r="B713" s="106"/>
    </row>
    <row r="714" customFormat="false" ht="12.75" hidden="false" customHeight="true" outlineLevel="0" collapsed="false">
      <c r="A714" s="106"/>
      <c r="B714" s="106"/>
    </row>
    <row r="715" customFormat="false" ht="12.75" hidden="false" customHeight="true" outlineLevel="0" collapsed="false">
      <c r="A715" s="106"/>
      <c r="B715" s="106"/>
    </row>
    <row r="716" customFormat="false" ht="12.75" hidden="false" customHeight="true" outlineLevel="0" collapsed="false">
      <c r="A716" s="106"/>
      <c r="B716" s="106"/>
    </row>
    <row r="717" customFormat="false" ht="12.75" hidden="false" customHeight="true" outlineLevel="0" collapsed="false">
      <c r="A717" s="106"/>
      <c r="B717" s="106"/>
    </row>
    <row r="718" customFormat="false" ht="12.75" hidden="false" customHeight="true" outlineLevel="0" collapsed="false">
      <c r="A718" s="106"/>
      <c r="B718" s="106"/>
    </row>
    <row r="719" customFormat="false" ht="12.75" hidden="false" customHeight="true" outlineLevel="0" collapsed="false">
      <c r="A719" s="106"/>
      <c r="B719" s="106"/>
    </row>
    <row r="720" customFormat="false" ht="12.75" hidden="false" customHeight="true" outlineLevel="0" collapsed="false">
      <c r="A720" s="106"/>
      <c r="B720" s="106"/>
    </row>
    <row r="721" customFormat="false" ht="12.75" hidden="false" customHeight="true" outlineLevel="0" collapsed="false">
      <c r="A721" s="106"/>
      <c r="B721" s="106"/>
    </row>
    <row r="722" customFormat="false" ht="12.75" hidden="false" customHeight="true" outlineLevel="0" collapsed="false">
      <c r="A722" s="106"/>
      <c r="B722" s="106"/>
    </row>
    <row r="723" customFormat="false" ht="12.75" hidden="false" customHeight="true" outlineLevel="0" collapsed="false">
      <c r="A723" s="106"/>
      <c r="B723" s="106"/>
    </row>
    <row r="724" customFormat="false" ht="12.75" hidden="false" customHeight="true" outlineLevel="0" collapsed="false">
      <c r="A724" s="106"/>
      <c r="B724" s="106"/>
    </row>
    <row r="725" customFormat="false" ht="12.75" hidden="false" customHeight="true" outlineLevel="0" collapsed="false">
      <c r="A725" s="106"/>
      <c r="B725" s="106"/>
    </row>
    <row r="726" customFormat="false" ht="12.75" hidden="false" customHeight="true" outlineLevel="0" collapsed="false">
      <c r="A726" s="106"/>
      <c r="B726" s="106"/>
    </row>
    <row r="727" customFormat="false" ht="12.75" hidden="false" customHeight="true" outlineLevel="0" collapsed="false">
      <c r="A727" s="106"/>
      <c r="B727" s="106"/>
    </row>
    <row r="728" customFormat="false" ht="12.75" hidden="false" customHeight="true" outlineLevel="0" collapsed="false">
      <c r="A728" s="106"/>
      <c r="B728" s="106"/>
    </row>
    <row r="729" customFormat="false" ht="12.75" hidden="false" customHeight="true" outlineLevel="0" collapsed="false">
      <c r="A729" s="106"/>
      <c r="B729" s="106"/>
    </row>
    <row r="730" customFormat="false" ht="12.75" hidden="false" customHeight="true" outlineLevel="0" collapsed="false">
      <c r="A730" s="106"/>
      <c r="B730" s="106"/>
    </row>
    <row r="731" customFormat="false" ht="12.75" hidden="false" customHeight="true" outlineLevel="0" collapsed="false">
      <c r="A731" s="106"/>
      <c r="B731" s="106"/>
    </row>
    <row r="732" customFormat="false" ht="12.75" hidden="false" customHeight="true" outlineLevel="0" collapsed="false">
      <c r="A732" s="106"/>
      <c r="B732" s="106"/>
    </row>
    <row r="733" customFormat="false" ht="12.75" hidden="false" customHeight="true" outlineLevel="0" collapsed="false">
      <c r="A733" s="106"/>
      <c r="B733" s="106"/>
    </row>
    <row r="734" customFormat="false" ht="12.75" hidden="false" customHeight="true" outlineLevel="0" collapsed="false">
      <c r="A734" s="106"/>
      <c r="B734" s="106"/>
    </row>
    <row r="735" customFormat="false" ht="12.75" hidden="false" customHeight="true" outlineLevel="0" collapsed="false">
      <c r="A735" s="106"/>
      <c r="B735" s="106"/>
    </row>
    <row r="736" customFormat="false" ht="12.75" hidden="false" customHeight="true" outlineLevel="0" collapsed="false">
      <c r="A736" s="106"/>
      <c r="B736" s="106"/>
    </row>
    <row r="737" customFormat="false" ht="12.75" hidden="false" customHeight="true" outlineLevel="0" collapsed="false">
      <c r="A737" s="106"/>
      <c r="B737" s="106"/>
    </row>
    <row r="738" customFormat="false" ht="12.75" hidden="false" customHeight="true" outlineLevel="0" collapsed="false">
      <c r="A738" s="106"/>
      <c r="B738" s="106"/>
    </row>
    <row r="739" customFormat="false" ht="12.75" hidden="false" customHeight="true" outlineLevel="0" collapsed="false">
      <c r="A739" s="106"/>
      <c r="B739" s="106"/>
    </row>
    <row r="740" customFormat="false" ht="12.75" hidden="false" customHeight="true" outlineLevel="0" collapsed="false">
      <c r="A740" s="106"/>
      <c r="B740" s="106"/>
    </row>
    <row r="741" customFormat="false" ht="12.75" hidden="false" customHeight="true" outlineLevel="0" collapsed="false">
      <c r="A741" s="106"/>
      <c r="B741" s="106"/>
    </row>
    <row r="742" customFormat="false" ht="12.75" hidden="false" customHeight="true" outlineLevel="0" collapsed="false">
      <c r="A742" s="106"/>
      <c r="B742" s="106"/>
    </row>
    <row r="743" customFormat="false" ht="12.75" hidden="false" customHeight="true" outlineLevel="0" collapsed="false">
      <c r="A743" s="106"/>
      <c r="B743" s="106"/>
    </row>
    <row r="744" customFormat="false" ht="12.75" hidden="false" customHeight="true" outlineLevel="0" collapsed="false">
      <c r="A744" s="106"/>
      <c r="B744" s="106"/>
    </row>
    <row r="745" customFormat="false" ht="12.75" hidden="false" customHeight="true" outlineLevel="0" collapsed="false">
      <c r="A745" s="106"/>
      <c r="B745" s="106"/>
    </row>
    <row r="746" customFormat="false" ht="12.75" hidden="false" customHeight="true" outlineLevel="0" collapsed="false">
      <c r="A746" s="106"/>
      <c r="B746" s="106"/>
    </row>
    <row r="747" customFormat="false" ht="12.75" hidden="false" customHeight="true" outlineLevel="0" collapsed="false">
      <c r="A747" s="106"/>
      <c r="B747" s="106"/>
    </row>
    <row r="748" customFormat="false" ht="12.75" hidden="false" customHeight="true" outlineLevel="0" collapsed="false">
      <c r="A748" s="106"/>
      <c r="B748" s="106"/>
    </row>
    <row r="749" customFormat="false" ht="12.75" hidden="false" customHeight="true" outlineLevel="0" collapsed="false">
      <c r="A749" s="106"/>
      <c r="B749" s="106"/>
    </row>
    <row r="750" customFormat="false" ht="12.75" hidden="false" customHeight="true" outlineLevel="0" collapsed="false">
      <c r="A750" s="106"/>
      <c r="B750" s="106"/>
    </row>
    <row r="751" customFormat="false" ht="12.75" hidden="false" customHeight="true" outlineLevel="0" collapsed="false">
      <c r="A751" s="106"/>
      <c r="B751" s="106"/>
    </row>
    <row r="752" customFormat="false" ht="12.75" hidden="false" customHeight="true" outlineLevel="0" collapsed="false">
      <c r="A752" s="106"/>
      <c r="B752" s="106"/>
    </row>
    <row r="753" customFormat="false" ht="12.75" hidden="false" customHeight="true" outlineLevel="0" collapsed="false">
      <c r="A753" s="106"/>
      <c r="B753" s="106"/>
    </row>
    <row r="754" customFormat="false" ht="12.75" hidden="false" customHeight="true" outlineLevel="0" collapsed="false">
      <c r="A754" s="106"/>
      <c r="B754" s="106"/>
    </row>
    <row r="755" customFormat="false" ht="12.75" hidden="false" customHeight="true" outlineLevel="0" collapsed="false">
      <c r="A755" s="106"/>
      <c r="B755" s="106"/>
    </row>
    <row r="756" customFormat="false" ht="12.75" hidden="false" customHeight="true" outlineLevel="0" collapsed="false">
      <c r="A756" s="106"/>
      <c r="B756" s="106"/>
    </row>
    <row r="757" customFormat="false" ht="12.75" hidden="false" customHeight="true" outlineLevel="0" collapsed="false">
      <c r="A757" s="106"/>
      <c r="B757" s="106"/>
    </row>
    <row r="758" customFormat="false" ht="12.75" hidden="false" customHeight="true" outlineLevel="0" collapsed="false">
      <c r="A758" s="106"/>
      <c r="B758" s="106"/>
    </row>
    <row r="759" customFormat="false" ht="12.75" hidden="false" customHeight="true" outlineLevel="0" collapsed="false">
      <c r="A759" s="106"/>
      <c r="B759" s="106"/>
    </row>
    <row r="760" customFormat="false" ht="12.75" hidden="false" customHeight="true" outlineLevel="0" collapsed="false">
      <c r="A760" s="106"/>
      <c r="B760" s="106"/>
    </row>
    <row r="761" customFormat="false" ht="12.75" hidden="false" customHeight="true" outlineLevel="0" collapsed="false">
      <c r="A761" s="106"/>
      <c r="B761" s="106"/>
    </row>
    <row r="762" customFormat="false" ht="12.75" hidden="false" customHeight="true" outlineLevel="0" collapsed="false">
      <c r="A762" s="106"/>
      <c r="B762" s="106"/>
    </row>
    <row r="763" customFormat="false" ht="12.75" hidden="false" customHeight="true" outlineLevel="0" collapsed="false">
      <c r="A763" s="106"/>
      <c r="B763" s="106"/>
    </row>
    <row r="764" customFormat="false" ht="12.75" hidden="false" customHeight="true" outlineLevel="0" collapsed="false">
      <c r="A764" s="106"/>
      <c r="B764" s="106"/>
    </row>
    <row r="765" customFormat="false" ht="12.75" hidden="false" customHeight="true" outlineLevel="0" collapsed="false">
      <c r="A765" s="106"/>
      <c r="B765" s="106"/>
    </row>
    <row r="766" customFormat="false" ht="12.75" hidden="false" customHeight="true" outlineLevel="0" collapsed="false">
      <c r="A766" s="106"/>
      <c r="B766" s="106"/>
    </row>
    <row r="767" customFormat="false" ht="12.75" hidden="false" customHeight="true" outlineLevel="0" collapsed="false">
      <c r="A767" s="106"/>
      <c r="B767" s="106"/>
    </row>
    <row r="768" customFormat="false" ht="12.75" hidden="false" customHeight="true" outlineLevel="0" collapsed="false">
      <c r="A768" s="106"/>
      <c r="B768" s="106"/>
    </row>
    <row r="769" customFormat="false" ht="12.75" hidden="false" customHeight="true" outlineLevel="0" collapsed="false">
      <c r="A769" s="106"/>
      <c r="B769" s="106"/>
    </row>
    <row r="770" customFormat="false" ht="12.75" hidden="false" customHeight="true" outlineLevel="0" collapsed="false">
      <c r="A770" s="106"/>
      <c r="B770" s="106"/>
    </row>
    <row r="771" customFormat="false" ht="12.75" hidden="false" customHeight="true" outlineLevel="0" collapsed="false">
      <c r="A771" s="106"/>
      <c r="B771" s="106"/>
    </row>
    <row r="772" customFormat="false" ht="12.75" hidden="false" customHeight="true" outlineLevel="0" collapsed="false">
      <c r="A772" s="106"/>
      <c r="B772" s="106"/>
    </row>
    <row r="773" customFormat="false" ht="12.75" hidden="false" customHeight="true" outlineLevel="0" collapsed="false">
      <c r="A773" s="106"/>
      <c r="B773" s="106"/>
    </row>
    <row r="774" customFormat="false" ht="12.75" hidden="false" customHeight="true" outlineLevel="0" collapsed="false">
      <c r="A774" s="106"/>
      <c r="B774" s="106"/>
    </row>
    <row r="775" customFormat="false" ht="12.75" hidden="false" customHeight="true" outlineLevel="0" collapsed="false">
      <c r="A775" s="106"/>
      <c r="B775" s="106"/>
    </row>
    <row r="776" customFormat="false" ht="12.75" hidden="false" customHeight="true" outlineLevel="0" collapsed="false">
      <c r="A776" s="106"/>
      <c r="B776" s="106"/>
    </row>
    <row r="777" customFormat="false" ht="12.75" hidden="false" customHeight="true" outlineLevel="0" collapsed="false">
      <c r="A777" s="106"/>
      <c r="B777" s="106"/>
    </row>
    <row r="778" customFormat="false" ht="12.75" hidden="false" customHeight="true" outlineLevel="0" collapsed="false">
      <c r="A778" s="106"/>
      <c r="B778" s="106"/>
    </row>
    <row r="779" customFormat="false" ht="12.75" hidden="false" customHeight="true" outlineLevel="0" collapsed="false">
      <c r="A779" s="106"/>
      <c r="B779" s="106"/>
    </row>
    <row r="780" customFormat="false" ht="12.75" hidden="false" customHeight="true" outlineLevel="0" collapsed="false">
      <c r="A780" s="106"/>
      <c r="B780" s="106"/>
    </row>
    <row r="781" customFormat="false" ht="12.75" hidden="false" customHeight="true" outlineLevel="0" collapsed="false">
      <c r="A781" s="106"/>
      <c r="B781" s="106"/>
    </row>
    <row r="782" customFormat="false" ht="12.75" hidden="false" customHeight="true" outlineLevel="0" collapsed="false">
      <c r="A782" s="106"/>
      <c r="B782" s="106"/>
    </row>
    <row r="783" customFormat="false" ht="12.75" hidden="false" customHeight="true" outlineLevel="0" collapsed="false">
      <c r="A783" s="106"/>
      <c r="B783" s="106"/>
    </row>
    <row r="784" customFormat="false" ht="12.75" hidden="false" customHeight="true" outlineLevel="0" collapsed="false">
      <c r="A784" s="106"/>
      <c r="B784" s="106"/>
    </row>
    <row r="785" customFormat="false" ht="12.75" hidden="false" customHeight="true" outlineLevel="0" collapsed="false">
      <c r="A785" s="106"/>
      <c r="B785" s="106"/>
    </row>
    <row r="786" customFormat="false" ht="12.75" hidden="false" customHeight="true" outlineLevel="0" collapsed="false">
      <c r="A786" s="106"/>
      <c r="B786" s="106"/>
    </row>
    <row r="787" customFormat="false" ht="12.75" hidden="false" customHeight="true" outlineLevel="0" collapsed="false">
      <c r="A787" s="106"/>
      <c r="B787" s="106"/>
    </row>
    <row r="788" customFormat="false" ht="12.75" hidden="false" customHeight="true" outlineLevel="0" collapsed="false">
      <c r="A788" s="106"/>
      <c r="B788" s="106"/>
    </row>
    <row r="789" customFormat="false" ht="12.75" hidden="false" customHeight="true" outlineLevel="0" collapsed="false">
      <c r="A789" s="106"/>
      <c r="B789" s="106"/>
    </row>
    <row r="790" customFormat="false" ht="12.75" hidden="false" customHeight="true" outlineLevel="0" collapsed="false">
      <c r="A790" s="106"/>
      <c r="B790" s="106"/>
    </row>
    <row r="791" customFormat="false" ht="12.75" hidden="false" customHeight="true" outlineLevel="0" collapsed="false">
      <c r="A791" s="106"/>
      <c r="B791" s="106"/>
    </row>
    <row r="792" customFormat="false" ht="12.75" hidden="false" customHeight="true" outlineLevel="0" collapsed="false">
      <c r="A792" s="106"/>
      <c r="B792" s="106"/>
    </row>
    <row r="793" customFormat="false" ht="12.75" hidden="false" customHeight="true" outlineLevel="0" collapsed="false">
      <c r="A793" s="106"/>
      <c r="B793" s="106"/>
    </row>
    <row r="794" customFormat="false" ht="12.75" hidden="false" customHeight="true" outlineLevel="0" collapsed="false">
      <c r="A794" s="106"/>
      <c r="B794" s="106"/>
    </row>
    <row r="795" customFormat="false" ht="12.75" hidden="false" customHeight="true" outlineLevel="0" collapsed="false">
      <c r="A795" s="106"/>
      <c r="B795" s="106"/>
    </row>
    <row r="796" customFormat="false" ht="12.75" hidden="false" customHeight="true" outlineLevel="0" collapsed="false">
      <c r="A796" s="106"/>
      <c r="B796" s="106"/>
    </row>
    <row r="797" customFormat="false" ht="12.75" hidden="false" customHeight="true" outlineLevel="0" collapsed="false">
      <c r="A797" s="106"/>
      <c r="B797" s="106"/>
    </row>
    <row r="798" customFormat="false" ht="12.75" hidden="false" customHeight="true" outlineLevel="0" collapsed="false">
      <c r="A798" s="106"/>
      <c r="B798" s="106"/>
    </row>
    <row r="799" customFormat="false" ht="12.75" hidden="false" customHeight="true" outlineLevel="0" collapsed="false">
      <c r="A799" s="106"/>
      <c r="B799" s="106"/>
    </row>
    <row r="800" customFormat="false" ht="12.75" hidden="false" customHeight="true" outlineLevel="0" collapsed="false">
      <c r="A800" s="106"/>
      <c r="B800" s="106"/>
    </row>
    <row r="801" customFormat="false" ht="12.75" hidden="false" customHeight="true" outlineLevel="0" collapsed="false">
      <c r="A801" s="106"/>
      <c r="B801" s="106"/>
    </row>
    <row r="802" customFormat="false" ht="12.75" hidden="false" customHeight="true" outlineLevel="0" collapsed="false">
      <c r="A802" s="106"/>
      <c r="B802" s="106"/>
    </row>
    <row r="803" customFormat="false" ht="12.75" hidden="false" customHeight="true" outlineLevel="0" collapsed="false">
      <c r="A803" s="106"/>
      <c r="B803" s="106"/>
    </row>
    <row r="804" customFormat="false" ht="12.75" hidden="false" customHeight="true" outlineLevel="0" collapsed="false">
      <c r="A804" s="106"/>
      <c r="B804" s="106"/>
    </row>
    <row r="805" customFormat="false" ht="12.75" hidden="false" customHeight="true" outlineLevel="0" collapsed="false">
      <c r="A805" s="106"/>
      <c r="B805" s="106"/>
    </row>
    <row r="806" customFormat="false" ht="12.75" hidden="false" customHeight="true" outlineLevel="0" collapsed="false">
      <c r="A806" s="106"/>
      <c r="B806" s="106"/>
    </row>
    <row r="807" customFormat="false" ht="12.75" hidden="false" customHeight="true" outlineLevel="0" collapsed="false">
      <c r="A807" s="106"/>
      <c r="B807" s="106"/>
    </row>
    <row r="808" customFormat="false" ht="12.75" hidden="false" customHeight="true" outlineLevel="0" collapsed="false">
      <c r="A808" s="106"/>
      <c r="B808" s="106"/>
    </row>
    <row r="809" customFormat="false" ht="12.75" hidden="false" customHeight="true" outlineLevel="0" collapsed="false">
      <c r="A809" s="106"/>
      <c r="B809" s="106"/>
    </row>
    <row r="810" customFormat="false" ht="12.75" hidden="false" customHeight="true" outlineLevel="0" collapsed="false">
      <c r="A810" s="106"/>
      <c r="B810" s="106"/>
    </row>
    <row r="811" customFormat="false" ht="12.75" hidden="false" customHeight="true" outlineLevel="0" collapsed="false">
      <c r="A811" s="106"/>
      <c r="B811" s="106"/>
    </row>
    <row r="812" customFormat="false" ht="12.75" hidden="false" customHeight="true" outlineLevel="0" collapsed="false">
      <c r="A812" s="106"/>
      <c r="B812" s="106"/>
    </row>
    <row r="813" customFormat="false" ht="12.75" hidden="false" customHeight="true" outlineLevel="0" collapsed="false">
      <c r="A813" s="106"/>
      <c r="B813" s="106"/>
    </row>
    <row r="814" customFormat="false" ht="12.75" hidden="false" customHeight="true" outlineLevel="0" collapsed="false">
      <c r="A814" s="106"/>
      <c r="B814" s="106"/>
    </row>
    <row r="815" customFormat="false" ht="12.75" hidden="false" customHeight="true" outlineLevel="0" collapsed="false">
      <c r="A815" s="106"/>
      <c r="B815" s="106"/>
    </row>
    <row r="816" customFormat="false" ht="12.75" hidden="false" customHeight="true" outlineLevel="0" collapsed="false">
      <c r="A816" s="106"/>
      <c r="B816" s="106"/>
    </row>
    <row r="817" customFormat="false" ht="12.75" hidden="false" customHeight="true" outlineLevel="0" collapsed="false">
      <c r="A817" s="106"/>
      <c r="B817" s="106"/>
    </row>
    <row r="818" customFormat="false" ht="12.75" hidden="false" customHeight="true" outlineLevel="0" collapsed="false">
      <c r="A818" s="106"/>
      <c r="B818" s="106"/>
    </row>
    <row r="819" customFormat="false" ht="12.75" hidden="false" customHeight="true" outlineLevel="0" collapsed="false">
      <c r="A819" s="106"/>
      <c r="B819" s="106"/>
    </row>
    <row r="820" customFormat="false" ht="12.75" hidden="false" customHeight="true" outlineLevel="0" collapsed="false">
      <c r="A820" s="106"/>
      <c r="B820" s="106"/>
    </row>
    <row r="821" customFormat="false" ht="12.75" hidden="false" customHeight="true" outlineLevel="0" collapsed="false">
      <c r="A821" s="106"/>
      <c r="B821" s="106"/>
    </row>
    <row r="822" customFormat="false" ht="12.75" hidden="false" customHeight="true" outlineLevel="0" collapsed="false">
      <c r="A822" s="106"/>
      <c r="B822" s="106"/>
    </row>
    <row r="823" customFormat="false" ht="12.75" hidden="false" customHeight="true" outlineLevel="0" collapsed="false">
      <c r="A823" s="106"/>
      <c r="B823" s="106"/>
    </row>
    <row r="824" customFormat="false" ht="12.75" hidden="false" customHeight="true" outlineLevel="0" collapsed="false">
      <c r="A824" s="106"/>
      <c r="B824" s="106"/>
    </row>
    <row r="825" customFormat="false" ht="12.75" hidden="false" customHeight="true" outlineLevel="0" collapsed="false">
      <c r="A825" s="106"/>
      <c r="B825" s="106"/>
    </row>
    <row r="826" customFormat="false" ht="12.75" hidden="false" customHeight="true" outlineLevel="0" collapsed="false">
      <c r="A826" s="106"/>
      <c r="B826" s="106"/>
    </row>
    <row r="827" customFormat="false" ht="12.75" hidden="false" customHeight="true" outlineLevel="0" collapsed="false">
      <c r="A827" s="106"/>
      <c r="B827" s="106"/>
    </row>
    <row r="828" customFormat="false" ht="12.75" hidden="false" customHeight="true" outlineLevel="0" collapsed="false">
      <c r="A828" s="106"/>
      <c r="B828" s="106"/>
    </row>
    <row r="829" customFormat="false" ht="12.75" hidden="false" customHeight="true" outlineLevel="0" collapsed="false">
      <c r="A829" s="106"/>
      <c r="B829" s="106"/>
    </row>
    <row r="830" customFormat="false" ht="12.75" hidden="false" customHeight="true" outlineLevel="0" collapsed="false">
      <c r="A830" s="106"/>
      <c r="B830" s="106"/>
    </row>
    <row r="831" customFormat="false" ht="12.75" hidden="false" customHeight="true" outlineLevel="0" collapsed="false">
      <c r="A831" s="106"/>
      <c r="B831" s="106"/>
    </row>
    <row r="832" customFormat="false" ht="12.75" hidden="false" customHeight="true" outlineLevel="0" collapsed="false">
      <c r="A832" s="106"/>
      <c r="B832" s="106"/>
    </row>
    <row r="833" customFormat="false" ht="12.75" hidden="false" customHeight="true" outlineLevel="0" collapsed="false">
      <c r="A833" s="106"/>
      <c r="B833" s="106"/>
    </row>
    <row r="834" customFormat="false" ht="12.75" hidden="false" customHeight="true" outlineLevel="0" collapsed="false">
      <c r="A834" s="106"/>
      <c r="B834" s="106"/>
    </row>
    <row r="835" customFormat="false" ht="12.75" hidden="false" customHeight="true" outlineLevel="0" collapsed="false">
      <c r="A835" s="106"/>
      <c r="B835" s="106"/>
    </row>
    <row r="836" customFormat="false" ht="12.75" hidden="false" customHeight="true" outlineLevel="0" collapsed="false">
      <c r="A836" s="106"/>
      <c r="B836" s="106"/>
    </row>
    <row r="837" customFormat="false" ht="12.75" hidden="false" customHeight="true" outlineLevel="0" collapsed="false">
      <c r="A837" s="106"/>
      <c r="B837" s="106"/>
    </row>
    <row r="838" customFormat="false" ht="12.75" hidden="false" customHeight="true" outlineLevel="0" collapsed="false">
      <c r="A838" s="106"/>
      <c r="B838" s="106"/>
    </row>
    <row r="839" customFormat="false" ht="12.75" hidden="false" customHeight="true" outlineLevel="0" collapsed="false">
      <c r="A839" s="106"/>
      <c r="B839" s="106"/>
    </row>
    <row r="840" customFormat="false" ht="12.75" hidden="false" customHeight="true" outlineLevel="0" collapsed="false">
      <c r="A840" s="106"/>
      <c r="B840" s="106"/>
    </row>
    <row r="841" customFormat="false" ht="12.75" hidden="false" customHeight="true" outlineLevel="0" collapsed="false">
      <c r="A841" s="106"/>
      <c r="B841" s="106"/>
    </row>
    <row r="842" customFormat="false" ht="12.75" hidden="false" customHeight="true" outlineLevel="0" collapsed="false">
      <c r="A842" s="106"/>
      <c r="B842" s="106"/>
    </row>
    <row r="843" customFormat="false" ht="12.75" hidden="false" customHeight="true" outlineLevel="0" collapsed="false">
      <c r="A843" s="106"/>
      <c r="B843" s="106"/>
    </row>
    <row r="844" customFormat="false" ht="12.75" hidden="false" customHeight="true" outlineLevel="0" collapsed="false">
      <c r="A844" s="106"/>
      <c r="B844" s="106"/>
    </row>
    <row r="845" customFormat="false" ht="12.75" hidden="false" customHeight="true" outlineLevel="0" collapsed="false">
      <c r="A845" s="106"/>
      <c r="B845" s="106"/>
    </row>
    <row r="846" customFormat="false" ht="12.75" hidden="false" customHeight="true" outlineLevel="0" collapsed="false">
      <c r="A846" s="106"/>
      <c r="B846" s="106"/>
    </row>
    <row r="847" customFormat="false" ht="12.75" hidden="false" customHeight="true" outlineLevel="0" collapsed="false">
      <c r="A847" s="106"/>
      <c r="B847" s="106"/>
    </row>
    <row r="848" customFormat="false" ht="12.75" hidden="false" customHeight="true" outlineLevel="0" collapsed="false">
      <c r="A848" s="106"/>
      <c r="B848" s="106"/>
    </row>
    <row r="849" customFormat="false" ht="12.75" hidden="false" customHeight="true" outlineLevel="0" collapsed="false">
      <c r="A849" s="106"/>
      <c r="B849" s="106"/>
    </row>
    <row r="850" customFormat="false" ht="12.75" hidden="false" customHeight="true" outlineLevel="0" collapsed="false">
      <c r="A850" s="106"/>
      <c r="B850" s="106"/>
    </row>
    <row r="851" customFormat="false" ht="12.75" hidden="false" customHeight="true" outlineLevel="0" collapsed="false">
      <c r="A851" s="106"/>
      <c r="B851" s="106"/>
    </row>
    <row r="852" customFormat="false" ht="12.75" hidden="false" customHeight="true" outlineLevel="0" collapsed="false">
      <c r="A852" s="106"/>
      <c r="B852" s="106"/>
    </row>
    <row r="853" customFormat="false" ht="12.75" hidden="false" customHeight="true" outlineLevel="0" collapsed="false">
      <c r="A853" s="106"/>
      <c r="B853" s="106"/>
    </row>
    <row r="854" customFormat="false" ht="12.75" hidden="false" customHeight="true" outlineLevel="0" collapsed="false">
      <c r="A854" s="106"/>
      <c r="B854" s="106"/>
    </row>
    <row r="855" customFormat="false" ht="12.75" hidden="false" customHeight="true" outlineLevel="0" collapsed="false">
      <c r="A855" s="106"/>
      <c r="B855" s="106"/>
    </row>
    <row r="856" customFormat="false" ht="12.75" hidden="false" customHeight="true" outlineLevel="0" collapsed="false">
      <c r="A856" s="106"/>
      <c r="B856" s="106"/>
    </row>
    <row r="857" customFormat="false" ht="12.75" hidden="false" customHeight="true" outlineLevel="0" collapsed="false">
      <c r="A857" s="106"/>
      <c r="B857" s="106"/>
    </row>
    <row r="858" customFormat="false" ht="12.75" hidden="false" customHeight="true" outlineLevel="0" collapsed="false">
      <c r="A858" s="106"/>
      <c r="B858" s="106"/>
    </row>
    <row r="859" customFormat="false" ht="12.75" hidden="false" customHeight="true" outlineLevel="0" collapsed="false">
      <c r="A859" s="106"/>
      <c r="B859" s="106"/>
    </row>
    <row r="860" customFormat="false" ht="12.75" hidden="false" customHeight="true" outlineLevel="0" collapsed="false">
      <c r="A860" s="106"/>
      <c r="B860" s="106"/>
    </row>
    <row r="861" customFormat="false" ht="12.75" hidden="false" customHeight="true" outlineLevel="0" collapsed="false">
      <c r="A861" s="106"/>
      <c r="B861" s="106"/>
    </row>
    <row r="862" customFormat="false" ht="12.75" hidden="false" customHeight="true" outlineLevel="0" collapsed="false">
      <c r="A862" s="106"/>
      <c r="B862" s="106"/>
    </row>
    <row r="863" customFormat="false" ht="12.75" hidden="false" customHeight="true" outlineLevel="0" collapsed="false">
      <c r="A863" s="106"/>
      <c r="B863" s="106"/>
    </row>
    <row r="864" customFormat="false" ht="12.75" hidden="false" customHeight="true" outlineLevel="0" collapsed="false">
      <c r="A864" s="106"/>
      <c r="B864" s="106"/>
    </row>
    <row r="865" customFormat="false" ht="12.75" hidden="false" customHeight="true" outlineLevel="0" collapsed="false">
      <c r="A865" s="106"/>
      <c r="B865" s="106"/>
    </row>
    <row r="866" customFormat="false" ht="12.75" hidden="false" customHeight="true" outlineLevel="0" collapsed="false">
      <c r="A866" s="106"/>
      <c r="B866" s="106"/>
    </row>
    <row r="867" customFormat="false" ht="12.75" hidden="false" customHeight="true" outlineLevel="0" collapsed="false">
      <c r="A867" s="106"/>
      <c r="B867" s="106"/>
    </row>
    <row r="868" customFormat="false" ht="12.75" hidden="false" customHeight="true" outlineLevel="0" collapsed="false">
      <c r="A868" s="106"/>
      <c r="B868" s="106"/>
    </row>
    <row r="869" customFormat="false" ht="12.75" hidden="false" customHeight="true" outlineLevel="0" collapsed="false">
      <c r="A869" s="106"/>
      <c r="B869" s="106"/>
    </row>
    <row r="870" customFormat="false" ht="12.75" hidden="false" customHeight="true" outlineLevel="0" collapsed="false">
      <c r="A870" s="106"/>
      <c r="B870" s="106"/>
    </row>
    <row r="871" customFormat="false" ht="12.75" hidden="false" customHeight="true" outlineLevel="0" collapsed="false">
      <c r="A871" s="106"/>
      <c r="B871" s="106"/>
    </row>
    <row r="872" customFormat="false" ht="12.75" hidden="false" customHeight="true" outlineLevel="0" collapsed="false">
      <c r="A872" s="106"/>
      <c r="B872" s="106"/>
    </row>
    <row r="873" customFormat="false" ht="12.75" hidden="false" customHeight="true" outlineLevel="0" collapsed="false">
      <c r="A873" s="106"/>
      <c r="B873" s="106"/>
    </row>
    <row r="874" customFormat="false" ht="12.75" hidden="false" customHeight="true" outlineLevel="0" collapsed="false">
      <c r="A874" s="106"/>
      <c r="B874" s="106"/>
    </row>
    <row r="875" customFormat="false" ht="12.75" hidden="false" customHeight="true" outlineLevel="0" collapsed="false">
      <c r="A875" s="106"/>
      <c r="B875" s="106"/>
    </row>
    <row r="876" customFormat="false" ht="12.75" hidden="false" customHeight="true" outlineLevel="0" collapsed="false">
      <c r="A876" s="106"/>
      <c r="B876" s="106"/>
    </row>
    <row r="877" customFormat="false" ht="12.75" hidden="false" customHeight="true" outlineLevel="0" collapsed="false">
      <c r="A877" s="106"/>
      <c r="B877" s="106"/>
    </row>
    <row r="878" customFormat="false" ht="12.75" hidden="false" customHeight="true" outlineLevel="0" collapsed="false">
      <c r="A878" s="106"/>
      <c r="B878" s="106"/>
    </row>
    <row r="879" customFormat="false" ht="12.75" hidden="false" customHeight="true" outlineLevel="0" collapsed="false">
      <c r="A879" s="106"/>
      <c r="B879" s="106"/>
    </row>
    <row r="880" customFormat="false" ht="12.75" hidden="false" customHeight="true" outlineLevel="0" collapsed="false">
      <c r="A880" s="106"/>
      <c r="B880" s="106"/>
    </row>
    <row r="881" customFormat="false" ht="12.75" hidden="false" customHeight="true" outlineLevel="0" collapsed="false">
      <c r="A881" s="106"/>
      <c r="B881" s="106"/>
    </row>
    <row r="882" customFormat="false" ht="12.75" hidden="false" customHeight="true" outlineLevel="0" collapsed="false">
      <c r="A882" s="106"/>
      <c r="B882" s="106"/>
    </row>
    <row r="883" customFormat="false" ht="12.75" hidden="false" customHeight="true" outlineLevel="0" collapsed="false">
      <c r="A883" s="106"/>
      <c r="B883" s="106"/>
    </row>
    <row r="884" customFormat="false" ht="12.75" hidden="false" customHeight="true" outlineLevel="0" collapsed="false">
      <c r="A884" s="106"/>
      <c r="B884" s="106"/>
    </row>
    <row r="885" customFormat="false" ht="12.75" hidden="false" customHeight="true" outlineLevel="0" collapsed="false">
      <c r="A885" s="106"/>
      <c r="B885" s="106"/>
    </row>
    <row r="886" customFormat="false" ht="12.75" hidden="false" customHeight="true" outlineLevel="0" collapsed="false">
      <c r="A886" s="106"/>
      <c r="B886" s="106"/>
    </row>
    <row r="887" customFormat="false" ht="12.75" hidden="false" customHeight="true" outlineLevel="0" collapsed="false">
      <c r="A887" s="106"/>
      <c r="B887" s="106"/>
    </row>
    <row r="888" customFormat="false" ht="12.75" hidden="false" customHeight="true" outlineLevel="0" collapsed="false">
      <c r="A888" s="106"/>
      <c r="B888" s="106"/>
    </row>
    <row r="889" customFormat="false" ht="12.75" hidden="false" customHeight="true" outlineLevel="0" collapsed="false">
      <c r="A889" s="106"/>
      <c r="B889" s="106"/>
    </row>
    <row r="890" customFormat="false" ht="12.75" hidden="false" customHeight="true" outlineLevel="0" collapsed="false">
      <c r="A890" s="106"/>
      <c r="B890" s="106"/>
    </row>
    <row r="891" customFormat="false" ht="12.75" hidden="false" customHeight="true" outlineLevel="0" collapsed="false">
      <c r="A891" s="106"/>
      <c r="B891" s="106"/>
    </row>
    <row r="892" customFormat="false" ht="12.75" hidden="false" customHeight="true" outlineLevel="0" collapsed="false">
      <c r="A892" s="106"/>
      <c r="B892" s="106"/>
    </row>
    <row r="893" customFormat="false" ht="12.75" hidden="false" customHeight="true" outlineLevel="0" collapsed="false">
      <c r="A893" s="106"/>
      <c r="B893" s="106"/>
    </row>
    <row r="894" customFormat="false" ht="12.75" hidden="false" customHeight="true" outlineLevel="0" collapsed="false">
      <c r="A894" s="106"/>
      <c r="B894" s="106"/>
    </row>
    <row r="895" customFormat="false" ht="12.75" hidden="false" customHeight="true" outlineLevel="0" collapsed="false">
      <c r="A895" s="106"/>
      <c r="B895" s="106"/>
    </row>
    <row r="896" customFormat="false" ht="12.75" hidden="false" customHeight="true" outlineLevel="0" collapsed="false">
      <c r="A896" s="106"/>
      <c r="B896" s="106"/>
    </row>
    <row r="897" customFormat="false" ht="12.75" hidden="false" customHeight="true" outlineLevel="0" collapsed="false">
      <c r="A897" s="106"/>
      <c r="B897" s="106"/>
    </row>
    <row r="898" customFormat="false" ht="12.75" hidden="false" customHeight="true" outlineLevel="0" collapsed="false">
      <c r="A898" s="106"/>
      <c r="B898" s="106"/>
    </row>
    <row r="899" customFormat="false" ht="12.75" hidden="false" customHeight="true" outlineLevel="0" collapsed="false">
      <c r="A899" s="106"/>
      <c r="B899" s="106"/>
    </row>
    <row r="900" customFormat="false" ht="12.75" hidden="false" customHeight="true" outlineLevel="0" collapsed="false">
      <c r="A900" s="106"/>
      <c r="B900" s="106"/>
    </row>
    <row r="901" customFormat="false" ht="12.75" hidden="false" customHeight="true" outlineLevel="0" collapsed="false">
      <c r="A901" s="106"/>
      <c r="B901" s="106"/>
    </row>
    <row r="902" customFormat="false" ht="12.75" hidden="false" customHeight="true" outlineLevel="0" collapsed="false">
      <c r="A902" s="106"/>
      <c r="B902" s="106"/>
    </row>
    <row r="903" customFormat="false" ht="12.75" hidden="false" customHeight="true" outlineLevel="0" collapsed="false">
      <c r="A903" s="106"/>
      <c r="B903" s="106"/>
    </row>
    <row r="904" customFormat="false" ht="12.75" hidden="false" customHeight="true" outlineLevel="0" collapsed="false">
      <c r="A904" s="106"/>
      <c r="B904" s="106"/>
    </row>
    <row r="905" customFormat="false" ht="12.75" hidden="false" customHeight="true" outlineLevel="0" collapsed="false">
      <c r="A905" s="106"/>
      <c r="B905" s="106"/>
    </row>
    <row r="906" customFormat="false" ht="12.75" hidden="false" customHeight="true" outlineLevel="0" collapsed="false">
      <c r="A906" s="106"/>
      <c r="B906" s="106"/>
    </row>
    <row r="907" customFormat="false" ht="12.75" hidden="false" customHeight="true" outlineLevel="0" collapsed="false">
      <c r="A907" s="106"/>
      <c r="B907" s="106"/>
    </row>
    <row r="908" customFormat="false" ht="12.75" hidden="false" customHeight="true" outlineLevel="0" collapsed="false">
      <c r="A908" s="106"/>
      <c r="B908" s="106"/>
    </row>
    <row r="909" customFormat="false" ht="12.75" hidden="false" customHeight="true" outlineLevel="0" collapsed="false">
      <c r="A909" s="106"/>
      <c r="B909" s="106"/>
    </row>
    <row r="910" customFormat="false" ht="12.75" hidden="false" customHeight="true" outlineLevel="0" collapsed="false">
      <c r="A910" s="106"/>
      <c r="B910" s="106"/>
    </row>
    <row r="911" customFormat="false" ht="12.75" hidden="false" customHeight="true" outlineLevel="0" collapsed="false">
      <c r="A911" s="106"/>
      <c r="B911" s="106"/>
    </row>
    <row r="912" customFormat="false" ht="12.75" hidden="false" customHeight="true" outlineLevel="0" collapsed="false">
      <c r="A912" s="106"/>
      <c r="B912" s="106"/>
    </row>
    <row r="913" customFormat="false" ht="12.75" hidden="false" customHeight="true" outlineLevel="0" collapsed="false">
      <c r="A913" s="106"/>
      <c r="B913" s="106"/>
    </row>
    <row r="914" customFormat="false" ht="12.75" hidden="false" customHeight="true" outlineLevel="0" collapsed="false">
      <c r="A914" s="106"/>
      <c r="B914" s="106"/>
    </row>
    <row r="915" customFormat="false" ht="12.75" hidden="false" customHeight="true" outlineLevel="0" collapsed="false">
      <c r="A915" s="106"/>
      <c r="B915" s="106"/>
    </row>
    <row r="916" customFormat="false" ht="12.75" hidden="false" customHeight="true" outlineLevel="0" collapsed="false">
      <c r="A916" s="106"/>
      <c r="B916" s="106"/>
    </row>
    <row r="917" customFormat="false" ht="12.75" hidden="false" customHeight="true" outlineLevel="0" collapsed="false">
      <c r="A917" s="106"/>
      <c r="B917" s="106"/>
    </row>
    <row r="918" customFormat="false" ht="12.75" hidden="false" customHeight="true" outlineLevel="0" collapsed="false">
      <c r="A918" s="106"/>
      <c r="B918" s="106"/>
    </row>
    <row r="919" customFormat="false" ht="12.75" hidden="false" customHeight="true" outlineLevel="0" collapsed="false">
      <c r="A919" s="106"/>
      <c r="B919" s="106"/>
    </row>
    <row r="920" customFormat="false" ht="12.75" hidden="false" customHeight="true" outlineLevel="0" collapsed="false">
      <c r="A920" s="106"/>
      <c r="B920" s="106"/>
    </row>
    <row r="921" customFormat="false" ht="12.75" hidden="false" customHeight="true" outlineLevel="0" collapsed="false">
      <c r="A921" s="106"/>
      <c r="B921" s="106"/>
    </row>
    <row r="922" customFormat="false" ht="12.75" hidden="false" customHeight="true" outlineLevel="0" collapsed="false">
      <c r="A922" s="106"/>
      <c r="B922" s="106"/>
    </row>
    <row r="923" customFormat="false" ht="12.75" hidden="false" customHeight="true" outlineLevel="0" collapsed="false">
      <c r="A923" s="106"/>
      <c r="B923" s="106"/>
    </row>
    <row r="924" customFormat="false" ht="12.75" hidden="false" customHeight="true" outlineLevel="0" collapsed="false">
      <c r="A924" s="106"/>
      <c r="B924" s="106"/>
    </row>
    <row r="925" customFormat="false" ht="12.75" hidden="false" customHeight="true" outlineLevel="0" collapsed="false">
      <c r="A925" s="106"/>
      <c r="B925" s="106"/>
    </row>
    <row r="926" customFormat="false" ht="12.75" hidden="false" customHeight="true" outlineLevel="0" collapsed="false">
      <c r="A926" s="106"/>
      <c r="B926" s="106"/>
    </row>
    <row r="927" customFormat="false" ht="12.75" hidden="false" customHeight="true" outlineLevel="0" collapsed="false">
      <c r="A927" s="106"/>
      <c r="B927" s="106"/>
    </row>
    <row r="928" customFormat="false" ht="12.75" hidden="false" customHeight="true" outlineLevel="0" collapsed="false">
      <c r="A928" s="106"/>
      <c r="B928" s="106"/>
    </row>
    <row r="929" customFormat="false" ht="12.75" hidden="false" customHeight="true" outlineLevel="0" collapsed="false">
      <c r="A929" s="106"/>
      <c r="B929" s="106"/>
    </row>
    <row r="930" customFormat="false" ht="12.75" hidden="false" customHeight="true" outlineLevel="0" collapsed="false">
      <c r="A930" s="106"/>
      <c r="B930" s="106"/>
    </row>
    <row r="931" customFormat="false" ht="12.75" hidden="false" customHeight="true" outlineLevel="0" collapsed="false">
      <c r="A931" s="106"/>
      <c r="B931" s="106"/>
    </row>
    <row r="932" customFormat="false" ht="12.75" hidden="false" customHeight="true" outlineLevel="0" collapsed="false">
      <c r="A932" s="106"/>
      <c r="B932" s="106"/>
    </row>
    <row r="933" customFormat="false" ht="12.75" hidden="false" customHeight="true" outlineLevel="0" collapsed="false">
      <c r="A933" s="106"/>
      <c r="B933" s="106"/>
    </row>
    <row r="934" customFormat="false" ht="12.75" hidden="false" customHeight="true" outlineLevel="0" collapsed="false">
      <c r="A934" s="106"/>
      <c r="B934" s="106"/>
    </row>
    <row r="935" customFormat="false" ht="12.75" hidden="false" customHeight="true" outlineLevel="0" collapsed="false">
      <c r="A935" s="106"/>
      <c r="B935" s="106"/>
    </row>
    <row r="936" customFormat="false" ht="12.75" hidden="false" customHeight="true" outlineLevel="0" collapsed="false">
      <c r="A936" s="106"/>
      <c r="B936" s="106"/>
    </row>
    <row r="937" customFormat="false" ht="12.75" hidden="false" customHeight="true" outlineLevel="0" collapsed="false">
      <c r="A937" s="106"/>
      <c r="B937" s="106"/>
    </row>
    <row r="938" customFormat="false" ht="12.75" hidden="false" customHeight="true" outlineLevel="0" collapsed="false">
      <c r="A938" s="106"/>
      <c r="B938" s="106"/>
    </row>
    <row r="939" customFormat="false" ht="12.75" hidden="false" customHeight="true" outlineLevel="0" collapsed="false">
      <c r="A939" s="106"/>
      <c r="B939" s="106"/>
    </row>
    <row r="940" customFormat="false" ht="12.75" hidden="false" customHeight="true" outlineLevel="0" collapsed="false">
      <c r="A940" s="106"/>
      <c r="B940" s="106"/>
    </row>
    <row r="941" customFormat="false" ht="12.75" hidden="false" customHeight="true" outlineLevel="0" collapsed="false">
      <c r="A941" s="106"/>
      <c r="B941" s="106"/>
    </row>
    <row r="942" customFormat="false" ht="12.75" hidden="false" customHeight="true" outlineLevel="0" collapsed="false">
      <c r="A942" s="106"/>
      <c r="B942" s="106"/>
    </row>
    <row r="943" customFormat="false" ht="12.75" hidden="false" customHeight="true" outlineLevel="0" collapsed="false">
      <c r="A943" s="106"/>
      <c r="B943" s="106"/>
    </row>
    <row r="944" customFormat="false" ht="12.75" hidden="false" customHeight="true" outlineLevel="0" collapsed="false">
      <c r="A944" s="106"/>
      <c r="B944" s="106"/>
    </row>
    <row r="945" customFormat="false" ht="12.75" hidden="false" customHeight="true" outlineLevel="0" collapsed="false">
      <c r="A945" s="106"/>
      <c r="B945" s="106"/>
    </row>
    <row r="946" customFormat="false" ht="12.75" hidden="false" customHeight="true" outlineLevel="0" collapsed="false">
      <c r="A946" s="106"/>
      <c r="B946" s="106"/>
    </row>
    <row r="947" customFormat="false" ht="12.75" hidden="false" customHeight="true" outlineLevel="0" collapsed="false">
      <c r="A947" s="106"/>
      <c r="B947" s="106"/>
    </row>
    <row r="948" customFormat="false" ht="12.75" hidden="false" customHeight="true" outlineLevel="0" collapsed="false">
      <c r="A948" s="106"/>
      <c r="B948" s="106"/>
    </row>
    <row r="949" customFormat="false" ht="12.75" hidden="false" customHeight="true" outlineLevel="0" collapsed="false">
      <c r="A949" s="106"/>
      <c r="B949" s="106"/>
    </row>
    <row r="950" customFormat="false" ht="12.75" hidden="false" customHeight="true" outlineLevel="0" collapsed="false">
      <c r="A950" s="106"/>
      <c r="B950" s="106"/>
    </row>
    <row r="951" customFormat="false" ht="12.75" hidden="false" customHeight="true" outlineLevel="0" collapsed="false">
      <c r="A951" s="106"/>
      <c r="B951" s="106"/>
    </row>
    <row r="952" customFormat="false" ht="12.75" hidden="false" customHeight="true" outlineLevel="0" collapsed="false">
      <c r="A952" s="106"/>
      <c r="B952" s="106"/>
    </row>
    <row r="953" customFormat="false" ht="12.75" hidden="false" customHeight="true" outlineLevel="0" collapsed="false">
      <c r="A953" s="106"/>
      <c r="B953" s="106"/>
    </row>
    <row r="954" customFormat="false" ht="12.75" hidden="false" customHeight="true" outlineLevel="0" collapsed="false">
      <c r="A954" s="106"/>
      <c r="B954" s="106"/>
    </row>
    <row r="955" customFormat="false" ht="12.75" hidden="false" customHeight="true" outlineLevel="0" collapsed="false">
      <c r="A955" s="106"/>
      <c r="B955" s="106"/>
    </row>
    <row r="956" customFormat="false" ht="12.75" hidden="false" customHeight="true" outlineLevel="0" collapsed="false">
      <c r="A956" s="106"/>
      <c r="B956" s="106"/>
    </row>
    <row r="957" customFormat="false" ht="12.75" hidden="false" customHeight="true" outlineLevel="0" collapsed="false">
      <c r="A957" s="106"/>
      <c r="B957" s="106"/>
    </row>
    <row r="958" customFormat="false" ht="12.75" hidden="false" customHeight="true" outlineLevel="0" collapsed="false">
      <c r="A958" s="106"/>
      <c r="B958" s="106"/>
    </row>
    <row r="959" customFormat="false" ht="12.75" hidden="false" customHeight="true" outlineLevel="0" collapsed="false">
      <c r="A959" s="106"/>
      <c r="B959" s="106"/>
    </row>
    <row r="960" customFormat="false" ht="12.75" hidden="false" customHeight="true" outlineLevel="0" collapsed="false">
      <c r="A960" s="106"/>
      <c r="B960" s="106"/>
    </row>
    <row r="961" customFormat="false" ht="12.75" hidden="false" customHeight="true" outlineLevel="0" collapsed="false">
      <c r="A961" s="106"/>
      <c r="B961" s="106"/>
    </row>
    <row r="962" customFormat="false" ht="12.75" hidden="false" customHeight="true" outlineLevel="0" collapsed="false">
      <c r="A962" s="106"/>
      <c r="B962" s="106"/>
    </row>
    <row r="963" customFormat="false" ht="12.75" hidden="false" customHeight="true" outlineLevel="0" collapsed="false">
      <c r="A963" s="106"/>
      <c r="B963" s="106"/>
    </row>
    <row r="964" customFormat="false" ht="12.75" hidden="false" customHeight="true" outlineLevel="0" collapsed="false">
      <c r="A964" s="106"/>
      <c r="B964" s="106"/>
    </row>
    <row r="965" customFormat="false" ht="12.75" hidden="false" customHeight="true" outlineLevel="0" collapsed="false">
      <c r="A965" s="106"/>
      <c r="B965" s="106"/>
    </row>
    <row r="966" customFormat="false" ht="12.75" hidden="false" customHeight="true" outlineLevel="0" collapsed="false">
      <c r="A966" s="106"/>
      <c r="B966" s="106"/>
    </row>
    <row r="967" customFormat="false" ht="12.75" hidden="false" customHeight="true" outlineLevel="0" collapsed="false">
      <c r="A967" s="106"/>
      <c r="B967" s="106"/>
    </row>
    <row r="968" customFormat="false" ht="12.75" hidden="false" customHeight="true" outlineLevel="0" collapsed="false">
      <c r="A968" s="106"/>
      <c r="B968" s="106"/>
    </row>
    <row r="969" customFormat="false" ht="12.75" hidden="false" customHeight="true" outlineLevel="0" collapsed="false">
      <c r="A969" s="106"/>
      <c r="B969" s="106"/>
    </row>
    <row r="970" customFormat="false" ht="12.75" hidden="false" customHeight="true" outlineLevel="0" collapsed="false">
      <c r="A970" s="106"/>
      <c r="B970" s="106"/>
    </row>
    <row r="971" customFormat="false" ht="12.75" hidden="false" customHeight="true" outlineLevel="0" collapsed="false">
      <c r="A971" s="106"/>
      <c r="B971" s="106"/>
    </row>
    <row r="972" customFormat="false" ht="12.75" hidden="false" customHeight="true" outlineLevel="0" collapsed="false">
      <c r="A972" s="106"/>
      <c r="B972" s="106"/>
    </row>
    <row r="973" customFormat="false" ht="12.75" hidden="false" customHeight="true" outlineLevel="0" collapsed="false">
      <c r="A973" s="106"/>
      <c r="B973" s="106"/>
    </row>
    <row r="974" customFormat="false" ht="12.75" hidden="false" customHeight="true" outlineLevel="0" collapsed="false">
      <c r="A974" s="106"/>
      <c r="B974" s="106"/>
    </row>
    <row r="975" customFormat="false" ht="12.75" hidden="false" customHeight="true" outlineLevel="0" collapsed="false">
      <c r="A975" s="106"/>
      <c r="B975" s="106"/>
    </row>
    <row r="976" customFormat="false" ht="12.75" hidden="false" customHeight="true" outlineLevel="0" collapsed="false">
      <c r="A976" s="106"/>
      <c r="B976" s="106"/>
    </row>
    <row r="977" customFormat="false" ht="12.75" hidden="false" customHeight="true" outlineLevel="0" collapsed="false">
      <c r="A977" s="106"/>
      <c r="B977" s="106"/>
    </row>
    <row r="978" customFormat="false" ht="12.75" hidden="false" customHeight="true" outlineLevel="0" collapsed="false">
      <c r="A978" s="106"/>
      <c r="B978" s="106"/>
    </row>
    <row r="979" customFormat="false" ht="12.75" hidden="false" customHeight="true" outlineLevel="0" collapsed="false">
      <c r="A979" s="106"/>
      <c r="B979" s="106"/>
    </row>
    <row r="980" customFormat="false" ht="12.75" hidden="false" customHeight="true" outlineLevel="0" collapsed="false">
      <c r="A980" s="106"/>
      <c r="B980" s="106"/>
    </row>
    <row r="981" customFormat="false" ht="12.75" hidden="false" customHeight="true" outlineLevel="0" collapsed="false">
      <c r="A981" s="106"/>
      <c r="B981" s="106"/>
    </row>
    <row r="982" customFormat="false" ht="12.75" hidden="false" customHeight="true" outlineLevel="0" collapsed="false">
      <c r="A982" s="106"/>
      <c r="B982" s="106"/>
    </row>
    <row r="983" customFormat="false" ht="12.75" hidden="false" customHeight="true" outlineLevel="0" collapsed="false">
      <c r="A983" s="106"/>
      <c r="B983" s="106"/>
    </row>
    <row r="984" customFormat="false" ht="12.75" hidden="false" customHeight="true" outlineLevel="0" collapsed="false">
      <c r="A984" s="106"/>
      <c r="B984" s="106"/>
    </row>
    <row r="985" customFormat="false" ht="12.75" hidden="false" customHeight="true" outlineLevel="0" collapsed="false">
      <c r="A985" s="106"/>
      <c r="B985" s="106"/>
    </row>
    <row r="986" customFormat="false" ht="12.75" hidden="false" customHeight="true" outlineLevel="0" collapsed="false">
      <c r="A986" s="106"/>
      <c r="B986" s="106"/>
    </row>
    <row r="987" customFormat="false" ht="12.75" hidden="false" customHeight="true" outlineLevel="0" collapsed="false">
      <c r="A987" s="106"/>
      <c r="B987" s="106"/>
    </row>
    <row r="988" customFormat="false" ht="12.75" hidden="false" customHeight="true" outlineLevel="0" collapsed="false">
      <c r="A988" s="106"/>
      <c r="B988" s="106"/>
    </row>
    <row r="989" customFormat="false" ht="12.75" hidden="false" customHeight="true" outlineLevel="0" collapsed="false">
      <c r="A989" s="106"/>
      <c r="B989" s="106"/>
    </row>
    <row r="990" customFormat="false" ht="12.75" hidden="false" customHeight="true" outlineLevel="0" collapsed="false">
      <c r="A990" s="106"/>
      <c r="B990" s="106"/>
    </row>
    <row r="991" customFormat="false" ht="12.75" hidden="false" customHeight="true" outlineLevel="0" collapsed="false">
      <c r="A991" s="106"/>
      <c r="B991" s="106"/>
    </row>
    <row r="992" customFormat="false" ht="12.75" hidden="false" customHeight="true" outlineLevel="0" collapsed="false">
      <c r="A992" s="106"/>
      <c r="B992" s="106"/>
    </row>
    <row r="993" customFormat="false" ht="12.75" hidden="false" customHeight="true" outlineLevel="0" collapsed="false">
      <c r="A993" s="106"/>
      <c r="B993" s="106"/>
    </row>
    <row r="994" customFormat="false" ht="12.75" hidden="false" customHeight="true" outlineLevel="0" collapsed="false">
      <c r="A994" s="106"/>
      <c r="B994" s="106"/>
    </row>
    <row r="995" customFormat="false" ht="12.75" hidden="false" customHeight="true" outlineLevel="0" collapsed="false">
      <c r="A995" s="106"/>
      <c r="B995" s="106"/>
    </row>
    <row r="996" customFormat="false" ht="12.75" hidden="false" customHeight="true" outlineLevel="0" collapsed="false">
      <c r="A996" s="106"/>
      <c r="B996" s="106"/>
    </row>
    <row r="997" customFormat="false" ht="12.75" hidden="false" customHeight="true" outlineLevel="0" collapsed="false">
      <c r="A997" s="106"/>
      <c r="B997" s="106"/>
    </row>
    <row r="998" customFormat="false" ht="12.75" hidden="false" customHeight="true" outlineLevel="0" collapsed="false">
      <c r="A998" s="106"/>
      <c r="B998" s="106"/>
    </row>
    <row r="999" customFormat="false" ht="12.75" hidden="false" customHeight="true" outlineLevel="0" collapsed="false">
      <c r="A999" s="106"/>
      <c r="B999" s="106"/>
    </row>
    <row r="1000" customFormat="false" ht="12.75" hidden="false" customHeight="true" outlineLevel="0" collapsed="false">
      <c r="A1000" s="106"/>
      <c r="B1000" s="106"/>
    </row>
    <row r="1001" customFormat="false" ht="12.75" hidden="false" customHeight="true" outlineLevel="0" collapsed="false">
      <c r="A1001" s="106"/>
      <c r="B1001" s="106"/>
    </row>
    <row r="1002" customFormat="false" ht="12.75" hidden="false" customHeight="true" outlineLevel="0" collapsed="false">
      <c r="A1002" s="106"/>
      <c r="B1002" s="106"/>
    </row>
    <row r="1003" customFormat="false" ht="12.75" hidden="false" customHeight="true" outlineLevel="0" collapsed="false">
      <c r="A1003" s="106"/>
      <c r="B1003" s="106"/>
    </row>
    <row r="1004" customFormat="false" ht="12.75" hidden="false" customHeight="true" outlineLevel="0" collapsed="false">
      <c r="A1004" s="106"/>
      <c r="B1004" s="106"/>
    </row>
    <row r="1005" customFormat="false" ht="12.75" hidden="false" customHeight="true" outlineLevel="0" collapsed="false">
      <c r="A1005" s="106"/>
      <c r="B1005" s="106"/>
    </row>
    <row r="1006" customFormat="false" ht="12.75" hidden="false" customHeight="true" outlineLevel="0" collapsed="false">
      <c r="A1006" s="106"/>
      <c r="B1006" s="106"/>
    </row>
    <row r="1007" customFormat="false" ht="12.75" hidden="false" customHeight="true" outlineLevel="0" collapsed="false">
      <c r="A1007" s="106"/>
      <c r="B1007" s="106"/>
    </row>
    <row r="1008" customFormat="false" ht="12.75" hidden="false" customHeight="true" outlineLevel="0" collapsed="false">
      <c r="A1008" s="106"/>
      <c r="B1008" s="106"/>
    </row>
    <row r="1009" customFormat="false" ht="12.75" hidden="false" customHeight="true" outlineLevel="0" collapsed="false">
      <c r="A1009" s="106"/>
      <c r="B1009" s="106"/>
    </row>
    <row r="1010" customFormat="false" ht="12.75" hidden="false" customHeight="true" outlineLevel="0" collapsed="false">
      <c r="A1010" s="106"/>
      <c r="B1010" s="106"/>
    </row>
    <row r="1011" customFormat="false" ht="12.75" hidden="false" customHeight="true" outlineLevel="0" collapsed="false">
      <c r="A1011" s="106"/>
      <c r="B1011" s="106"/>
    </row>
    <row r="1012" customFormat="false" ht="12.75" hidden="false" customHeight="true" outlineLevel="0" collapsed="false">
      <c r="A1012" s="106"/>
      <c r="B1012" s="106"/>
    </row>
    <row r="1013" customFormat="false" ht="12.75" hidden="false" customHeight="true" outlineLevel="0" collapsed="false">
      <c r="A1013" s="106"/>
      <c r="B1013" s="106"/>
    </row>
  </sheetData>
  <mergeCells count="12">
    <mergeCell ref="C1:G1"/>
    <mergeCell ref="G6:I6"/>
    <mergeCell ref="G7:I7"/>
    <mergeCell ref="G8:I8"/>
    <mergeCell ref="G9:I9"/>
    <mergeCell ref="C10:D10"/>
    <mergeCell ref="C13:G13"/>
    <mergeCell ref="B14:C14"/>
    <mergeCell ref="B18:C18"/>
    <mergeCell ref="D27:E27"/>
    <mergeCell ref="C48:D48"/>
    <mergeCell ref="C54:G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A000"/>
    <pageSetUpPr fitToPage="false"/>
  </sheetPr>
  <dimension ref="B1:I50"/>
  <sheetViews>
    <sheetView showFormulas="false" showGridLines="true" showRowColHeaders="true" showZeros="true" rightToLeft="false" tabSelected="false" showOutlineSymbols="true" defaultGridColor="true" view="normal" topLeftCell="A3" colorId="64" zoomScale="75" zoomScaleNormal="75" zoomScalePageLayoutView="100" workbookViewId="0">
      <selection pane="topLeft" activeCell="C10" activeCellId="0" sqref="C10"/>
    </sheetView>
  </sheetViews>
  <sheetFormatPr defaultColWidth="12.875" defaultRowHeight="12.7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19.14"/>
    <col collapsed="false" customWidth="true" hidden="false" outlineLevel="0" max="3" min="3" style="0" width="16.14"/>
    <col collapsed="false" customWidth="true" hidden="false" outlineLevel="0" max="5" min="4" style="0" width="15"/>
    <col collapsed="false" customWidth="true" hidden="false" outlineLevel="0" max="6" min="6" style="0" width="13.86"/>
    <col collapsed="false" customWidth="true" hidden="false" outlineLevel="0" max="8" min="7" style="0" width="11.42"/>
    <col collapsed="false" customWidth="true" hidden="false" outlineLevel="0" max="9" min="9" style="0" width="18"/>
    <col collapsed="false" customWidth="true" hidden="false" outlineLevel="0" max="26" min="10" style="0" width="11.42"/>
  </cols>
  <sheetData>
    <row r="1" customFormat="false" ht="12.75" hidden="false" customHeight="true" outlineLevel="0" collapsed="false">
      <c r="C1" s="162" t="s">
        <v>99</v>
      </c>
      <c r="D1" s="162"/>
      <c r="E1" s="162"/>
      <c r="F1" s="162"/>
      <c r="G1" s="162"/>
    </row>
    <row r="3" customFormat="false" ht="27" hidden="false" customHeight="true" outlineLevel="0" collapsed="false">
      <c r="B3" s="109"/>
      <c r="C3" s="110" t="s">
        <v>12</v>
      </c>
      <c r="D3" s="110" t="s">
        <v>13</v>
      </c>
      <c r="E3" s="111" t="s">
        <v>14</v>
      </c>
      <c r="I3" s="81"/>
    </row>
    <row r="4" customFormat="false" ht="12.75" hidden="false" customHeight="true" outlineLevel="0" collapsed="false">
      <c r="B4" s="112" t="s">
        <v>66</v>
      </c>
      <c r="C4" s="113" t="n">
        <v>15.005</v>
      </c>
      <c r="D4" s="114" t="n">
        <v>100</v>
      </c>
      <c r="E4" s="115" t="s">
        <v>22</v>
      </c>
    </row>
    <row r="5" customFormat="false" ht="12.75" hidden="false" customHeight="true" outlineLevel="0" collapsed="false">
      <c r="B5" s="112" t="s">
        <v>68</v>
      </c>
      <c r="C5" s="113" t="n">
        <v>-15.057</v>
      </c>
      <c r="D5" s="114" t="n">
        <v>100</v>
      </c>
      <c r="E5" s="115" t="s">
        <v>22</v>
      </c>
    </row>
    <row r="6" customFormat="false" ht="12.75" hidden="false" customHeight="true" outlineLevel="0" collapsed="false">
      <c r="B6" s="112" t="s">
        <v>69</v>
      </c>
      <c r="C6" s="113" t="n">
        <v>5.5409</v>
      </c>
      <c r="D6" s="114" t="n">
        <v>10</v>
      </c>
      <c r="E6" s="115" t="s">
        <v>70</v>
      </c>
    </row>
    <row r="7" customFormat="false" ht="12.75" hidden="false" customHeight="true" outlineLevel="0" collapsed="false">
      <c r="B7" s="112" t="s">
        <v>71</v>
      </c>
      <c r="C7" s="113" t="n">
        <v>26.567</v>
      </c>
      <c r="D7" s="114" t="n">
        <v>100</v>
      </c>
      <c r="E7" s="115" t="s">
        <v>70</v>
      </c>
    </row>
    <row r="8" customFormat="false" ht="12.75" hidden="false" customHeight="true" outlineLevel="0" collapsed="false">
      <c r="B8" s="112" t="s">
        <v>100</v>
      </c>
      <c r="C8" s="114" t="n">
        <v>3.57</v>
      </c>
      <c r="D8" s="114" t="n">
        <v>10</v>
      </c>
      <c r="E8" s="115" t="s">
        <v>20</v>
      </c>
      <c r="F8" s="116" t="s">
        <v>67</v>
      </c>
      <c r="G8" s="117" t="s">
        <v>18</v>
      </c>
      <c r="H8" s="117"/>
      <c r="I8" s="117"/>
    </row>
    <row r="9" customFormat="false" ht="27.2" hidden="false" customHeight="true" outlineLevel="0" collapsed="false">
      <c r="B9" s="163" t="s">
        <v>101</v>
      </c>
      <c r="C9" s="113" t="n">
        <f aca="false">1000/(2*PI()*C6*C8)</f>
        <v>8.04584391567284</v>
      </c>
      <c r="D9" s="113"/>
      <c r="E9" s="115" t="s">
        <v>102</v>
      </c>
    </row>
    <row r="10" customFormat="false" ht="27.2" hidden="false" customHeight="true" outlineLevel="0" collapsed="false">
      <c r="B10" s="164" t="s">
        <v>103</v>
      </c>
      <c r="C10" s="165" t="s">
        <v>73</v>
      </c>
      <c r="D10" s="165"/>
      <c r="E10" s="166"/>
    </row>
    <row r="11" customFormat="false" ht="30.75" hidden="false" customHeight="true" outlineLevel="0" collapsed="false">
      <c r="B11" s="118" t="s">
        <v>104</v>
      </c>
      <c r="C11" s="167" t="s">
        <v>105</v>
      </c>
      <c r="D11" s="167"/>
      <c r="E11" s="120"/>
    </row>
    <row r="16" customFormat="false" ht="12.75" hidden="false" customHeight="true" outlineLevel="0" collapsed="false">
      <c r="C16" s="124" t="s">
        <v>86</v>
      </c>
      <c r="D16" s="124"/>
      <c r="E16" s="124"/>
      <c r="F16" s="124"/>
      <c r="G16" s="124"/>
    </row>
    <row r="19" customFormat="false" ht="12.75" hidden="false" customHeight="false" outlineLevel="0" collapsed="false">
      <c r="B19" s="0" t="s">
        <v>106</v>
      </c>
    </row>
    <row r="20" customFormat="false" ht="12.75" hidden="false" customHeight="true" outlineLevel="0" collapsed="false">
      <c r="B20" s="168" t="s">
        <v>107</v>
      </c>
      <c r="C20" s="169" t="s">
        <v>29</v>
      </c>
      <c r="D20" s="169" t="s">
        <v>22</v>
      </c>
      <c r="E20" s="170" t="s">
        <v>53</v>
      </c>
    </row>
    <row r="21" customFormat="false" ht="12.75" hidden="false" customHeight="true" outlineLevel="0" collapsed="false">
      <c r="B21" s="142" t="n">
        <v>0.03</v>
      </c>
      <c r="C21" s="114" t="n">
        <v>0.02</v>
      </c>
      <c r="D21" s="134" t="n">
        <v>0.0184</v>
      </c>
      <c r="E21" s="171" t="n">
        <f aca="false">20*LOG(D21)</f>
        <v>-34.7036435398093</v>
      </c>
    </row>
    <row r="22" customFormat="false" ht="12.75" hidden="false" customHeight="true" outlineLevel="0" collapsed="false">
      <c r="B22" s="142" t="n">
        <v>0.1</v>
      </c>
      <c r="C22" s="114" t="n">
        <v>0.02</v>
      </c>
      <c r="D22" s="134" t="n">
        <v>0.0592</v>
      </c>
      <c r="E22" s="171" t="n">
        <f aca="false">20*LOG(D22)</f>
        <v>-24.5535658655416</v>
      </c>
    </row>
    <row r="23" customFormat="false" ht="12.75" hidden="false" customHeight="true" outlineLevel="0" collapsed="false">
      <c r="B23" s="142" t="n">
        <v>0.3</v>
      </c>
      <c r="C23" s="114" t="n">
        <v>0.05</v>
      </c>
      <c r="D23" s="134" t="n">
        <v>0.18</v>
      </c>
      <c r="E23" s="171" t="n">
        <f aca="false">20*LOG(D23)</f>
        <v>-14.8945498979339</v>
      </c>
    </row>
    <row r="24" customFormat="false" ht="12.75" hidden="false" customHeight="true" outlineLevel="0" collapsed="false">
      <c r="B24" s="142" t="n">
        <v>1</v>
      </c>
      <c r="C24" s="114" t="n">
        <v>0.1</v>
      </c>
      <c r="D24" s="113" t="n">
        <v>0.588</v>
      </c>
      <c r="E24" s="172" t="n">
        <f aca="false">20*LOG(D24)</f>
        <v>-4.61245347847723</v>
      </c>
    </row>
    <row r="25" customFormat="false" ht="12.75" hidden="false" customHeight="true" outlineLevel="0" collapsed="false">
      <c r="B25" s="142" t="n">
        <v>3</v>
      </c>
      <c r="C25" s="114" t="n">
        <v>0.5</v>
      </c>
      <c r="D25" s="114" t="n">
        <v>1.68</v>
      </c>
      <c r="E25" s="172" t="n">
        <f aca="false">20*LOG(D25)</f>
        <v>4.50618563451726</v>
      </c>
    </row>
    <row r="26" customFormat="false" ht="12.75" hidden="false" customHeight="true" outlineLevel="0" collapsed="false">
      <c r="B26" s="142" t="n">
        <v>5</v>
      </c>
      <c r="C26" s="114" t="n">
        <v>0.5</v>
      </c>
      <c r="D26" s="114" t="n">
        <v>2.52</v>
      </c>
      <c r="E26" s="172" t="n">
        <f aca="false">20*LOG(D26)</f>
        <v>8.02801081563088</v>
      </c>
    </row>
    <row r="27" customFormat="false" ht="12.75" hidden="false" customHeight="true" outlineLevel="0" collapsed="false">
      <c r="B27" s="142" t="n">
        <v>10</v>
      </c>
      <c r="C27" s="114" t="n">
        <v>0.5</v>
      </c>
      <c r="D27" s="114" t="n">
        <v>3.74</v>
      </c>
      <c r="E27" s="172" t="n">
        <f aca="false">20*LOG(D27)</f>
        <v>11.4574320440096</v>
      </c>
    </row>
    <row r="28" customFormat="false" ht="12.75" hidden="false" customHeight="true" outlineLevel="0" collapsed="false">
      <c r="B28" s="142" t="n">
        <v>20</v>
      </c>
      <c r="C28" s="114" t="n">
        <v>1</v>
      </c>
      <c r="D28" s="173" t="n">
        <v>4.48</v>
      </c>
      <c r="E28" s="174" t="n">
        <f aca="false">20*LOG(D28)</f>
        <v>13.0255602799629</v>
      </c>
    </row>
    <row r="29" customFormat="false" ht="12.75" hidden="false" customHeight="true" outlineLevel="0" collapsed="false">
      <c r="B29" s="142" t="n">
        <v>50</v>
      </c>
      <c r="C29" s="114" t="n">
        <v>1</v>
      </c>
      <c r="D29" s="173" t="n">
        <v>4.72</v>
      </c>
      <c r="E29" s="174" t="n">
        <f aca="false">20*LOG(D29)</f>
        <v>13.4788399726818</v>
      </c>
    </row>
    <row r="30" customFormat="false" ht="12.75" hidden="false" customHeight="true" outlineLevel="0" collapsed="false">
      <c r="B30" s="142" t="n">
        <v>100</v>
      </c>
      <c r="C30" s="114" t="n">
        <v>1</v>
      </c>
      <c r="D30" s="173" t="n">
        <v>4.68</v>
      </c>
      <c r="E30" s="174" t="n">
        <f aca="false">20*LOG(D30)</f>
        <v>13.4049170614825</v>
      </c>
    </row>
    <row r="31" customFormat="false" ht="12.75" hidden="false" customHeight="true" outlineLevel="0" collapsed="false">
      <c r="B31" s="142" t="n">
        <v>250</v>
      </c>
      <c r="C31" s="114" t="n">
        <v>1</v>
      </c>
      <c r="D31" s="173" t="n">
        <v>4.24</v>
      </c>
      <c r="E31" s="174" t="n">
        <f aca="false">20*LOG(D31)</f>
        <v>12.5473171318547</v>
      </c>
    </row>
    <row r="32" customFormat="false" ht="12.75" hidden="false" customHeight="true" outlineLevel="0" collapsed="false">
      <c r="B32" s="142" t="n">
        <v>400</v>
      </c>
      <c r="C32" s="114" t="n">
        <v>0.5</v>
      </c>
      <c r="D32" s="113" t="n">
        <v>3.6</v>
      </c>
      <c r="E32" s="172" t="n">
        <f aca="false">20*LOG(D32)</f>
        <v>11.1260500153457</v>
      </c>
    </row>
    <row r="33" customFormat="false" ht="12.75" hidden="false" customHeight="true" outlineLevel="0" collapsed="false">
      <c r="B33" s="142" t="n">
        <v>600</v>
      </c>
      <c r="C33" s="114" t="n">
        <v>0.5</v>
      </c>
      <c r="D33" s="114" t="n">
        <v>2.88</v>
      </c>
      <c r="E33" s="172" t="n">
        <f aca="false">20*LOG(D33)</f>
        <v>9.18784975518462</v>
      </c>
    </row>
    <row r="34" customFormat="false" ht="12.75" hidden="false" customHeight="true" outlineLevel="0" collapsed="false">
      <c r="B34" s="142" t="n">
        <v>800</v>
      </c>
      <c r="C34" s="114" t="n">
        <v>0.5</v>
      </c>
      <c r="D34" s="114" t="n">
        <v>2.28</v>
      </c>
      <c r="E34" s="172" t="n">
        <f aca="false">20*LOG(D34)</f>
        <v>7.15869694000908</v>
      </c>
    </row>
    <row r="35" customFormat="false" ht="12.75" hidden="false" customHeight="true" outlineLevel="0" collapsed="false">
      <c r="B35" s="175" t="n">
        <v>1000</v>
      </c>
      <c r="C35" s="106" t="n">
        <v>0.5</v>
      </c>
      <c r="D35" s="106" t="n">
        <v>1.84</v>
      </c>
      <c r="E35" s="176" t="n">
        <f aca="false">20*LOG(D35)</f>
        <v>5.29635646019073</v>
      </c>
    </row>
    <row r="36" customFormat="false" ht="12.75" hidden="false" customHeight="false" outlineLevel="0" collapsed="false">
      <c r="B36" s="177" t="n">
        <v>9</v>
      </c>
      <c r="C36" s="0" t="n">
        <v>0.5</v>
      </c>
      <c r="D36" s="0" t="n">
        <v>3.58</v>
      </c>
      <c r="E36" s="176" t="n">
        <f aca="false">20*LOG(D36)</f>
        <v>11.0776605328775</v>
      </c>
    </row>
    <row r="37" customFormat="false" ht="12.75" hidden="false" customHeight="false" outlineLevel="0" collapsed="false">
      <c r="B37" s="177" t="n">
        <v>7</v>
      </c>
      <c r="C37" s="0" t="n">
        <v>0.5</v>
      </c>
      <c r="D37" s="0" t="n">
        <v>3.14</v>
      </c>
      <c r="E37" s="178" t="n">
        <f aca="false">20*LOG(D37)</f>
        <v>9.9385929614643</v>
      </c>
    </row>
    <row r="38" customFormat="false" ht="14.85" hidden="false" customHeight="true" outlineLevel="0" collapsed="false">
      <c r="B38" s="177" t="n">
        <v>8</v>
      </c>
      <c r="C38" s="0" t="n">
        <v>0.5</v>
      </c>
      <c r="D38" s="179" t="n">
        <v>3.4</v>
      </c>
      <c r="E38" s="178" t="n">
        <f aca="false">20*LOG(D38)</f>
        <v>10.6295783408451</v>
      </c>
    </row>
    <row r="39" customFormat="false" ht="12.75" hidden="false" customHeight="false" outlineLevel="0" collapsed="false">
      <c r="B39" s="177" t="n">
        <v>3000</v>
      </c>
      <c r="C39" s="0" t="n">
        <v>0.1</v>
      </c>
      <c r="D39" s="179" t="n">
        <v>0.412</v>
      </c>
      <c r="E39" s="178" t="n">
        <f aca="false">20*LOG(D39)</f>
        <v>-7.70205567933731</v>
      </c>
    </row>
    <row r="40" customFormat="false" ht="12.75" hidden="false" customHeight="false" outlineLevel="0" collapsed="false">
      <c r="B40" s="177" t="n">
        <v>2000</v>
      </c>
      <c r="C40" s="0" t="n">
        <v>0.1</v>
      </c>
      <c r="D40" s="179" t="n">
        <v>0.772</v>
      </c>
      <c r="E40" s="178" t="n">
        <f aca="false">20*LOG(D40)</f>
        <v>-2.24765399328528</v>
      </c>
    </row>
    <row r="41" customFormat="false" ht="12.75" hidden="false" customHeight="false" outlineLevel="0" collapsed="false">
      <c r="B41" s="180" t="n">
        <v>5000</v>
      </c>
      <c r="C41" s="181" t="n">
        <v>0.05</v>
      </c>
      <c r="D41" s="181" t="n">
        <v>0.174</v>
      </c>
      <c r="E41" s="182" t="n">
        <f aca="false">20*LOG(D41)</f>
        <v>-15.189015034348</v>
      </c>
      <c r="F41" s="2"/>
    </row>
    <row r="42" customFormat="false" ht="12.75" hidden="false" customHeight="false" outlineLevel="0" collapsed="false">
      <c r="C42" s="2"/>
      <c r="D42" s="2"/>
      <c r="E42" s="2"/>
      <c r="F42" s="2"/>
    </row>
    <row r="43" customFormat="false" ht="12.75" hidden="false" customHeight="false" outlineLevel="0" collapsed="false">
      <c r="C43" s="183"/>
      <c r="D43" s="184"/>
    </row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41.85" hidden="false" customHeight="true" outlineLevel="0" collapsed="false">
      <c r="C46" s="185" t="s">
        <v>108</v>
      </c>
      <c r="D46" s="186" t="s">
        <v>109</v>
      </c>
    </row>
    <row r="47" customFormat="false" ht="12.75" hidden="false" customHeight="false" outlineLevel="0" collapsed="false"/>
    <row r="49" customFormat="false" ht="29.1" hidden="false" customHeight="true" outlineLevel="0" collapsed="false">
      <c r="D49" s="187" t="s">
        <v>110</v>
      </c>
      <c r="E49" s="187" t="s">
        <v>111</v>
      </c>
      <c r="F49" s="187" t="s">
        <v>112</v>
      </c>
      <c r="G49" s="187" t="s">
        <v>113</v>
      </c>
    </row>
    <row r="50" customFormat="false" ht="31.35" hidden="false" customHeight="true" outlineLevel="0" collapsed="false">
      <c r="D50" s="2" t="n">
        <v>8.3</v>
      </c>
      <c r="E50" s="2" t="n">
        <v>3.44</v>
      </c>
      <c r="F50" s="2" t="n">
        <v>8.1</v>
      </c>
      <c r="G50" s="2" t="n">
        <v>3.4</v>
      </c>
      <c r="H50" s="187" t="s">
        <v>50</v>
      </c>
    </row>
  </sheetData>
  <mergeCells count="6">
    <mergeCell ref="C1:G1"/>
    <mergeCell ref="G8:I8"/>
    <mergeCell ref="C9:D9"/>
    <mergeCell ref="C10:D10"/>
    <mergeCell ref="C11:D11"/>
    <mergeCell ref="C16:G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565C0"/>
    <pageSetUpPr fitToPage="false"/>
  </sheetPr>
  <dimension ref="B1:T83"/>
  <sheetViews>
    <sheetView showFormulas="false" showGridLines="true" showRowColHeaders="true" showZeros="true" rightToLeft="false" tabSelected="false" showOutlineSymbols="true" defaultGridColor="true" view="normal" topLeftCell="A92" colorId="64" zoomScale="75" zoomScaleNormal="75" zoomScalePageLayoutView="100" workbookViewId="0">
      <selection pane="topLeft" activeCell="C11" activeCellId="0" sqref="C11"/>
    </sheetView>
  </sheetViews>
  <sheetFormatPr defaultColWidth="12.875" defaultRowHeight="12.7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15.86"/>
    <col collapsed="false" customWidth="true" hidden="false" outlineLevel="0" max="6" min="3" style="0" width="11.42"/>
    <col collapsed="false" customWidth="true" hidden="false" outlineLevel="0" max="7" min="7" style="0" width="15.71"/>
    <col collapsed="false" customWidth="true" hidden="false" outlineLevel="0" max="26" min="8" style="0" width="11.42"/>
  </cols>
  <sheetData>
    <row r="1" customFormat="false" ht="12.75" hidden="false" customHeight="true" outlineLevel="0" collapsed="false">
      <c r="C1" s="162" t="s">
        <v>114</v>
      </c>
      <c r="D1" s="162"/>
      <c r="E1" s="162"/>
      <c r="F1" s="162"/>
      <c r="G1" s="162"/>
    </row>
    <row r="4" customFormat="false" ht="24.75" hidden="false" customHeight="true" outlineLevel="0" collapsed="false">
      <c r="B4" s="109"/>
      <c r="C4" s="110" t="s">
        <v>12</v>
      </c>
      <c r="D4" s="110" t="s">
        <v>13</v>
      </c>
      <c r="E4" s="111" t="s">
        <v>14</v>
      </c>
    </row>
    <row r="5" customFormat="false" ht="12.75" hidden="false" customHeight="true" outlineLevel="0" collapsed="false">
      <c r="B5" s="112" t="s">
        <v>66</v>
      </c>
      <c r="C5" s="113" t="n">
        <v>15.005</v>
      </c>
      <c r="D5" s="114" t="n">
        <v>100</v>
      </c>
      <c r="E5" s="115" t="s">
        <v>22</v>
      </c>
    </row>
    <row r="6" customFormat="false" ht="12.75" hidden="false" customHeight="true" outlineLevel="0" collapsed="false">
      <c r="B6" s="112" t="s">
        <v>68</v>
      </c>
      <c r="C6" s="113" t="n">
        <v>15.075</v>
      </c>
      <c r="D6" s="114" t="n">
        <v>100</v>
      </c>
      <c r="E6" s="115" t="s">
        <v>22</v>
      </c>
    </row>
    <row r="7" customFormat="false" ht="12.75" hidden="false" customHeight="true" outlineLevel="0" collapsed="false">
      <c r="B7" s="112" t="s">
        <v>69</v>
      </c>
      <c r="C7" s="113" t="n">
        <v>5.5409</v>
      </c>
      <c r="D7" s="114" t="n">
        <v>10</v>
      </c>
      <c r="E7" s="20" t="s">
        <v>16</v>
      </c>
    </row>
    <row r="8" customFormat="false" ht="12.75" hidden="false" customHeight="true" outlineLevel="0" collapsed="false">
      <c r="B8" s="112" t="s">
        <v>71</v>
      </c>
      <c r="C8" s="113" t="n">
        <v>26.567</v>
      </c>
      <c r="D8" s="114" t="n">
        <v>100</v>
      </c>
      <c r="E8" s="20" t="s">
        <v>16</v>
      </c>
    </row>
    <row r="9" customFormat="false" ht="12.75" hidden="false" customHeight="true" outlineLevel="0" collapsed="false">
      <c r="B9" s="112" t="s">
        <v>115</v>
      </c>
      <c r="C9" s="113" t="n">
        <v>5.5289</v>
      </c>
      <c r="D9" s="114" t="n">
        <v>10</v>
      </c>
      <c r="E9" s="20" t="s">
        <v>16</v>
      </c>
      <c r="F9" s="116" t="s">
        <v>67</v>
      </c>
      <c r="G9" s="22" t="s">
        <v>18</v>
      </c>
      <c r="H9" s="22"/>
      <c r="I9" s="22"/>
    </row>
    <row r="10" customFormat="false" ht="12.75" hidden="false" customHeight="true" outlineLevel="0" collapsed="false">
      <c r="B10" s="112" t="s">
        <v>116</v>
      </c>
      <c r="C10" s="113" t="n">
        <v>26.664</v>
      </c>
      <c r="D10" s="114" t="n">
        <v>100</v>
      </c>
      <c r="E10" s="20" t="s">
        <v>16</v>
      </c>
      <c r="F10" s="116" t="s">
        <v>67</v>
      </c>
      <c r="G10" s="22" t="s">
        <v>18</v>
      </c>
      <c r="H10" s="22"/>
      <c r="I10" s="22"/>
    </row>
    <row r="11" customFormat="false" ht="30" hidden="false" customHeight="true" outlineLevel="0" collapsed="false">
      <c r="B11" s="118" t="s">
        <v>117</v>
      </c>
      <c r="C11" s="119" t="s">
        <v>73</v>
      </c>
      <c r="D11" s="119"/>
      <c r="E11" s="120"/>
    </row>
    <row r="14" customFormat="false" ht="34.5" hidden="false" customHeight="true" outlineLevel="0" collapsed="false">
      <c r="B14" s="81"/>
      <c r="G14" s="81"/>
    </row>
    <row r="17" customFormat="false" ht="12.75" hidden="false" customHeight="true" outlineLevel="0" collapsed="false">
      <c r="B17" s="188" t="s">
        <v>118</v>
      </c>
      <c r="C17" s="188"/>
    </row>
    <row r="19" customFormat="false" ht="12.75" hidden="false" customHeight="true" outlineLevel="0" collapsed="false">
      <c r="C19" s="188" t="s">
        <v>119</v>
      </c>
      <c r="D19" s="188"/>
      <c r="H19" s="188" t="s">
        <v>120</v>
      </c>
      <c r="I19" s="188"/>
    </row>
    <row r="21" customFormat="false" ht="12.75" hidden="false" customHeight="true" outlineLevel="0" collapsed="false">
      <c r="B21" s="168" t="s">
        <v>21</v>
      </c>
      <c r="C21" s="169" t="s">
        <v>29</v>
      </c>
      <c r="D21" s="169" t="s">
        <v>76</v>
      </c>
      <c r="E21" s="170" t="s">
        <v>29</v>
      </c>
      <c r="G21" s="168" t="s">
        <v>21</v>
      </c>
      <c r="H21" s="169" t="s">
        <v>29</v>
      </c>
      <c r="I21" s="169" t="s">
        <v>76</v>
      </c>
      <c r="J21" s="170" t="s">
        <v>29</v>
      </c>
    </row>
    <row r="22" customFormat="false" ht="12.75" hidden="false" customHeight="true" outlineLevel="0" collapsed="false">
      <c r="B22" s="189" t="n">
        <v>0.2</v>
      </c>
      <c r="C22" s="0" t="n">
        <v>0.05</v>
      </c>
      <c r="D22" s="0" t="n">
        <v>0.952</v>
      </c>
      <c r="E22" s="190" t="n">
        <v>0.2</v>
      </c>
      <c r="G22" s="189" t="n">
        <v>0.2</v>
      </c>
      <c r="H22" s="0" t="n">
        <v>0.05</v>
      </c>
      <c r="I22" s="0" t="n">
        <v>0.952</v>
      </c>
      <c r="J22" s="190" t="n">
        <v>0.2</v>
      </c>
    </row>
    <row r="23" customFormat="false" ht="12.75" hidden="false" customHeight="true" outlineLevel="0" collapsed="false">
      <c r="B23" s="189" t="n">
        <v>0.5</v>
      </c>
      <c r="C23" s="0" t="n">
        <v>0.1</v>
      </c>
      <c r="D23" s="179" t="n">
        <v>2.4</v>
      </c>
      <c r="E23" s="190" t="n">
        <v>0.5</v>
      </c>
      <c r="G23" s="189" t="n">
        <v>0.5</v>
      </c>
      <c r="H23" s="0" t="n">
        <v>0.1</v>
      </c>
      <c r="I23" s="0" t="n">
        <v>2.44</v>
      </c>
      <c r="J23" s="190" t="n">
        <v>0.5</v>
      </c>
    </row>
    <row r="24" customFormat="false" ht="12.75" hidden="false" customHeight="true" outlineLevel="0" collapsed="false">
      <c r="B24" s="189" t="n">
        <v>0.8</v>
      </c>
      <c r="C24" s="0" t="n">
        <v>0.2</v>
      </c>
      <c r="D24" s="191" t="n">
        <v>3.84</v>
      </c>
      <c r="E24" s="190" t="n">
        <v>1</v>
      </c>
      <c r="G24" s="189" t="n">
        <v>0.8</v>
      </c>
      <c r="H24" s="0" t="n">
        <v>0.1</v>
      </c>
      <c r="I24" s="0" t="n">
        <v>3.88</v>
      </c>
      <c r="J24" s="190" t="n">
        <v>0.5</v>
      </c>
    </row>
    <row r="25" customFormat="false" ht="12.75" hidden="false" customHeight="true" outlineLevel="0" collapsed="false">
      <c r="B25" s="189" t="n">
        <v>1.5</v>
      </c>
      <c r="C25" s="0" t="n">
        <v>0.2</v>
      </c>
      <c r="D25" s="191" t="n">
        <v>7.2</v>
      </c>
      <c r="E25" s="190" t="n">
        <v>1</v>
      </c>
      <c r="G25" s="189" t="n">
        <v>1.2</v>
      </c>
      <c r="H25" s="0" t="n">
        <v>0.2</v>
      </c>
      <c r="I25" s="191" t="n">
        <v>5.84</v>
      </c>
      <c r="J25" s="190" t="n">
        <v>1</v>
      </c>
      <c r="S25" s="106"/>
    </row>
    <row r="26" customFormat="false" ht="12.75" hidden="false" customHeight="true" outlineLevel="0" collapsed="false">
      <c r="B26" s="189" t="n">
        <v>1.8</v>
      </c>
      <c r="C26" s="0" t="n">
        <v>0.5</v>
      </c>
      <c r="D26" s="191" t="n">
        <v>8.64</v>
      </c>
      <c r="E26" s="190" t="n">
        <v>2</v>
      </c>
      <c r="G26" s="189" t="n">
        <v>1.5</v>
      </c>
      <c r="H26" s="0" t="n">
        <v>0.2</v>
      </c>
      <c r="I26" s="191" t="n">
        <v>7.28</v>
      </c>
      <c r="J26" s="190" t="n">
        <v>1</v>
      </c>
      <c r="Q26" s="179"/>
      <c r="S26" s="106"/>
    </row>
    <row r="27" customFormat="false" ht="12.75" hidden="false" customHeight="true" outlineLevel="0" collapsed="false">
      <c r="B27" s="192" t="n">
        <v>2</v>
      </c>
      <c r="C27" s="114" t="n">
        <v>0.5</v>
      </c>
      <c r="D27" s="173" t="n">
        <v>9.6</v>
      </c>
      <c r="E27" s="190" t="n">
        <v>2</v>
      </c>
      <c r="G27" s="192" t="n">
        <v>1.8</v>
      </c>
      <c r="H27" s="114" t="n">
        <v>0.5</v>
      </c>
      <c r="I27" s="173" t="n">
        <v>8.8</v>
      </c>
      <c r="J27" s="190" t="n">
        <v>2</v>
      </c>
      <c r="Q27" s="191"/>
      <c r="S27" s="106"/>
    </row>
    <row r="28" customFormat="false" ht="12.75" hidden="false" customHeight="true" outlineLevel="0" collapsed="false">
      <c r="B28" s="193" t="n">
        <v>1.2</v>
      </c>
      <c r="C28" s="194" t="n">
        <v>0.2</v>
      </c>
      <c r="D28" s="195" t="n">
        <v>5.76</v>
      </c>
      <c r="E28" s="196" t="n">
        <v>1</v>
      </c>
      <c r="G28" s="193" t="n">
        <v>2</v>
      </c>
      <c r="H28" s="194" t="n">
        <v>0.5</v>
      </c>
      <c r="I28" s="195" t="n">
        <v>9.76</v>
      </c>
      <c r="J28" s="196" t="n">
        <v>2</v>
      </c>
      <c r="Q28" s="191"/>
      <c r="S28" s="106"/>
    </row>
    <row r="29" customFormat="false" ht="12.75" hidden="false" customHeight="true" outlineLevel="0" collapsed="false">
      <c r="I29" s="197"/>
      <c r="Q29" s="191"/>
      <c r="S29" s="106"/>
    </row>
    <row r="30" customFormat="false" ht="12.75" hidden="false" customHeight="false" outlineLevel="0" collapsed="false">
      <c r="P30" s="106"/>
      <c r="Q30" s="143"/>
      <c r="R30" s="191"/>
      <c r="S30" s="106"/>
    </row>
    <row r="31" customFormat="false" ht="12.75" hidden="false" customHeight="false" outlineLevel="0" collapsed="false">
      <c r="P31" s="106"/>
      <c r="Q31" s="143"/>
      <c r="R31" s="191"/>
      <c r="S31" s="106"/>
    </row>
    <row r="32" customFormat="false" ht="12.75" hidden="false" customHeight="true" outlineLevel="0" collapsed="false">
      <c r="H32" s="106"/>
      <c r="R32" s="143"/>
    </row>
    <row r="33" customFormat="false" ht="12.75" hidden="false" customHeight="false" outlineLevel="0" collapsed="false">
      <c r="R33" s="143"/>
    </row>
    <row r="34" customFormat="false" ht="12.75" hidden="false" customHeight="false" outlineLevel="0" collapsed="false">
      <c r="T34" s="106"/>
    </row>
    <row r="35" customFormat="false" ht="12.75" hidden="false" customHeight="false" outlineLevel="0" collapsed="false">
      <c r="T35" s="106"/>
    </row>
    <row r="36" customFormat="false" ht="12.75" hidden="false" customHeight="false" outlineLevel="0" collapsed="false">
      <c r="T36" s="106"/>
    </row>
    <row r="37" customFormat="false" ht="12.75" hidden="false" customHeight="false" outlineLevel="0" collapsed="false">
      <c r="R37" s="191"/>
      <c r="T37" s="106"/>
    </row>
    <row r="38" customFormat="false" ht="12.75" hidden="false" customHeight="false" outlineLevel="0" collapsed="false">
      <c r="R38" s="191"/>
      <c r="T38" s="106"/>
    </row>
    <row r="39" customFormat="false" ht="12.75" hidden="false" customHeight="false" outlineLevel="0" collapsed="false">
      <c r="Q39" s="106"/>
      <c r="R39" s="143"/>
      <c r="S39" s="106"/>
      <c r="T39" s="106"/>
    </row>
    <row r="40" customFormat="false" ht="12.75" hidden="false" customHeight="false" outlineLevel="0" collapsed="false">
      <c r="Q40" s="106"/>
      <c r="R40" s="143"/>
      <c r="S40" s="106"/>
      <c r="T40" s="106"/>
    </row>
    <row r="54" customFormat="false" ht="12.75" hidden="false" customHeight="true" outlineLevel="0" collapsed="false">
      <c r="B54" s="123"/>
      <c r="C54" s="198" t="s">
        <v>121</v>
      </c>
      <c r="D54" s="198" t="s">
        <v>122</v>
      </c>
      <c r="E54" s="198" t="s">
        <v>14</v>
      </c>
    </row>
    <row r="55" customFormat="false" ht="19.5" hidden="false" customHeight="true" outlineLevel="0" collapsed="false">
      <c r="B55" s="199" t="s">
        <v>123</v>
      </c>
      <c r="C55" s="200" t="n">
        <v>4.80397</v>
      </c>
      <c r="D55" s="201" t="n">
        <v>0.0147891</v>
      </c>
      <c r="E55" s="123"/>
    </row>
    <row r="56" customFormat="false" ht="21" hidden="false" customHeight="true" outlineLevel="0" collapsed="false">
      <c r="B56" s="199" t="s">
        <v>124</v>
      </c>
      <c r="C56" s="202" t="n">
        <v>4.89031</v>
      </c>
      <c r="D56" s="203" t="n">
        <v>0.0148135</v>
      </c>
      <c r="E56" s="123"/>
    </row>
    <row r="57" customFormat="false" ht="27" hidden="false" customHeight="true" outlineLevel="0" collapsed="false">
      <c r="B57" s="199" t="s">
        <v>125</v>
      </c>
      <c r="C57" s="202" t="n">
        <f aca="false">AVERAGE(C55:C56)</f>
        <v>4.84714</v>
      </c>
      <c r="D57" s="201" t="n">
        <f aca="false">SQRT(D56*D56+D55*D55)</f>
        <v>0.020932206311328</v>
      </c>
      <c r="E57" s="123"/>
    </row>
    <row r="59" customFormat="false" ht="12.75" hidden="false" customHeight="true" outlineLevel="0" collapsed="false">
      <c r="C59" s="188" t="s">
        <v>126</v>
      </c>
      <c r="D59" s="188"/>
    </row>
    <row r="61" customFormat="false" ht="12.75" hidden="false" customHeight="true" outlineLevel="0" collapsed="false">
      <c r="B61" s="125" t="s">
        <v>21</v>
      </c>
      <c r="C61" s="126" t="s">
        <v>29</v>
      </c>
      <c r="D61" s="126" t="s">
        <v>76</v>
      </c>
      <c r="E61" s="127" t="s">
        <v>29</v>
      </c>
    </row>
    <row r="62" customFormat="false" ht="12.75" hidden="false" customHeight="true" outlineLevel="0" collapsed="false">
      <c r="B62" s="128" t="n">
        <v>10</v>
      </c>
      <c r="C62" s="114" t="n">
        <v>2</v>
      </c>
      <c r="D62" s="114" t="n">
        <v>0.0536</v>
      </c>
      <c r="E62" s="115" t="n">
        <v>0.02</v>
      </c>
    </row>
    <row r="63" customFormat="false" ht="12.75" hidden="false" customHeight="true" outlineLevel="0" collapsed="false">
      <c r="B63" s="128" t="n">
        <v>12</v>
      </c>
      <c r="C63" s="114" t="n">
        <v>2</v>
      </c>
      <c r="D63" s="114" t="n">
        <v>0.0664</v>
      </c>
      <c r="E63" s="115" t="n">
        <v>0.02</v>
      </c>
    </row>
    <row r="64" customFormat="false" ht="12.75" hidden="false" customHeight="true" outlineLevel="0" collapsed="false">
      <c r="B64" s="128" t="n">
        <v>14</v>
      </c>
      <c r="C64" s="114" t="n">
        <v>2</v>
      </c>
      <c r="D64" s="114" t="n">
        <v>0.076</v>
      </c>
      <c r="E64" s="115" t="n">
        <v>0.02</v>
      </c>
    </row>
    <row r="65" customFormat="false" ht="12.75" hidden="false" customHeight="true" outlineLevel="0" collapsed="false">
      <c r="B65" s="128" t="n">
        <v>16</v>
      </c>
      <c r="C65" s="114" t="n">
        <v>5</v>
      </c>
      <c r="D65" s="114" t="n">
        <v>0.0872</v>
      </c>
      <c r="E65" s="115" t="n">
        <v>0.02</v>
      </c>
    </row>
    <row r="66" customFormat="false" ht="12.75" hidden="false" customHeight="true" outlineLevel="0" collapsed="false">
      <c r="B66" s="128" t="n">
        <v>18</v>
      </c>
      <c r="C66" s="114" t="n">
        <v>5</v>
      </c>
      <c r="D66" s="114" t="n">
        <v>0.0992</v>
      </c>
      <c r="E66" s="115" t="n">
        <v>0.02</v>
      </c>
      <c r="O66" s="114"/>
    </row>
    <row r="67" customFormat="false" ht="12.75" hidden="false" customHeight="true" outlineLevel="0" collapsed="false">
      <c r="B67" s="128" t="n">
        <v>20</v>
      </c>
      <c r="C67" s="114" t="n">
        <v>5</v>
      </c>
      <c r="D67" s="114" t="n">
        <v>0.112</v>
      </c>
      <c r="E67" s="115" t="n">
        <v>0.02</v>
      </c>
      <c r="O67" s="114"/>
    </row>
    <row r="68" customFormat="false" ht="12.75" hidden="false" customHeight="true" outlineLevel="0" collapsed="false">
      <c r="B68" s="129" t="n">
        <v>11</v>
      </c>
      <c r="C68" s="119" t="n">
        <v>2</v>
      </c>
      <c r="D68" s="119" t="n">
        <v>0.0608</v>
      </c>
      <c r="E68" s="120" t="n">
        <v>0.02</v>
      </c>
      <c r="O68" s="114"/>
    </row>
    <row r="69" customFormat="false" ht="12.75" hidden="false" customHeight="false" outlineLevel="0" collapsed="false">
      <c r="O69" s="114"/>
    </row>
    <row r="70" customFormat="false" ht="12.75" hidden="false" customHeight="true" outlineLevel="0" collapsed="false">
      <c r="B70" s="123"/>
      <c r="C70" s="198" t="s">
        <v>121</v>
      </c>
      <c r="D70" s="198" t="s">
        <v>122</v>
      </c>
      <c r="E70" s="198" t="s">
        <v>14</v>
      </c>
      <c r="O70" s="106"/>
    </row>
    <row r="71" customFormat="false" ht="22.5" hidden="false" customHeight="true" outlineLevel="0" collapsed="false">
      <c r="B71" s="199" t="s">
        <v>127</v>
      </c>
      <c r="C71" s="204" t="n">
        <v>0.0056602</v>
      </c>
      <c r="D71" s="205" t="n">
        <v>0.00012136</v>
      </c>
      <c r="E71" s="123"/>
      <c r="O71" s="106"/>
    </row>
    <row r="72" customFormat="false" ht="12.75" hidden="false" customHeight="false" outlineLevel="0" collapsed="false">
      <c r="O72" s="106"/>
    </row>
    <row r="73" customFormat="false" ht="12.75" hidden="false" customHeight="false" outlineLevel="0" collapsed="false">
      <c r="N73" s="106"/>
      <c r="O73" s="106"/>
      <c r="P73" s="106"/>
      <c r="Q73" s="106"/>
    </row>
    <row r="74" customFormat="false" ht="12.75" hidden="false" customHeight="false" outlineLevel="0" collapsed="false">
      <c r="N74" s="106"/>
      <c r="O74" s="106"/>
      <c r="P74" s="106"/>
      <c r="Q74" s="106"/>
    </row>
    <row r="75" customFormat="false" ht="12.75" hidden="false" customHeight="true" outlineLevel="0" collapsed="false">
      <c r="B75" s="123"/>
      <c r="C75" s="198" t="s">
        <v>121</v>
      </c>
      <c r="D75" s="198" t="s">
        <v>122</v>
      </c>
      <c r="E75" s="198" t="s">
        <v>14</v>
      </c>
      <c r="N75" s="106"/>
      <c r="O75" s="106"/>
      <c r="P75" s="106"/>
      <c r="Q75" s="106"/>
    </row>
    <row r="76" customFormat="false" ht="27" hidden="false" customHeight="true" outlineLevel="0" collapsed="false">
      <c r="B76" s="199" t="s">
        <v>128</v>
      </c>
      <c r="C76" s="206" t="n">
        <f aca="false">20*LOG(C57/C71)</f>
        <v>58.6530757324897</v>
      </c>
      <c r="D76" s="207" t="n">
        <f aca="false">20*SQRT((D71/C71)^2 + (D57/C57)^2)</f>
        <v>0.43743021674827</v>
      </c>
      <c r="E76" s="123" t="s">
        <v>129</v>
      </c>
      <c r="N76" s="106"/>
      <c r="O76" s="106"/>
      <c r="P76" s="106"/>
      <c r="Q76" s="106"/>
    </row>
    <row r="77" customFormat="false" ht="12.75" hidden="false" customHeight="false" outlineLevel="0" collapsed="false">
      <c r="N77" s="106"/>
      <c r="O77" s="106"/>
      <c r="P77" s="106"/>
      <c r="Q77" s="106"/>
    </row>
    <row r="78" customFormat="false" ht="12.75" hidden="false" customHeight="false" outlineLevel="0" collapsed="false">
      <c r="N78" s="106"/>
      <c r="O78" s="106"/>
      <c r="P78" s="106"/>
      <c r="Q78" s="106"/>
    </row>
    <row r="79" customFormat="false" ht="12.75" hidden="false" customHeight="false" outlineLevel="0" collapsed="false">
      <c r="N79" s="106"/>
      <c r="O79" s="106"/>
      <c r="P79" s="106"/>
      <c r="Q79" s="106"/>
    </row>
    <row r="83" customFormat="false" ht="30.75" hidden="false" customHeight="true" outlineLevel="0" collapsed="false">
      <c r="C83" s="81"/>
    </row>
  </sheetData>
  <mergeCells count="8">
    <mergeCell ref="C1:G1"/>
    <mergeCell ref="G9:I9"/>
    <mergeCell ref="G10:I10"/>
    <mergeCell ref="C11:D11"/>
    <mergeCell ref="B17:C17"/>
    <mergeCell ref="C19:D19"/>
    <mergeCell ref="H19:I19"/>
    <mergeCell ref="C59:D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2025-10-25T21:19:19Z</dcterms:created>
  <dc:creator>Sofia Masiero</dc:creator>
  <dc:description/>
  <dc:language>en-US</dc:language>
  <cp:lastModifiedBy/>
  <dcterms:modified xsi:type="dcterms:W3CDTF">2025-10-28T11:35:50Z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