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 activeTab="4"/>
  </bookViews>
  <sheets>
    <sheet name="Zusammenfassung" sheetId="1" r:id="rId1"/>
    <sheet name="DThomalla" sheetId="2" r:id="rId2"/>
    <sheet name="MMeyer" sheetId="3" r:id="rId3"/>
    <sheet name="SDiggelmann" sheetId="4" r:id="rId4"/>
    <sheet name="TKiupel" sheetId="5" r:id="rId5"/>
    <sheet name="FHelfrich" sheetId="6" r:id="rId6"/>
    <sheet name="AKueppers" sheetId="7" r:id="rId7"/>
  </sheets>
  <calcPr calcId="125725"/>
</workbook>
</file>

<file path=xl/calcChain.xml><?xml version="1.0" encoding="utf-8"?>
<calcChain xmlns="http://schemas.openxmlformats.org/spreadsheetml/2006/main">
  <c r="F84" i="7"/>
  <c r="F77"/>
  <c r="F69"/>
  <c r="F64"/>
  <c r="F53"/>
  <c r="F43"/>
  <c r="F31"/>
  <c r="F18"/>
  <c r="F11"/>
  <c r="G5"/>
  <c r="F5"/>
  <c r="G77" s="1"/>
  <c r="F72" i="6"/>
  <c r="F65"/>
  <c r="F57"/>
  <c r="F49"/>
  <c r="F41"/>
  <c r="F33"/>
  <c r="F25"/>
  <c r="F18"/>
  <c r="F12"/>
  <c r="F5"/>
  <c r="G79" s="1"/>
  <c r="E5" i="1" s="1"/>
  <c r="F113" i="5"/>
  <c r="F95"/>
  <c r="F79"/>
  <c r="F73"/>
  <c r="F60"/>
  <c r="F48"/>
  <c r="F34"/>
  <c r="F22"/>
  <c r="F13"/>
  <c r="F5"/>
  <c r="G5" s="1"/>
  <c r="F62" i="4"/>
  <c r="F57"/>
  <c r="F56"/>
  <c r="F55"/>
  <c r="F50"/>
  <c r="F40"/>
  <c r="F29"/>
  <c r="G23"/>
  <c r="G29" s="1"/>
  <c r="G40" s="1"/>
  <c r="G50" s="1"/>
  <c r="G55" s="1"/>
  <c r="G56" s="1"/>
  <c r="G57" s="1"/>
  <c r="G62" s="1"/>
  <c r="C5" i="1" s="1"/>
  <c r="F23" i="4"/>
  <c r="G13"/>
  <c r="F13"/>
  <c r="G5"/>
  <c r="F5"/>
  <c r="G67" s="1"/>
  <c r="F111" i="3"/>
  <c r="F101"/>
  <c r="F88"/>
  <c r="F82"/>
  <c r="F70"/>
  <c r="F53"/>
  <c r="F39"/>
  <c r="F23"/>
  <c r="F12"/>
  <c r="F5"/>
  <c r="G23" s="1"/>
  <c r="F122" i="2"/>
  <c r="G116"/>
  <c r="F116"/>
  <c r="F106"/>
  <c r="G97"/>
  <c r="F97"/>
  <c r="G78"/>
  <c r="F78"/>
  <c r="G62"/>
  <c r="F62"/>
  <c r="G40"/>
  <c r="F40"/>
  <c r="G24"/>
  <c r="F24"/>
  <c r="G12"/>
  <c r="F12"/>
  <c r="G5"/>
  <c r="F5"/>
  <c r="G122" s="1"/>
  <c r="G73" i="5" l="1"/>
  <c r="G79" s="1"/>
  <c r="G95" s="1"/>
  <c r="G113" s="1"/>
  <c r="G95" i="7"/>
  <c r="F5" i="1" s="1"/>
  <c r="G131" i="2"/>
  <c r="A5" i="1" s="1"/>
  <c r="G12" i="3"/>
  <c r="G39"/>
  <c r="G13" i="5"/>
  <c r="G22" s="1"/>
  <c r="G34" s="1"/>
  <c r="G48" s="1"/>
  <c r="G60" s="1"/>
  <c r="G11" i="7"/>
  <c r="G31"/>
  <c r="G53"/>
  <c r="G69"/>
  <c r="G84"/>
  <c r="G124" i="5"/>
  <c r="D5" i="1" s="1"/>
  <c r="G106" i="2"/>
  <c r="G121" i="3"/>
  <c r="B5" i="1" s="1"/>
  <c r="G5" i="3"/>
  <c r="G18" i="7"/>
  <c r="G43"/>
  <c r="G64"/>
  <c r="G5" i="1" l="1"/>
</calcChain>
</file>

<file path=xl/sharedStrings.xml><?xml version="1.0" encoding="utf-8"?>
<sst xmlns="http://schemas.openxmlformats.org/spreadsheetml/2006/main" count="1194" uniqueCount="424">
  <si>
    <t>Überblick Tätigkeitsberichte</t>
  </si>
  <si>
    <t>Tätigkeitsbericht - Daniel Thomalla</t>
  </si>
  <si>
    <t>Tätigkeitsbericht - Simon Diggelmann</t>
  </si>
  <si>
    <t>DThomalla</t>
  </si>
  <si>
    <t>Tätigkeitsbericht - Marco Meyer</t>
  </si>
  <si>
    <t>MMeyer</t>
  </si>
  <si>
    <t>SDiggelmann</t>
  </si>
  <si>
    <t>TKiupel</t>
  </si>
  <si>
    <t>FHelfrich</t>
  </si>
  <si>
    <t>AKueppers</t>
  </si>
  <si>
    <t>Summe</t>
  </si>
  <si>
    <t>Tätigkeitsbericht - Felix Helfrich</t>
  </si>
  <si>
    <t>Tätigkeitsbericht - Alexander Küppers</t>
  </si>
  <si>
    <t>Tätigkeitsbericht - Tabea Kiupel</t>
  </si>
  <si>
    <t>Sprint</t>
  </si>
  <si>
    <t>Datum</t>
  </si>
  <si>
    <t>Dauer</t>
  </si>
  <si>
    <t>Tätigkeit</t>
  </si>
  <si>
    <t>Kommentar</t>
  </si>
  <si>
    <t>Sprintsumme</t>
  </si>
  <si>
    <t>Summe seit Anfang</t>
  </si>
  <si>
    <t>Dauer [h]</t>
  </si>
  <si>
    <t>Sprint 0 (Vorbereitung)</t>
  </si>
  <si>
    <t>Besprechung</t>
  </si>
  <si>
    <t>Sprintsumme [h]</t>
  </si>
  <si>
    <t>Summe seit Anfang  [h]</t>
  </si>
  <si>
    <t>Definition des Projektziels, Einigung auf Vorgehensmodell Scrum, Einrichtung GoogleDocs-Ordner</t>
  </si>
  <si>
    <t>Einigung auf - und grobe Planung von - SCRUM. Wahl zum PO.</t>
  </si>
  <si>
    <t>Projekt-KickOff:</t>
  </si>
  <si>
    <t>Organisation, Rollenverteilung, Hilfsmittel</t>
  </si>
  <si>
    <t>Recherche</t>
  </si>
  <si>
    <t>Skript-Parser in Android</t>
  </si>
  <si>
    <t>Scripte auf Android</t>
  </si>
  <si>
    <t>Rollenverteilung und Organisation</t>
  </si>
  <si>
    <t>TFS Einführung</t>
  </si>
  <si>
    <t>Einführung in das Backlogverwaltungstool</t>
  </si>
  <si>
    <t>Prototyp</t>
  </si>
  <si>
    <t>SL4A App-Integration über Intent</t>
  </si>
  <si>
    <t>Software installieren,Recherche</t>
  </si>
  <si>
    <t>Projekt-Steckbrief</t>
  </si>
  <si>
    <t>MYO-SDK</t>
  </si>
  <si>
    <t>Projektplanung</t>
  </si>
  <si>
    <t>Erstellung des Backlogs mit Userstories und  Aufwandsabschätzung</t>
  </si>
  <si>
    <t>Abstimmung hinsichtlich der Anwendung von Scrum, Rollenverteilung, Vertretungen</t>
  </si>
  <si>
    <t>Einführung</t>
  </si>
  <si>
    <t>Team Foundation Server</t>
  </si>
  <si>
    <t>Backlogausarbeitung</t>
  </si>
  <si>
    <t>Sprint 1</t>
  </si>
  <si>
    <t>TFS Einrichtung</t>
  </si>
  <si>
    <t>Hosting, Hinzufügen der Mitglieder, Projekte, Sprints...</t>
  </si>
  <si>
    <t>Präzisierung von unserer SCRUM-Implementation</t>
  </si>
  <si>
    <t>Eintragen rudimentärer Anforderungen in den TFS</t>
  </si>
  <si>
    <t>Projektkoordinierung</t>
  </si>
  <si>
    <t>Anforderungsanalyse mit Kunde</t>
  </si>
  <si>
    <t xml:space="preserve">Genauere Aufgabenverteilung und Userstoryabschätzung </t>
  </si>
  <si>
    <t>Pflege der Anforderungen im TFS (Backlogpflege)</t>
  </si>
  <si>
    <t>Splitten und Präzisierung von US, Anpassen Iterationsdaten, Team-Capacy...</t>
  </si>
  <si>
    <t>Planungsmeeting</t>
  </si>
  <si>
    <t>Rahmenwerk, Thema, Rollen</t>
  </si>
  <si>
    <t>Backlogpflege</t>
  </si>
  <si>
    <t>Ausformulierung der US des nächsten Sprintes</t>
  </si>
  <si>
    <t>Organisation</t>
  </si>
  <si>
    <t>Infrastruktur (Repository), Kommunikations-Plattform schaffen</t>
  </si>
  <si>
    <t>Test des Team Foundation Servers</t>
  </si>
  <si>
    <t>Scrum-Vorbereitung und Planung</t>
  </si>
  <si>
    <t>Scrum Einführung, weitere Scrum Rollen</t>
  </si>
  <si>
    <t>Scrum-Regeln und Festlegungen dokumentiert</t>
  </si>
  <si>
    <t>Anforderungserhebung u. Estimation Meeting</t>
  </si>
  <si>
    <t>Arbeiten an Tätigkeiten-Logbuch</t>
  </si>
  <si>
    <t>Anforderungsabstimmung mit dem Kunden</t>
  </si>
  <si>
    <t>Abstimmung/ Eweiterung der Backlog-Arbeitspakete; Estimation der Arbeitpakete</t>
  </si>
  <si>
    <t>Daily-Scrum</t>
  </si>
  <si>
    <t>Tasks</t>
  </si>
  <si>
    <t>Tasks definieren/bearbeiten</t>
  </si>
  <si>
    <t>Backlog bereinigen</t>
  </si>
  <si>
    <t>Research</t>
  </si>
  <si>
    <t>Bluetooth Verbindung zu Vuzix</t>
  </si>
  <si>
    <t>Besprechung und Tätigkeitsbericht</t>
  </si>
  <si>
    <t>Klärung einiger Organisatorischen Fragen</t>
  </si>
  <si>
    <t>Standup</t>
  </si>
  <si>
    <t>Besprechung mit Scrummaster</t>
  </si>
  <si>
    <t>Als PO, Workflow, ...</t>
  </si>
  <si>
    <t>Estimation-Meeting</t>
  </si>
  <si>
    <t>Sprint 2</t>
  </si>
  <si>
    <t>Research: Gesture Recognition</t>
  </si>
  <si>
    <t>Research: Specification Sheet Draft</t>
  </si>
  <si>
    <t>Review-Meeting</t>
  </si>
  <si>
    <t>Daily Scrum, Estimation Meeting</t>
  </si>
  <si>
    <t>Arbeitspaket-Dokument erstellen</t>
  </si>
  <si>
    <t>Retrospektive (Was war gut? Was war schlecht?)</t>
  </si>
  <si>
    <t>Teamabsprachen</t>
  </si>
  <si>
    <t>Sprint Planning</t>
  </si>
  <si>
    <t>Kunden-E-Mail</t>
  </si>
  <si>
    <t>MYO Gestenerkennung</t>
  </si>
  <si>
    <t>Codierung</t>
  </si>
  <si>
    <t xml:space="preserve">Scrum-ToDo-Organisation,  </t>
  </si>
  <si>
    <t>Testprogramm zur MYO Gestenerkennung mit Ausgabe in Logdatei</t>
  </si>
  <si>
    <t>Task</t>
  </si>
  <si>
    <t>Organisation of Documentation begonnen</t>
  </si>
  <si>
    <t>Task: "Determine How To Add Custom Gestures"</t>
  </si>
  <si>
    <t>Organisation of Documentation fertiggestellt</t>
  </si>
  <si>
    <t>MYO: Verwendung der Gysoskop-, Orientierungs- und Beschleunigungssensordaten</t>
  </si>
  <si>
    <t>Präsentation Code Standards</t>
  </si>
  <si>
    <t>Retro-Vorbereitung</t>
  </si>
  <si>
    <t>Ausführen von Skripten auf Android</t>
  </si>
  <si>
    <t>Prototyp: Auslesen der Gysoskop-, Orientierungs- und Beschleunigungssensordaten</t>
  </si>
  <si>
    <t>Prototyp: Kombinationen aus Gesten und Orientierungssensordaten erkennen</t>
  </si>
  <si>
    <t>Retro-Meeting</t>
  </si>
  <si>
    <t>Grobstrukturierung Backlog, Grobabschätzung der User-Stories des Sprint 1, Aufgabenverteilung</t>
  </si>
  <si>
    <t/>
  </si>
  <si>
    <t>Backlog</t>
  </si>
  <si>
    <t>Dokumentation</t>
  </si>
  <si>
    <t>Task: Code Standards - Grobe Notizen erstellt</t>
  </si>
  <si>
    <t>Task: Code Standards - Notizen ausformuliert und Beispiele eingefügt</t>
  </si>
  <si>
    <t>Planung</t>
  </si>
  <si>
    <t>Task: Code Architecture Concept</t>
  </si>
  <si>
    <t>Task: Code Standards - Präsentation vor Team</t>
  </si>
  <si>
    <t>Allgemeine Scrum-Besprechung</t>
  </si>
  <si>
    <t>Absprache wegen Prinzip zur Aufnahme von Gesten</t>
  </si>
  <si>
    <t>Organisatorisches</t>
  </si>
  <si>
    <t>Google Kalender erstellen und Termine eintragen</t>
  </si>
  <si>
    <t>Pflichhtenheft</t>
  </si>
  <si>
    <t>Kapitel 3 des Pflichtenhefts erstellt/gefüllt</t>
  </si>
  <si>
    <t>Research/ Planning</t>
  </si>
  <si>
    <t>Auflisten von Dokumenten, die für das Testen relevant sind</t>
  </si>
  <si>
    <t>IEEE Standard 829 herausgesucht und Testdokumente übernommen</t>
  </si>
  <si>
    <t>Zusammenfassung aller Dokumente mit Inhalt und Ablaufplan der Testdokumentation</t>
  </si>
  <si>
    <t>Review-Meeting (Vorabsprache mit Marco)</t>
  </si>
  <si>
    <t>Sprint 3</t>
  </si>
  <si>
    <t>GUI-Design Vortrag/Besprechung</t>
  </si>
  <si>
    <t>GitHub Einführung</t>
  </si>
  <si>
    <t>GUI-Design</t>
  </si>
  <si>
    <t>Einarbeitung in Mockup Programm mit Erstellung eines ersten Entwurfs/Grunddesign des Projekt</t>
  </si>
  <si>
    <t>Mockup digitalisieren (ausprobieren eines neuen Programms mit Einführung)</t>
  </si>
  <si>
    <t>Architektur</t>
  </si>
  <si>
    <t>Besprechung der Einzelheiten über die Architektur (mit D.Thomalla)</t>
  </si>
  <si>
    <t>Ergänzung weiterer Activities</t>
  </si>
  <si>
    <t>Task: GUI Concept</t>
  </si>
  <si>
    <t>Scrum Review Meeting</t>
  </si>
  <si>
    <t>Scrum-ToDo-Organisation</t>
  </si>
  <si>
    <t>Scrum Retro</t>
  </si>
  <si>
    <t>Tätigkeitsbericht</t>
  </si>
  <si>
    <t>Sprint 4</t>
  </si>
  <si>
    <t>Task: Prototyp: Gesture Combination Management</t>
  </si>
  <si>
    <t>Task: Github Introduction</t>
  </si>
  <si>
    <t>Task: Code Architecture</t>
  </si>
  <si>
    <t>Task: GUI Implement</t>
  </si>
  <si>
    <t>Task: Prototyp: Gesture Combination Recording</t>
  </si>
  <si>
    <t>Daily Scrum</t>
  </si>
  <si>
    <t>GUI-Design Vorlagen herunterlagen &amp; Android Icons einbinden --&gt; Erstellung Präsentation des Mockups</t>
  </si>
  <si>
    <t>GUI-Design fertigstellen</t>
  </si>
  <si>
    <t>Einrichtung</t>
  </si>
  <si>
    <t>Entwicklungsumgebung mit Projekt verknüpfen</t>
  </si>
  <si>
    <t>Coding</t>
  </si>
  <si>
    <t>SL4A Versuche des Skriptens auf Android</t>
  </si>
  <si>
    <t>SL4A Test-App (Research-Task)</t>
  </si>
  <si>
    <t>Pflichtenheft</t>
  </si>
  <si>
    <t>Research;Aufspaltung in unterschiedliche Tasks; Anlegung einer groben Struktur</t>
  </si>
  <si>
    <t>Sprint 5</t>
  </si>
  <si>
    <t>Überarbeitung der Struktur; vorläufige Ausarbeitung Kapitel 6-8</t>
  </si>
  <si>
    <t>Teammeeting</t>
  </si>
  <si>
    <t>Estimation Meeting</t>
  </si>
  <si>
    <t>Task: List Available Scripts - Diskussion</t>
  </si>
  <si>
    <t>Review</t>
  </si>
  <si>
    <t>Task: Gesture Sequence Management</t>
  </si>
  <si>
    <t>Scrum Organisation</t>
  </si>
  <si>
    <t>Sprint Planning Nachbesprechung</t>
  </si>
  <si>
    <t>Task: List Available Scripts - Logic Implementation</t>
  </si>
  <si>
    <t>Code-Richtlinien</t>
  </si>
  <si>
    <t>Task: List Available Scripts - Skript Import</t>
  </si>
  <si>
    <t>SL4A Integration in App &amp; Updating NDK &amp; Android Version</t>
  </si>
  <si>
    <t xml:space="preserve">Retro-Ergebnisse angepasst und Retro-Historie angelegt  </t>
  </si>
  <si>
    <t>UnitTests schreiben</t>
  </si>
  <si>
    <t>Abstimmung mit PO bzgl ToDos</t>
  </si>
  <si>
    <t>Präsentation</t>
  </si>
  <si>
    <t>App GUI Concept</t>
  </si>
  <si>
    <t>Optimierung Scrum-Vertretung und Allgemeines</t>
  </si>
  <si>
    <t>SL4A Improvement &amp; Fehlerbeseitigung, neu Compilieren &amp; als .jar abspeichern</t>
  </si>
  <si>
    <t>Abstimmung bzfl. Pflichtenheft-Story, Aufteilung in kleinere Tasks</t>
  </si>
  <si>
    <t>Task "Product Overview and Targeting" begonnen</t>
  </si>
  <si>
    <t>Unterstützung bei den Tasks "Gesture Sequence Recording" und "Script List Activity GUI"</t>
  </si>
  <si>
    <t>Task "Product Overview and Targeting" abgeschlossen</t>
  </si>
  <si>
    <t>Review Meeting</t>
  </si>
  <si>
    <t>Pflichtenheft verfeinert</t>
  </si>
  <si>
    <t>Absprache bzgl. Review / Retro-Meeting</t>
  </si>
  <si>
    <t>Library build problems! --&gt; Fehlersuche</t>
  </si>
  <si>
    <t>Ergänzung Planungsmeeting</t>
  </si>
  <si>
    <t>Task: GUI Design MainActivity</t>
  </si>
  <si>
    <t>Task: GUI Design GestureListActivity</t>
  </si>
  <si>
    <t>Task: GUI Design FileExplorerActivity</t>
  </si>
  <si>
    <t>Task: GUI Design ScriptListActivity</t>
  </si>
  <si>
    <t>Refactoring</t>
  </si>
  <si>
    <t>Code aufgeräumt</t>
  </si>
  <si>
    <t>Testing</t>
  </si>
  <si>
    <t>Retro-Auswertung</t>
  </si>
  <si>
    <t>Unittests durchgeführt und angepasst</t>
  </si>
  <si>
    <t>Source Integration</t>
  </si>
  <si>
    <t>Task: GUI Design Script-/GestureEditActivities</t>
  </si>
  <si>
    <t>Task: Gui Concept</t>
  </si>
  <si>
    <t>Anpassungen bei Layout und Workflow</t>
  </si>
  <si>
    <t>Task: GitHub Introduction</t>
  </si>
  <si>
    <t>Source Integration (GitHub)</t>
  </si>
  <si>
    <t>Integrate SL4A</t>
  </si>
  <si>
    <t>Task: Script Execution on Command</t>
  </si>
  <si>
    <t>PO Tests durchgeführt</t>
  </si>
  <si>
    <t>Software-Architektur</t>
  </si>
  <si>
    <t>Besprechung der Fehler mit Daniel Thomalla</t>
  </si>
  <si>
    <t>Task: Error Handling</t>
  </si>
  <si>
    <t>Sprint 6</t>
  </si>
  <si>
    <t>Zeitplanung</t>
  </si>
  <si>
    <t>Task: Skript Execution on Command</t>
  </si>
  <si>
    <t>FileExplorerActivity angepasst und ErrorHandling</t>
  </si>
  <si>
    <t>Welche US für welchen Sprint vorgesehen? Wie bemerken wir dass wir nicht alles schaffen?</t>
  </si>
  <si>
    <t>Task: Script Execution on Recognition</t>
  </si>
  <si>
    <t>Sprint 7</t>
  </si>
  <si>
    <t>Task: MYO Status</t>
  </si>
  <si>
    <t>Task: Double Recognition</t>
  </si>
  <si>
    <t>Bugfix: Itemverdopplung</t>
  </si>
  <si>
    <t>Task: Smartphone Application Review; Code Architecture Review</t>
  </si>
  <si>
    <t>Bugfix: Double Script Execution</t>
  </si>
  <si>
    <t>Sprint 8</t>
  </si>
  <si>
    <t>Plannungsmeeting</t>
  </si>
  <si>
    <t>Kick-Off</t>
  </si>
  <si>
    <t>Task: Refactoring and Packages</t>
  </si>
  <si>
    <t>Task: Screenshots für Handbuch</t>
  </si>
  <si>
    <t>Sprint 9</t>
  </si>
  <si>
    <t>Sprint Kickoff</t>
  </si>
  <si>
    <t>Configuration Management</t>
  </si>
  <si>
    <t>Retro-Ergebnisse ausgewertet</t>
  </si>
  <si>
    <t>Gesture Sequence Management</t>
  </si>
  <si>
    <t>Gesture Sequence Management Tests &amp; Review</t>
  </si>
  <si>
    <t>Design-Pattern-Diskussion</t>
  </si>
  <si>
    <t>Gesture Sequence Management Tests</t>
  </si>
  <si>
    <t>Testen</t>
  </si>
  <si>
    <t>App Test für Präsentation</t>
  </si>
  <si>
    <t>Team Review</t>
  </si>
  <si>
    <t>Skripte für Präsentation erstellt</t>
  </si>
  <si>
    <t>Gesture Sequence Management Korrektur</t>
  </si>
  <si>
    <t>Endabnahme</t>
  </si>
  <si>
    <t>Android Emulator, getExternalFilesDir</t>
  </si>
  <si>
    <t>SL4A extern Aufrufen in eigener App</t>
  </si>
  <si>
    <t>Gesammtsumme</t>
  </si>
  <si>
    <t>Ergänzungsmeeting: Planungsmeeting</t>
  </si>
  <si>
    <t>Code-Refactoring: Singleton</t>
  </si>
  <si>
    <t>Retro-Ergebnisse</t>
  </si>
  <si>
    <t>Test Framework</t>
  </si>
  <si>
    <t>Rücksprache bzgl. Task: Integrate SL4A</t>
  </si>
  <si>
    <t>Refactoring: Vorhandene Tests optimiert</t>
  </si>
  <si>
    <t>Scrum-ToDos</t>
  </si>
  <si>
    <t>Error Handling</t>
  </si>
  <si>
    <t>Retro-Ergebnisse</t>
  </si>
  <si>
    <t>Oster-Urlaub</t>
  </si>
  <si>
    <t>Retrospektive</t>
  </si>
  <si>
    <t>Basic Vuzix App auf Done bringen</t>
  </si>
  <si>
    <t>Code Architecture</t>
  </si>
  <si>
    <t>Task</t>
  </si>
  <si>
    <t>Code Architecture: Refactoring, detailed Code Architecture</t>
  </si>
  <si>
    <t>Organisation</t>
  </si>
  <si>
    <t>Antwort auf das Feedback zur Code-Architektur</t>
  </si>
  <si>
    <t>Code-Architecture: Feedback eingearbeitet, kleinere Änderungen</t>
  </si>
  <si>
    <t>Command Constants auf Done gebracht</t>
  </si>
  <si>
    <t>Fix Tests</t>
  </si>
  <si>
    <t>Common Test Documents auf Done bringen</t>
  </si>
  <si>
    <t>Common Test Documents korrigiert</t>
  </si>
  <si>
    <t>Entwurf Vuzix Code Architecture</t>
  </si>
  <si>
    <t>Specific Test Documents</t>
  </si>
  <si>
    <t>Test Execution</t>
  </si>
  <si>
    <t>Lessons Learned</t>
  </si>
  <si>
    <t>Main Menu (Doku)</t>
  </si>
  <si>
    <t>Gesamtsumme</t>
  </si>
  <si>
    <t>Vuzix Code Architecture an Vuzix App anpassen</t>
  </si>
  <si>
    <t>Command Constants erstellen in Java und Python, sowie Dokumentation zum Verständnis</t>
  </si>
  <si>
    <t>Mockup-Anpassung an aktuellen Stand</t>
  </si>
  <si>
    <t>Python Script zur Erstellung einer Verbindung mit der Vuzix und zur Übertragung eines Befehls</t>
  </si>
  <si>
    <t>Erkrankt bis inklusive 10.3.</t>
  </si>
  <si>
    <t>Nur PO-Tätigkeit die keine physische Anwesenheit erfordert wird noch getätigt.</t>
  </si>
  <si>
    <t>Sprint Kick-Off: Daily Scrum</t>
  </si>
  <si>
    <t>Teammeeting</t>
  </si>
  <si>
    <t>Besprechung der Coderichtlinien</t>
  </si>
  <si>
    <t>Sammlung von Anforderungen</t>
  </si>
  <si>
    <t>Absprache</t>
  </si>
  <si>
    <t>Task: "Requirements"-&gt;Anforderungen für das Pflichtenheft; weitere Aufteilung in Tasks</t>
  </si>
  <si>
    <t>Task: "Requirements" -&gt; Anforderungsanalyse</t>
  </si>
  <si>
    <t>Task: "Requirements"-&gt;Ausarbeitung der Anforderungen</t>
  </si>
  <si>
    <t>Task: "Requirements"-&gt;Anforderungsausarbeitung</t>
  </si>
  <si>
    <t>Task: "Requirements"-&gt;Ausarbeitung ; Task:"Specification Sheet First Version"-&gt;Layout</t>
  </si>
  <si>
    <t>Teammeting</t>
  </si>
  <si>
    <t>Bedienungsanleitung</t>
  </si>
  <si>
    <t xml:space="preserve">Task: "Specification Sheet First Version"-&gt; Endgültige Überarbeitung </t>
  </si>
  <si>
    <t>Task: "Feedback and Correction" -&gt; E-Mail Herr Bürgy</t>
  </si>
  <si>
    <t>Besprechung: GUI-Konzept</t>
  </si>
  <si>
    <t xml:space="preserve">Teammeeting </t>
  </si>
  <si>
    <t>Besprechung Github, SourceTree</t>
  </si>
  <si>
    <t>12:03.2015</t>
  </si>
  <si>
    <t>Catch-up mit SM</t>
  </si>
  <si>
    <t>Abstimmung mit Entwickler: Mögliches System der Gestenkombinationen</t>
  </si>
  <si>
    <t>Pflichtenhefterstellung</t>
  </si>
  <si>
    <t xml:space="preserve">Pflichtenheft </t>
  </si>
  <si>
    <t>Task: "Feedback and Correction" -&gt; Überarbeitung</t>
  </si>
  <si>
    <t>Formatierung der Zeiterfassung</t>
  </si>
  <si>
    <t xml:space="preserve">Anforderungen </t>
  </si>
  <si>
    <t>Code-Architektur</t>
  </si>
  <si>
    <t>Besprechung Import Skripte</t>
  </si>
  <si>
    <t>Setup Test Environment</t>
  </si>
  <si>
    <t>Task: [Import and List available Scripts] GUI-Implementation</t>
  </si>
  <si>
    <t>Ansprechen der Vuzix über Bluetooth</t>
  </si>
  <si>
    <t>Task auf DONE gebracht</t>
  </si>
  <si>
    <t xml:space="preserve">Task: [Import and List available Scripts] Logic-Implementation </t>
  </si>
  <si>
    <t xml:space="preserve">Task: [Import and List available Scripts] Implementation Import </t>
  </si>
  <si>
    <t xml:space="preserve">Organisation </t>
  </si>
  <si>
    <t>Zeiterfassung des Teams, Abgabe der Dokumente</t>
  </si>
  <si>
    <t>Retro</t>
  </si>
  <si>
    <t>Vorbereitung für den nächsten Sprint</t>
  </si>
  <si>
    <t>Catch-up</t>
  </si>
  <si>
    <t>Hauptstruktur des Dokumentes, allgemeine Kapitel, Installation, Beispiel-Anwendung</t>
  </si>
  <si>
    <t>Anpassungen an Design und Verweisen, Struktur bearbeitet</t>
  </si>
  <si>
    <t>Kapitel Skript in der Bedienungsanleitung (API hinzugefügt &amp; bearbeitet/angepasst, sowie unterstützte Skriptsprachen)</t>
  </si>
  <si>
    <t>Planungsmeeting</t>
  </si>
  <si>
    <t>GUI Concept</t>
  </si>
  <si>
    <t>Task: Gesture Recognition:Implementation Comparison</t>
  </si>
  <si>
    <t>Besprechung Ablauf/ Taskverteilung</t>
  </si>
  <si>
    <t>Task: Gesture Recognition:Implementation Recording</t>
  </si>
  <si>
    <t>PO-Test</t>
  </si>
  <si>
    <t>Stories: Final GUI-Design, Gesture Sequence Recording abgenommen</t>
  </si>
  <si>
    <t>Wegen Krankheit eintägig ausgefallen</t>
  </si>
  <si>
    <t>Testing; Refactoring</t>
  </si>
  <si>
    <t>Task: Execute Scripts Implementations auf Done gebracht</t>
  </si>
  <si>
    <t>Besprechung</t>
  </si>
  <si>
    <t>Abstimmung Coding Richtlinien</t>
  </si>
  <si>
    <t>Testingframework &amp; Tools</t>
  </si>
  <si>
    <t>MIt SM</t>
  </si>
  <si>
    <t>Dokumentverwaltung</t>
  </si>
  <si>
    <t>Einrichten eines Testframeworks für Android Tests</t>
  </si>
  <si>
    <t>Testausführung unabh. von Android-Runtime</t>
  </si>
  <si>
    <t>Abgabe der vorläufigen Software-Architektur</t>
  </si>
  <si>
    <t>Task: [Robustness] RecordActivityStatus as Enum</t>
  </si>
  <si>
    <t>Task: [Robustness]Bug: doubeled listview items</t>
  </si>
  <si>
    <t>Zeiterfassung des Teams, Abgabe der Dokumente für MS 4</t>
  </si>
  <si>
    <t>PO-Task</t>
  </si>
  <si>
    <t>Backlog-Wartung; Spezifikation von Stories</t>
  </si>
  <si>
    <t>Sprintplanung</t>
  </si>
  <si>
    <t>RetroMeeting</t>
  </si>
  <si>
    <t>Testausführung unabh. von Android-Runtime</t>
  </si>
  <si>
    <t>GUI Aufbau</t>
  </si>
  <si>
    <t>Task:[Integration Test] Common Test Documents -&gt; Testplan erstellt</t>
  </si>
  <si>
    <t>Github Einführung</t>
  </si>
  <si>
    <t>Task:[Integration Test] Common Test Documents -&gt; Testplan angepasst</t>
  </si>
  <si>
    <t>Task:[Integration Test] Common Test Documents -&gt; Testplan formatiert</t>
  </si>
  <si>
    <t>Task:[Integration Test] Common Test Documents -&gt; Testfallprotokoll überarbeitet</t>
  </si>
  <si>
    <t>Absprache Script Import</t>
  </si>
  <si>
    <t>Rücksprache bzgl Task: Fix Tests</t>
  </si>
  <si>
    <t>Rücksprache bzgl Task: Common Test Documents</t>
  </si>
  <si>
    <t xml:space="preserve">Task </t>
  </si>
  <si>
    <t>Task:[Fix Tests] Fix Tests getestet</t>
  </si>
  <si>
    <t>Task:[Fix Tests] Fix Tests</t>
  </si>
  <si>
    <t>Task:[Integration Test] Common Test Documents -&gt; Testplan überarbeitet</t>
  </si>
  <si>
    <t>Task:[Integration Test] Common Test Documents -&gt; endgültige Fassung erstellt</t>
  </si>
  <si>
    <t>Tasks: [User Manual] Common und [User Manual] Scripts getestet/korrektur gelesen</t>
  </si>
  <si>
    <t>Absprache bzgl User Manual</t>
  </si>
  <si>
    <t>Task:[Final Presentation] Presentation</t>
  </si>
  <si>
    <t>Tasks: [User Manual] Common und [User Manual] Scripts</t>
  </si>
  <si>
    <t>Task [Final presentation] Presentation -&gt; Inhalt eingefügt</t>
  </si>
  <si>
    <t>Task [Project Closure] Final Document-&gt; Structure und Layout</t>
  </si>
  <si>
    <t>Task [Final Presentation]: Besprechung und Vorbereitung auf Präsentation</t>
  </si>
  <si>
    <t>Task [Integration Test] Conclusion</t>
  </si>
  <si>
    <t>Task:[Project Closure] Final Document-&gt; Bewertungskapitel und Überarbeitung</t>
  </si>
  <si>
    <t>Task: Documentation</t>
  </si>
  <si>
    <t>Inspectation and Test Concept</t>
  </si>
  <si>
    <t>Gesture Sequence Management Review</t>
  </si>
  <si>
    <t xml:space="preserve">Functional GUI Design </t>
  </si>
  <si>
    <t>Sprintvorbereitung</t>
  </si>
  <si>
    <t>Anpassungen an Verbesserungsvorschläge</t>
  </si>
  <si>
    <t>Kapitel Skripte überarbeiten, bisheriges als Anhang, da zu Codelastig, Screenshots mit Beschreibung einfügen</t>
  </si>
  <si>
    <t>App Workflow zusammenstellen</t>
  </si>
  <si>
    <t>Projektabschluss</t>
  </si>
  <si>
    <t>Dokument zum Projektabschluss: Kapitel Motivation</t>
  </si>
  <si>
    <t>Dokument zum Projektabschluss: Kapitel Vorgehensmodell</t>
  </si>
  <si>
    <t>Dokument zum Projektabschluss: Kapitel Fazit &amp; Team</t>
  </si>
  <si>
    <t>Vorbereitung Testingframework &amp; Beispieltests</t>
  </si>
  <si>
    <t>Vorstellung Testing Framework &amp; Daily</t>
  </si>
  <si>
    <t>Coding</t>
  </si>
  <si>
    <t>GestureRecording &amp; MYO SDK einarbeitung</t>
  </si>
  <si>
    <t>GestureRecording</t>
  </si>
  <si>
    <t>Daily</t>
  </si>
  <si>
    <t>GUI-Elemente mit Testingframework ansprechen</t>
  </si>
  <si>
    <t>Daily &amp; Absprachen</t>
  </si>
  <si>
    <t>Testing &amp; Refactoring</t>
  </si>
  <si>
    <t>Final GUI Design</t>
  </si>
  <si>
    <t>Teamarbeit</t>
  </si>
  <si>
    <t>PO-Tests &amp; Testing framework</t>
  </si>
  <si>
    <t xml:space="preserve">Besprechung </t>
  </si>
  <si>
    <t>Daly Scrum</t>
  </si>
  <si>
    <t>Vuzix app stub</t>
  </si>
  <si>
    <t>Bluetooth basics</t>
  </si>
  <si>
    <t>Implementierung Datenempfang via Bluetooth</t>
  </si>
  <si>
    <t>Python Testscript</t>
  </si>
  <si>
    <t>Task: Common Test Documents</t>
  </si>
  <si>
    <t>Debug Modus MainActivity</t>
  </si>
  <si>
    <t>Anpassung Bluetooth Verbindung Vuzix App</t>
  </si>
  <si>
    <t>Refactoring</t>
  </si>
  <si>
    <t>RecordActivityStatus als Enum</t>
  </si>
  <si>
    <t>Vuzix Command ausführen</t>
  </si>
  <si>
    <t>Vuzix Code Architektur</t>
  </si>
  <si>
    <t>Absprache und Code Architektur</t>
  </si>
  <si>
    <t>Daily Scrum &amp; Teamarbeit</t>
  </si>
  <si>
    <t>Fertigstellung Code Architektur</t>
  </si>
  <si>
    <t>Vuzix App</t>
  </si>
  <si>
    <t xml:space="preserve">Coding </t>
  </si>
  <si>
    <t>Vuzix App und Python Scripte</t>
  </si>
  <si>
    <t>Teamarbeit</t>
  </si>
  <si>
    <t>Absprache Testdokumente &amp; Testklassifikation</t>
  </si>
  <si>
    <t>Testklassifikation</t>
  </si>
  <si>
    <t>Task: Specific Test Documents</t>
  </si>
  <si>
    <t>Pythonskripte zum Steuern der Vuzix</t>
  </si>
  <si>
    <t>Integrationstests</t>
  </si>
  <si>
    <t>Durchführung und Protokollierung</t>
  </si>
  <si>
    <t>Python Sprachskripte</t>
  </si>
  <si>
    <t>Manual Gesten</t>
  </si>
  <si>
    <t>Überarbeitung Manual</t>
  </si>
  <si>
    <t>Task: Integration Test Conclusion</t>
  </si>
  <si>
    <t>Präsentationsvorbereitung</t>
  </si>
  <si>
    <t>Abschließende Zeiterfassung</t>
  </si>
  <si>
    <t>Task [Project Closure] Final Document -&gt; Kapitel MYO-Script-Control und Anforderungen</t>
  </si>
  <si>
    <t>Zeiterfassung des Teams, Abgabe der Dokumente für MS 5</t>
  </si>
</sst>
</file>

<file path=xl/styles.xml><?xml version="1.0" encoding="utf-8"?>
<styleSheet xmlns="http://schemas.openxmlformats.org/spreadsheetml/2006/main">
  <numFmts count="4">
    <numFmt numFmtId="164" formatCode="hh&quot;:&quot;mm"/>
    <numFmt numFmtId="165" formatCode="dd\.mm\.yyyy"/>
    <numFmt numFmtId="166" formatCode="[h]&quot;:&quot;mm"/>
    <numFmt numFmtId="167" formatCode="[hh]:mm:ss"/>
  </numFmts>
  <fonts count="9">
    <font>
      <sz val="10"/>
      <color rgb="FF000000"/>
      <name val="Arial"/>
    </font>
    <font>
      <sz val="18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164" fontId="3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2" fillId="3" borderId="1" xfId="0" applyFont="1" applyFill="1" applyBorder="1" applyAlignment="1"/>
    <xf numFmtId="21" fontId="3" fillId="0" borderId="0" xfId="0" applyNumberFormat="1" applyFont="1" applyAlignment="1"/>
    <xf numFmtId="0" fontId="2" fillId="3" borderId="2" xfId="0" applyFont="1" applyFill="1" applyBorder="1" applyAlignment="1"/>
    <xf numFmtId="0" fontId="3" fillId="3" borderId="1" xfId="0" applyFont="1" applyFill="1" applyBorder="1" applyAlignment="1"/>
    <xf numFmtId="0" fontId="2" fillId="3" borderId="2" xfId="0" applyFont="1" applyFill="1" applyBorder="1" applyAlignment="1"/>
    <xf numFmtId="0" fontId="3" fillId="3" borderId="1" xfId="0" applyFont="1" applyFill="1" applyBorder="1" applyAlignment="1">
      <alignment vertical="top"/>
    </xf>
    <xf numFmtId="0" fontId="2" fillId="3" borderId="4" xfId="0" applyFont="1" applyFill="1" applyBorder="1" applyAlignment="1"/>
    <xf numFmtId="21" fontId="3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65" fontId="2" fillId="0" borderId="6" xfId="0" applyNumberFormat="1" applyFont="1" applyBorder="1" applyAlignment="1">
      <alignment vertical="top"/>
    </xf>
    <xf numFmtId="46" fontId="2" fillId="0" borderId="7" xfId="0" applyNumberFormat="1" applyFont="1" applyBorder="1" applyAlignment="1">
      <alignment vertical="top"/>
    </xf>
    <xf numFmtId="21" fontId="3" fillId="3" borderId="1" xfId="0" applyNumberFormat="1" applyFont="1" applyFill="1" applyBorder="1" applyAlignment="1"/>
    <xf numFmtId="0" fontId="2" fillId="0" borderId="6" xfId="0" applyFont="1" applyBorder="1" applyAlignment="1">
      <alignment vertical="top" wrapText="1"/>
    </xf>
    <xf numFmtId="0" fontId="3" fillId="3" borderId="3" xfId="0" applyFont="1" applyFill="1" applyBorder="1" applyAlignment="1"/>
    <xf numFmtId="0" fontId="2" fillId="0" borderId="7" xfId="0" applyFont="1" applyBorder="1" applyAlignment="1">
      <alignment vertical="top" wrapText="1"/>
    </xf>
    <xf numFmtId="165" fontId="2" fillId="0" borderId="8" xfId="0" applyNumberFormat="1" applyFont="1" applyBorder="1" applyAlignment="1"/>
    <xf numFmtId="46" fontId="4" fillId="5" borderId="6" xfId="0" applyNumberFormat="1" applyFont="1" applyFill="1" applyBorder="1" applyAlignment="1">
      <alignment vertical="top"/>
    </xf>
    <xf numFmtId="46" fontId="2" fillId="0" borderId="9" xfId="0" applyNumberFormat="1" applyFont="1" applyBorder="1" applyAlignment="1"/>
    <xf numFmtId="0" fontId="2" fillId="0" borderId="8" xfId="0" applyFont="1" applyBorder="1" applyAlignment="1">
      <alignment wrapText="1"/>
    </xf>
    <xf numFmtId="46" fontId="4" fillId="5" borderId="7" xfId="0" applyNumberFormat="1" applyFont="1" applyFill="1" applyBorder="1" applyAlignment="1">
      <alignment vertical="top"/>
    </xf>
    <xf numFmtId="0" fontId="3" fillId="5" borderId="6" xfId="0" applyFont="1" applyFill="1" applyBorder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16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5" xfId="0" applyFont="1" applyBorder="1"/>
    <xf numFmtId="166" fontId="4" fillId="5" borderId="5" xfId="0" applyNumberFormat="1" applyFont="1" applyFill="1" applyBorder="1" applyAlignment="1">
      <alignment horizontal="right"/>
    </xf>
    <xf numFmtId="166" fontId="4" fillId="5" borderId="0" xfId="0" applyNumberFormat="1" applyFont="1" applyFill="1" applyAlignment="1">
      <alignment horizontal="right"/>
    </xf>
    <xf numFmtId="166" fontId="2" fillId="0" borderId="10" xfId="0" applyNumberFormat="1" applyFont="1" applyBorder="1"/>
    <xf numFmtId="0" fontId="2" fillId="0" borderId="0" xfId="0" applyFont="1" applyAlignment="1">
      <alignment wrapText="1"/>
    </xf>
    <xf numFmtId="166" fontId="2" fillId="0" borderId="8" xfId="0" applyNumberFormat="1" applyFont="1" applyBorder="1"/>
    <xf numFmtId="164" fontId="2" fillId="0" borderId="0" xfId="0" applyNumberFormat="1" applyFont="1" applyAlignment="1"/>
    <xf numFmtId="166" fontId="2" fillId="0" borderId="8" xfId="0" applyNumberFormat="1" applyFont="1" applyBorder="1"/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2" xfId="0" applyFont="1" applyFill="1" applyBorder="1" applyAlignment="1">
      <alignment wrapText="1"/>
    </xf>
    <xf numFmtId="166" fontId="2" fillId="0" borderId="0" xfId="0" applyNumberFormat="1" applyFont="1"/>
    <xf numFmtId="0" fontId="2" fillId="4" borderId="5" xfId="0" applyFont="1" applyFill="1" applyBorder="1" applyAlignment="1">
      <alignment vertical="center" wrapText="1"/>
    </xf>
    <xf numFmtId="166" fontId="2" fillId="0" borderId="7" xfId="0" applyNumberFormat="1" applyFont="1" applyBorder="1" applyAlignment="1">
      <alignment vertical="top"/>
    </xf>
    <xf numFmtId="14" fontId="2" fillId="0" borderId="6" xfId="0" applyNumberFormat="1" applyFont="1" applyBorder="1" applyAlignment="1"/>
    <xf numFmtId="166" fontId="4" fillId="5" borderId="6" xfId="0" applyNumberFormat="1" applyFont="1" applyFill="1" applyBorder="1"/>
    <xf numFmtId="46" fontId="4" fillId="5" borderId="6" xfId="0" applyNumberFormat="1" applyFont="1" applyFill="1" applyBorder="1"/>
    <xf numFmtId="166" fontId="4" fillId="5" borderId="9" xfId="0" applyNumberFormat="1" applyFont="1" applyFill="1" applyBorder="1"/>
    <xf numFmtId="46" fontId="2" fillId="0" borderId="6" xfId="0" applyNumberFormat="1" applyFont="1" applyBorder="1" applyAlignment="1">
      <alignment vertical="top"/>
    </xf>
    <xf numFmtId="0" fontId="3" fillId="5" borderId="7" xfId="0" applyFont="1" applyFill="1" applyBorder="1" applyAlignment="1">
      <alignment horizontal="left" vertical="top" wrapText="1"/>
    </xf>
    <xf numFmtId="0" fontId="4" fillId="5" borderId="6" xfId="0" applyFont="1" applyFill="1" applyBorder="1" applyAlignment="1">
      <alignment vertical="top"/>
    </xf>
    <xf numFmtId="0" fontId="4" fillId="5" borderId="7" xfId="0" applyFont="1" applyFill="1" applyBorder="1" applyAlignment="1">
      <alignment vertical="top"/>
    </xf>
    <xf numFmtId="0" fontId="4" fillId="5" borderId="6" xfId="0" applyFont="1" applyFill="1" applyBorder="1"/>
    <xf numFmtId="14" fontId="2" fillId="0" borderId="6" xfId="0" applyNumberFormat="1" applyFont="1" applyBorder="1" applyAlignment="1">
      <alignment vertical="top"/>
    </xf>
    <xf numFmtId="164" fontId="4" fillId="5" borderId="7" xfId="0" applyNumberFormat="1" applyFont="1" applyFill="1" applyBorder="1"/>
    <xf numFmtId="46" fontId="4" fillId="5" borderId="7" xfId="0" applyNumberFormat="1" applyFont="1" applyFill="1" applyBorder="1"/>
    <xf numFmtId="167" fontId="2" fillId="0" borderId="0" xfId="0" applyNumberFormat="1" applyFont="1" applyAlignment="1"/>
    <xf numFmtId="0" fontId="2" fillId="0" borderId="5" xfId="0" applyFont="1" applyBorder="1" applyAlignment="1">
      <alignment wrapText="1"/>
    </xf>
    <xf numFmtId="14" fontId="2" fillId="0" borderId="0" xfId="0" applyNumberFormat="1" applyFont="1" applyAlignment="1"/>
    <xf numFmtId="0" fontId="4" fillId="5" borderId="7" xfId="0" applyFont="1" applyFill="1" applyBorder="1"/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167" fontId="2" fillId="0" borderId="7" xfId="0" applyNumberFormat="1" applyFont="1" applyBorder="1" applyAlignment="1"/>
    <xf numFmtId="0" fontId="2" fillId="0" borderId="6" xfId="0" applyFont="1" applyBorder="1" applyAlignment="1">
      <alignment wrapText="1"/>
    </xf>
    <xf numFmtId="0" fontId="3" fillId="5" borderId="6" xfId="0" applyFont="1" applyFill="1" applyBorder="1" applyAlignment="1">
      <alignment horizontal="left" wrapText="1"/>
    </xf>
    <xf numFmtId="165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3" fillId="5" borderId="5" xfId="0" applyFont="1" applyFill="1" applyBorder="1" applyAlignment="1"/>
    <xf numFmtId="164" fontId="3" fillId="5" borderId="0" xfId="0" applyNumberFormat="1" applyFont="1" applyFill="1" applyAlignment="1"/>
    <xf numFmtId="0" fontId="2" fillId="4" borderId="10" xfId="0" applyFont="1" applyFill="1" applyBorder="1" applyAlignment="1"/>
    <xf numFmtId="21" fontId="2" fillId="0" borderId="7" xfId="0" applyNumberFormat="1" applyFont="1" applyBorder="1" applyAlignment="1">
      <alignment horizontal="right"/>
    </xf>
    <xf numFmtId="14" fontId="2" fillId="0" borderId="9" xfId="0" applyNumberFormat="1" applyFont="1" applyBorder="1" applyAlignment="1">
      <alignment vertical="top"/>
    </xf>
    <xf numFmtId="0" fontId="2" fillId="0" borderId="6" xfId="0" applyFont="1" applyBorder="1" applyAlignment="1">
      <alignment wrapText="1"/>
    </xf>
    <xf numFmtId="166" fontId="2" fillId="0" borderId="9" xfId="0" applyNumberFormat="1" applyFont="1" applyBorder="1" applyAlignment="1">
      <alignment vertical="top"/>
    </xf>
    <xf numFmtId="21" fontId="2" fillId="0" borderId="7" xfId="0" applyNumberFormat="1" applyFont="1" applyBorder="1" applyAlignment="1"/>
    <xf numFmtId="0" fontId="2" fillId="0" borderId="8" xfId="0" applyFont="1" applyBorder="1" applyAlignment="1">
      <alignment vertical="top" wrapText="1"/>
    </xf>
    <xf numFmtId="0" fontId="2" fillId="0" borderId="7" xfId="0" applyFont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3" fillId="5" borderId="6" xfId="0" applyFont="1" applyFill="1" applyBorder="1" applyAlignment="1"/>
    <xf numFmtId="14" fontId="2" fillId="0" borderId="5" xfId="0" applyNumberFormat="1" applyFont="1" applyBorder="1" applyAlignment="1"/>
    <xf numFmtId="0" fontId="3" fillId="5" borderId="7" xfId="0" applyFont="1" applyFill="1" applyBorder="1" applyAlignment="1">
      <alignment wrapText="1"/>
    </xf>
    <xf numFmtId="0" fontId="2" fillId="0" borderId="6" xfId="0" applyFont="1" applyBorder="1"/>
    <xf numFmtId="14" fontId="2" fillId="0" borderId="2" xfId="0" applyNumberFormat="1" applyFont="1" applyBorder="1" applyAlignment="1">
      <alignment vertical="top"/>
    </xf>
    <xf numFmtId="0" fontId="3" fillId="0" borderId="2" xfId="0" applyFont="1" applyBorder="1" applyAlignment="1"/>
    <xf numFmtId="46" fontId="2" fillId="0" borderId="4" xfId="0" applyNumberFormat="1" applyFont="1" applyBorder="1" applyAlignment="1">
      <alignment vertical="top"/>
    </xf>
    <xf numFmtId="166" fontId="3" fillId="0" borderId="3" xfId="0" applyNumberFormat="1" applyFont="1" applyBorder="1" applyAlignment="1"/>
    <xf numFmtId="0" fontId="2" fillId="0" borderId="2" xfId="0" applyFont="1" applyBorder="1" applyAlignment="1">
      <alignment vertical="top" wrapText="1"/>
    </xf>
    <xf numFmtId="0" fontId="3" fillId="0" borderId="2" xfId="0" applyFont="1" applyBorder="1" applyAlignment="1">
      <alignment wrapText="1"/>
    </xf>
    <xf numFmtId="0" fontId="2" fillId="4" borderId="10" xfId="0" applyFont="1" applyFill="1" applyBorder="1" applyAlignment="1">
      <alignment vertical="top"/>
    </xf>
    <xf numFmtId="21" fontId="3" fillId="0" borderId="1" xfId="0" applyNumberFormat="1" applyFont="1" applyBorder="1" applyAlignment="1">
      <alignment wrapText="1"/>
    </xf>
    <xf numFmtId="46" fontId="2" fillId="0" borderId="8" xfId="0" applyNumberFormat="1" applyFont="1" applyBorder="1" applyAlignment="1">
      <alignment vertical="top"/>
    </xf>
    <xf numFmtId="0" fontId="3" fillId="5" borderId="1" xfId="0" applyFont="1" applyFill="1" applyBorder="1" applyAlignment="1"/>
    <xf numFmtId="0" fontId="2" fillId="0" borderId="10" xfId="0" applyFont="1" applyBorder="1" applyAlignment="1">
      <alignment vertical="top" wrapText="1"/>
    </xf>
    <xf numFmtId="164" fontId="3" fillId="5" borderId="3" xfId="0" applyNumberFormat="1" applyFont="1" applyFill="1" applyBorder="1" applyAlignment="1"/>
    <xf numFmtId="46" fontId="4" fillId="5" borderId="9" xfId="0" applyNumberFormat="1" applyFont="1" applyFill="1" applyBorder="1" applyAlignment="1">
      <alignment vertical="top"/>
    </xf>
    <xf numFmtId="0" fontId="3" fillId="4" borderId="5" xfId="0" applyFont="1" applyFill="1" applyBorder="1" applyAlignment="1"/>
    <xf numFmtId="0" fontId="2" fillId="0" borderId="6" xfId="0" applyFont="1" applyBorder="1" applyAlignment="1">
      <alignment vertical="top"/>
    </xf>
    <xf numFmtId="21" fontId="2" fillId="0" borderId="7" xfId="0" applyNumberFormat="1" applyFont="1" applyBorder="1" applyAlignment="1"/>
    <xf numFmtId="0" fontId="3" fillId="0" borderId="5" xfId="0" applyFont="1" applyBorder="1" applyAlignment="1"/>
    <xf numFmtId="0" fontId="2" fillId="4" borderId="5" xfId="0" applyFont="1" applyFill="1" applyBorder="1" applyAlignment="1">
      <alignment vertical="top"/>
    </xf>
    <xf numFmtId="14" fontId="2" fillId="0" borderId="7" xfId="0" applyNumberFormat="1" applyFont="1" applyBorder="1" applyAlignment="1">
      <alignment vertical="top"/>
    </xf>
    <xf numFmtId="0" fontId="2" fillId="0" borderId="5" xfId="0" applyFont="1" applyBorder="1" applyAlignment="1">
      <alignment vertical="top" wrapText="1"/>
    </xf>
    <xf numFmtId="14" fontId="2" fillId="0" borderId="8" xfId="0" applyNumberFormat="1" applyFont="1" applyBorder="1" applyAlignment="1">
      <alignment vertical="top"/>
    </xf>
    <xf numFmtId="0" fontId="2" fillId="0" borderId="6" xfId="0" applyFont="1" applyBorder="1" applyAlignment="1">
      <alignment vertical="top"/>
    </xf>
    <xf numFmtId="166" fontId="2" fillId="0" borderId="8" xfId="0" applyNumberFormat="1" applyFont="1" applyBorder="1" applyAlignment="1">
      <alignment vertical="top"/>
    </xf>
    <xf numFmtId="20" fontId="2" fillId="0" borderId="5" xfId="0" applyNumberFormat="1" applyFont="1" applyBorder="1" applyAlignment="1"/>
    <xf numFmtId="0" fontId="2" fillId="0" borderId="5" xfId="0" applyFont="1" applyBorder="1" applyAlignment="1">
      <alignment wrapText="1"/>
    </xf>
    <xf numFmtId="166" fontId="4" fillId="5" borderId="9" xfId="0" applyNumberFormat="1" applyFont="1" applyFill="1" applyBorder="1"/>
    <xf numFmtId="0" fontId="2" fillId="0" borderId="3" xfId="0" applyFont="1" applyBorder="1" applyAlignment="1">
      <alignment wrapText="1"/>
    </xf>
    <xf numFmtId="0" fontId="2" fillId="4" borderId="5" xfId="0" applyFont="1" applyFill="1" applyBorder="1" applyAlignment="1"/>
    <xf numFmtId="166" fontId="4" fillId="5" borderId="8" xfId="0" applyNumberFormat="1" applyFont="1" applyFill="1" applyBorder="1"/>
    <xf numFmtId="0" fontId="2" fillId="0" borderId="7" xfId="0" applyFont="1" applyBorder="1" applyAlignment="1">
      <alignment vertical="top"/>
    </xf>
    <xf numFmtId="166" fontId="2" fillId="0" borderId="6" xfId="0" applyNumberFormat="1" applyFont="1" applyBorder="1" applyAlignment="1">
      <alignment vertical="top"/>
    </xf>
    <xf numFmtId="0" fontId="3" fillId="4" borderId="5" xfId="0" applyFont="1" applyFill="1" applyBorder="1" applyAlignment="1">
      <alignment horizontal="left" vertical="top"/>
    </xf>
    <xf numFmtId="21" fontId="2" fillId="0" borderId="0" xfId="0" applyNumberFormat="1" applyFont="1" applyAlignment="1"/>
    <xf numFmtId="46" fontId="2" fillId="0" borderId="2" xfId="0" applyNumberFormat="1" applyFont="1" applyBorder="1" applyAlignment="1">
      <alignment vertical="top"/>
    </xf>
    <xf numFmtId="21" fontId="2" fillId="0" borderId="0" xfId="0" applyNumberFormat="1" applyFont="1" applyAlignment="1"/>
    <xf numFmtId="0" fontId="3" fillId="4" borderId="10" xfId="0" applyFont="1" applyFill="1" applyBorder="1" applyAlignment="1">
      <alignment horizontal="left" vertical="top"/>
    </xf>
    <xf numFmtId="0" fontId="3" fillId="0" borderId="0" xfId="0" applyFont="1" applyAlignment="1"/>
    <xf numFmtId="164" fontId="2" fillId="0" borderId="7" xfId="0" applyNumberFormat="1" applyFont="1" applyBorder="1"/>
    <xf numFmtId="46" fontId="2" fillId="0" borderId="7" xfId="0" applyNumberFormat="1" applyFont="1" applyBorder="1" applyAlignment="1">
      <alignment vertical="top"/>
    </xf>
    <xf numFmtId="0" fontId="4" fillId="5" borderId="4" xfId="0" applyFont="1" applyFill="1" applyBorder="1"/>
    <xf numFmtId="0" fontId="2" fillId="0" borderId="6" xfId="0" applyFont="1" applyBorder="1" applyAlignment="1">
      <alignment vertical="top" wrapText="1"/>
    </xf>
    <xf numFmtId="0" fontId="3" fillId="4" borderId="10" xfId="0" applyFont="1" applyFill="1" applyBorder="1" applyAlignment="1">
      <alignment horizontal="left"/>
    </xf>
    <xf numFmtId="14" fontId="2" fillId="0" borderId="8" xfId="0" applyNumberFormat="1" applyFont="1" applyBorder="1" applyAlignment="1"/>
    <xf numFmtId="0" fontId="2" fillId="0" borderId="7" xfId="0" applyFont="1" applyBorder="1" applyAlignment="1">
      <alignment vertical="top"/>
    </xf>
    <xf numFmtId="0" fontId="3" fillId="4" borderId="5" xfId="0" applyFont="1" applyFill="1" applyBorder="1" applyAlignment="1">
      <alignment horizontal="left"/>
    </xf>
    <xf numFmtId="0" fontId="2" fillId="0" borderId="6" xfId="0" applyFont="1" applyBorder="1" applyAlignment="1"/>
    <xf numFmtId="20" fontId="3" fillId="4" borderId="5" xfId="0" applyNumberFormat="1" applyFont="1" applyFill="1" applyBorder="1" applyAlignment="1">
      <alignment horizontal="left" vertical="top"/>
    </xf>
    <xf numFmtId="0" fontId="3" fillId="4" borderId="0" xfId="0" applyFont="1" applyFill="1" applyAlignment="1">
      <alignment horizontal="left"/>
    </xf>
    <xf numFmtId="0" fontId="3" fillId="0" borderId="0" xfId="0" applyFont="1"/>
    <xf numFmtId="0" fontId="2" fillId="0" borderId="6" xfId="0" applyFont="1" applyBorder="1" applyAlignment="1">
      <alignment vertical="top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top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5" xfId="0" applyFont="1" applyBorder="1" applyAlignment="1">
      <alignment vertical="top"/>
    </xf>
    <xf numFmtId="164" fontId="2" fillId="0" borderId="4" xfId="0" applyNumberFormat="1" applyFont="1" applyBorder="1"/>
    <xf numFmtId="0" fontId="3" fillId="4" borderId="0" xfId="0" applyFont="1" applyFill="1" applyAlignment="1">
      <alignment horizontal="left" vertical="top"/>
    </xf>
    <xf numFmtId="0" fontId="2" fillId="0" borderId="8" xfId="0" applyFont="1" applyBorder="1" applyAlignment="1">
      <alignment vertical="top" wrapText="1"/>
    </xf>
    <xf numFmtId="46" fontId="4" fillId="5" borderId="8" xfId="0" applyNumberFormat="1" applyFont="1" applyFill="1" applyBorder="1"/>
    <xf numFmtId="164" fontId="2" fillId="0" borderId="7" xfId="0" applyNumberFormat="1" applyFont="1" applyBorder="1" applyAlignment="1">
      <alignment vertical="top"/>
    </xf>
    <xf numFmtId="166" fontId="2" fillId="0" borderId="7" xfId="0" applyNumberFormat="1" applyFont="1" applyBorder="1" applyAlignment="1">
      <alignment vertical="top"/>
    </xf>
    <xf numFmtId="46" fontId="2" fillId="0" borderId="9" xfId="0" applyNumberFormat="1" applyFont="1" applyBorder="1" applyAlignment="1">
      <alignment vertical="top"/>
    </xf>
    <xf numFmtId="0" fontId="2" fillId="0" borderId="7" xfId="0" applyFont="1" applyBorder="1"/>
    <xf numFmtId="46" fontId="2" fillId="0" borderId="8" xfId="0" applyNumberFormat="1" applyFont="1" applyBorder="1" applyAlignment="1">
      <alignment vertical="top"/>
    </xf>
    <xf numFmtId="46" fontId="2" fillId="0" borderId="6" xfId="0" applyNumberFormat="1" applyFont="1" applyBorder="1" applyAlignment="1"/>
    <xf numFmtId="166" fontId="2" fillId="0" borderId="9" xfId="0" applyNumberFormat="1" applyFont="1" applyBorder="1" applyAlignment="1">
      <alignment vertical="top"/>
    </xf>
    <xf numFmtId="20" fontId="2" fillId="0" borderId="6" xfId="0" applyNumberFormat="1" applyFont="1" applyBorder="1" applyAlignment="1"/>
    <xf numFmtId="166" fontId="4" fillId="5" borderId="7" xfId="0" applyNumberFormat="1" applyFont="1" applyFill="1" applyBorder="1"/>
    <xf numFmtId="164" fontId="2" fillId="0" borderId="6" xfId="0" applyNumberFormat="1" applyFont="1" applyBorder="1" applyAlignment="1">
      <alignment vertical="top"/>
    </xf>
    <xf numFmtId="20" fontId="3" fillId="4" borderId="5" xfId="0" applyNumberFormat="1" applyFont="1" applyFill="1" applyBorder="1" applyAlignment="1">
      <alignment horizontal="left"/>
    </xf>
    <xf numFmtId="0" fontId="2" fillId="0" borderId="5" xfId="0" applyFont="1" applyBorder="1" applyAlignment="1">
      <alignment vertical="top"/>
    </xf>
    <xf numFmtId="0" fontId="3" fillId="4" borderId="5" xfId="0" applyFont="1" applyFill="1" applyBorder="1" applyAlignment="1">
      <alignment horizontal="left" vertical="top" wrapText="1"/>
    </xf>
    <xf numFmtId="166" fontId="2" fillId="0" borderId="6" xfId="0" applyNumberFormat="1" applyFont="1" applyBorder="1" applyAlignment="1">
      <alignment vertical="top"/>
    </xf>
    <xf numFmtId="14" fontId="2" fillId="0" borderId="6" xfId="0" applyNumberFormat="1" applyFont="1" applyBorder="1" applyAlignment="1">
      <alignment vertical="top" wrapText="1"/>
    </xf>
    <xf numFmtId="46" fontId="2" fillId="0" borderId="6" xfId="0" applyNumberFormat="1" applyFont="1" applyBorder="1" applyAlignment="1">
      <alignment vertical="top" wrapText="1"/>
    </xf>
    <xf numFmtId="0" fontId="3" fillId="4" borderId="1" xfId="0" applyFont="1" applyFill="1" applyBorder="1" applyAlignment="1"/>
    <xf numFmtId="14" fontId="2" fillId="0" borderId="2" xfId="0" applyNumberFormat="1" applyFont="1" applyBorder="1" applyAlignment="1"/>
    <xf numFmtId="14" fontId="3" fillId="0" borderId="6" xfId="0" applyNumberFormat="1" applyFont="1" applyBorder="1" applyAlignment="1">
      <alignment horizontal="right"/>
    </xf>
    <xf numFmtId="21" fontId="2" fillId="0" borderId="3" xfId="0" applyNumberFormat="1" applyFont="1" applyBorder="1" applyAlignment="1"/>
    <xf numFmtId="0" fontId="3" fillId="0" borderId="6" xfId="0" applyFont="1" applyBorder="1" applyAlignment="1"/>
    <xf numFmtId="0" fontId="2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/>
    <xf numFmtId="0" fontId="2" fillId="0" borderId="8" xfId="0" applyFont="1" applyBorder="1" applyAlignment="1"/>
    <xf numFmtId="164" fontId="3" fillId="0" borderId="3" xfId="0" applyNumberFormat="1" applyFont="1" applyBorder="1" applyAlignment="1"/>
    <xf numFmtId="166" fontId="2" fillId="0" borderId="2" xfId="0" applyNumberFormat="1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166" fontId="2" fillId="0" borderId="6" xfId="0" applyNumberFormat="1" applyFont="1" applyBorder="1"/>
    <xf numFmtId="0" fontId="2" fillId="0" borderId="9" xfId="0" applyFont="1" applyBorder="1" applyAlignment="1">
      <alignment vertical="top"/>
    </xf>
    <xf numFmtId="21" fontId="2" fillId="0" borderId="8" xfId="0" applyNumberFormat="1" applyFont="1" applyBorder="1" applyAlignment="1">
      <alignment vertical="top"/>
    </xf>
    <xf numFmtId="166" fontId="2" fillId="0" borderId="4" xfId="0" applyNumberFormat="1" applyFont="1" applyBorder="1" applyAlignment="1">
      <alignment vertical="top"/>
    </xf>
    <xf numFmtId="166" fontId="2" fillId="0" borderId="8" xfId="0" applyNumberFormat="1" applyFont="1" applyBorder="1" applyAlignment="1">
      <alignment vertical="top"/>
    </xf>
    <xf numFmtId="46" fontId="2" fillId="0" borderId="0" xfId="0" applyNumberFormat="1" applyFont="1" applyAlignment="1">
      <alignment vertical="top"/>
    </xf>
    <xf numFmtId="166" fontId="2" fillId="0" borderId="11" xfId="0" applyNumberFormat="1" applyFont="1" applyBorder="1" applyAlignment="1">
      <alignment vertical="top"/>
    </xf>
    <xf numFmtId="164" fontId="2" fillId="0" borderId="9" xfId="0" applyNumberFormat="1" applyFont="1" applyBorder="1"/>
    <xf numFmtId="0" fontId="2" fillId="3" borderId="12" xfId="0" applyFont="1" applyFill="1" applyBorder="1" applyAlignment="1"/>
    <xf numFmtId="14" fontId="2" fillId="4" borderId="5" xfId="0" applyNumberFormat="1" applyFont="1" applyFill="1" applyBorder="1" applyAlignment="1"/>
    <xf numFmtId="46" fontId="2" fillId="0" borderId="8" xfId="0" applyNumberFormat="1" applyFont="1" applyBorder="1" applyAlignment="1"/>
    <xf numFmtId="0" fontId="2" fillId="0" borderId="11" xfId="0" applyFont="1" applyBorder="1" applyAlignment="1">
      <alignment wrapText="1"/>
    </xf>
    <xf numFmtId="46" fontId="2" fillId="0" borderId="8" xfId="0" applyNumberFormat="1" applyFont="1" applyBorder="1"/>
    <xf numFmtId="166" fontId="2" fillId="3" borderId="12" xfId="0" applyNumberFormat="1" applyFont="1" applyFill="1" applyBorder="1"/>
    <xf numFmtId="166" fontId="2" fillId="0" borderId="0" xfId="0" applyNumberFormat="1" applyFont="1" applyAlignment="1">
      <alignment vertical="top"/>
    </xf>
    <xf numFmtId="20" fontId="2" fillId="0" borderId="0" xfId="0" applyNumberFormat="1" applyFont="1" applyAlignment="1"/>
    <xf numFmtId="0" fontId="2" fillId="0" borderId="9" xfId="0" applyFont="1" applyBorder="1" applyAlignment="1">
      <alignment vertical="top"/>
    </xf>
    <xf numFmtId="0" fontId="3" fillId="4" borderId="5" xfId="0" applyFont="1" applyFill="1" applyBorder="1" applyAlignment="1">
      <alignment horizontal="left"/>
    </xf>
    <xf numFmtId="21" fontId="4" fillId="5" borderId="9" xfId="0" applyNumberFormat="1" applyFont="1" applyFill="1" applyBorder="1"/>
    <xf numFmtId="20" fontId="3" fillId="4" borderId="5" xfId="0" applyNumberFormat="1" applyFont="1" applyFill="1" applyBorder="1" applyAlignment="1">
      <alignment horizontal="left" vertical="top" wrapText="1"/>
    </xf>
    <xf numFmtId="164" fontId="2" fillId="0" borderId="0" xfId="0" applyNumberFormat="1" applyFont="1"/>
    <xf numFmtId="14" fontId="5" fillId="0" borderId="6" xfId="0" applyNumberFormat="1" applyFont="1" applyBorder="1" applyAlignment="1">
      <alignment horizontal="right" vertical="top"/>
    </xf>
    <xf numFmtId="21" fontId="5" fillId="0" borderId="5" xfId="0" applyNumberFormat="1" applyFont="1" applyBorder="1" applyAlignment="1">
      <alignment horizontal="right" vertical="top"/>
    </xf>
    <xf numFmtId="0" fontId="5" fillId="0" borderId="6" xfId="0" applyFont="1" applyBorder="1" applyAlignment="1">
      <alignment vertical="top" wrapText="1"/>
    </xf>
    <xf numFmtId="46" fontId="2" fillId="0" borderId="9" xfId="0" applyNumberFormat="1" applyFont="1" applyBorder="1"/>
    <xf numFmtId="0" fontId="3" fillId="0" borderId="5" xfId="0" applyFont="1" applyBorder="1" applyAlignment="1">
      <alignment wrapText="1"/>
    </xf>
    <xf numFmtId="46" fontId="2" fillId="0" borderId="5" xfId="0" applyNumberFormat="1" applyFont="1" applyBorder="1" applyAlignment="1"/>
    <xf numFmtId="0" fontId="2" fillId="0" borderId="7" xfId="0" applyFont="1" applyBorder="1" applyAlignment="1"/>
    <xf numFmtId="14" fontId="2" fillId="0" borderId="0" xfId="0" applyNumberFormat="1" applyFont="1" applyAlignment="1">
      <alignment vertical="top" wrapText="1"/>
    </xf>
    <xf numFmtId="14" fontId="3" fillId="0" borderId="6" xfId="0" applyNumberFormat="1" applyFont="1" applyBorder="1" applyAlignment="1">
      <alignment horizontal="right" vertical="top"/>
    </xf>
    <xf numFmtId="164" fontId="2" fillId="0" borderId="0" xfId="0" applyNumberFormat="1" applyFont="1" applyAlignment="1">
      <alignment vertical="top"/>
    </xf>
    <xf numFmtId="21" fontId="3" fillId="0" borderId="5" xfId="0" applyNumberFormat="1" applyFont="1" applyBorder="1" applyAlignment="1">
      <alignment horizontal="right" vertical="top"/>
    </xf>
    <xf numFmtId="0" fontId="3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right"/>
    </xf>
    <xf numFmtId="0" fontId="3" fillId="0" borderId="6" xfId="0" applyFont="1" applyBorder="1" applyAlignment="1">
      <alignment vertical="top" wrapText="1"/>
    </xf>
    <xf numFmtId="14" fontId="3" fillId="0" borderId="2" xfId="0" applyNumberFormat="1" applyFont="1" applyBorder="1" applyAlignment="1">
      <alignment horizontal="right" vertical="top"/>
    </xf>
    <xf numFmtId="21" fontId="3" fillId="0" borderId="1" xfId="0" applyNumberFormat="1" applyFont="1" applyBorder="1" applyAlignment="1">
      <alignment horizontal="right" vertical="top"/>
    </xf>
    <xf numFmtId="46" fontId="4" fillId="0" borderId="11" xfId="0" applyNumberFormat="1" applyFont="1" applyBorder="1"/>
    <xf numFmtId="21" fontId="2" fillId="0" borderId="7" xfId="0" applyNumberFormat="1" applyFont="1" applyBorder="1" applyAlignment="1">
      <alignment vertical="top"/>
    </xf>
    <xf numFmtId="0" fontId="3" fillId="0" borderId="2" xfId="0" applyFont="1" applyBorder="1" applyAlignment="1">
      <alignment vertical="top" wrapText="1"/>
    </xf>
    <xf numFmtId="0" fontId="3" fillId="4" borderId="11" xfId="0" applyFont="1" applyFill="1" applyBorder="1" applyAlignment="1">
      <alignment horizontal="left"/>
    </xf>
    <xf numFmtId="0" fontId="3" fillId="0" borderId="1" xfId="0" applyFont="1" applyBorder="1" applyAlignment="1">
      <alignment wrapText="1"/>
    </xf>
    <xf numFmtId="14" fontId="3" fillId="0" borderId="5" xfId="0" applyNumberFormat="1" applyFont="1" applyBorder="1" applyAlignment="1">
      <alignment horizontal="right" vertical="top"/>
    </xf>
    <xf numFmtId="0" fontId="2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21" fontId="3" fillId="0" borderId="5" xfId="0" applyNumberFormat="1" applyFont="1" applyBorder="1" applyAlignment="1">
      <alignment wrapText="1"/>
    </xf>
    <xf numFmtId="46" fontId="2" fillId="0" borderId="10" xfId="0" applyNumberFormat="1" applyFont="1" applyBorder="1" applyAlignment="1"/>
    <xf numFmtId="0" fontId="2" fillId="0" borderId="11" xfId="0" applyFont="1" applyBorder="1" applyAlignment="1">
      <alignment vertical="top"/>
    </xf>
    <xf numFmtId="21" fontId="2" fillId="0" borderId="9" xfId="0" applyNumberFormat="1" applyFont="1" applyBorder="1" applyAlignment="1">
      <alignment vertical="top"/>
    </xf>
    <xf numFmtId="14" fontId="6" fillId="0" borderId="6" xfId="0" applyNumberFormat="1" applyFont="1" applyBorder="1" applyAlignment="1"/>
    <xf numFmtId="46" fontId="2" fillId="0" borderId="2" xfId="0" applyNumberFormat="1" applyFont="1" applyBorder="1" applyAlignment="1"/>
    <xf numFmtId="21" fontId="6" fillId="0" borderId="6" xfId="0" applyNumberFormat="1" applyFont="1" applyBorder="1"/>
    <xf numFmtId="0" fontId="2" fillId="0" borderId="4" xfId="0" applyFont="1" applyBorder="1"/>
    <xf numFmtId="0" fontId="3" fillId="4" borderId="10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wrapText="1"/>
    </xf>
    <xf numFmtId="0" fontId="3" fillId="4" borderId="5" xfId="0" applyFont="1" applyFill="1" applyBorder="1" applyAlignment="1"/>
    <xf numFmtId="21" fontId="2" fillId="0" borderId="9" xfId="0" applyNumberFormat="1" applyFont="1" applyBorder="1"/>
    <xf numFmtId="21" fontId="2" fillId="0" borderId="6" xfId="0" applyNumberFormat="1" applyFont="1" applyBorder="1" applyAlignment="1"/>
    <xf numFmtId="21" fontId="2" fillId="0" borderId="6" xfId="0" applyNumberFormat="1" applyFont="1" applyBorder="1" applyAlignment="1">
      <alignment vertical="top"/>
    </xf>
    <xf numFmtId="21" fontId="2" fillId="0" borderId="6" xfId="0" applyNumberFormat="1" applyFont="1" applyBorder="1" applyAlignment="1">
      <alignment vertical="top"/>
    </xf>
    <xf numFmtId="14" fontId="2" fillId="0" borderId="7" xfId="0" applyNumberFormat="1" applyFont="1" applyBorder="1" applyAlignment="1"/>
    <xf numFmtId="0" fontId="3" fillId="4" borderId="3" xfId="0" applyFont="1" applyFill="1" applyBorder="1" applyAlignment="1">
      <alignment horizontal="left"/>
    </xf>
    <xf numFmtId="46" fontId="2" fillId="0" borderId="7" xfId="0" applyNumberFormat="1" applyFont="1" applyBorder="1" applyAlignment="1"/>
    <xf numFmtId="0" fontId="2" fillId="0" borderId="3" xfId="0" applyFont="1" applyBorder="1" applyAlignment="1">
      <alignment vertical="top"/>
    </xf>
    <xf numFmtId="20" fontId="2" fillId="0" borderId="2" xfId="0" applyNumberFormat="1" applyFont="1" applyBorder="1" applyAlignment="1">
      <alignment vertical="top"/>
    </xf>
    <xf numFmtId="21" fontId="2" fillId="0" borderId="2" xfId="0" applyNumberFormat="1" applyFont="1" applyBorder="1" applyAlignment="1">
      <alignment vertical="top"/>
    </xf>
    <xf numFmtId="14" fontId="2" fillId="0" borderId="11" xfId="0" applyNumberFormat="1" applyFont="1" applyBorder="1" applyAlignment="1">
      <alignment vertical="top" wrapText="1"/>
    </xf>
    <xf numFmtId="46" fontId="2" fillId="0" borderId="8" xfId="0" applyNumberFormat="1" applyFont="1" applyBorder="1" applyAlignment="1">
      <alignment vertical="top" wrapText="1"/>
    </xf>
    <xf numFmtId="0" fontId="3" fillId="4" borderId="10" xfId="0" applyFont="1" applyFill="1" applyBorder="1" applyAlignment="1">
      <alignment horizontal="left"/>
    </xf>
    <xf numFmtId="14" fontId="2" fillId="0" borderId="10" xfId="0" applyNumberFormat="1" applyFont="1" applyBorder="1" applyAlignment="1">
      <alignment vertical="top"/>
    </xf>
    <xf numFmtId="0" fontId="2" fillId="0" borderId="11" xfId="0" applyFont="1" applyBorder="1" applyAlignment="1"/>
    <xf numFmtId="0" fontId="2" fillId="0" borderId="10" xfId="0" applyFont="1" applyBorder="1" applyAlignment="1">
      <alignment vertical="top"/>
    </xf>
    <xf numFmtId="166" fontId="2" fillId="0" borderId="10" xfId="0" applyNumberFormat="1" applyFont="1" applyBorder="1" applyAlignment="1">
      <alignment vertical="top"/>
    </xf>
    <xf numFmtId="166" fontId="4" fillId="5" borderId="10" xfId="0" applyNumberFormat="1" applyFont="1" applyFill="1" applyBorder="1" applyAlignment="1">
      <alignment horizontal="right"/>
    </xf>
    <xf numFmtId="46" fontId="2" fillId="0" borderId="2" xfId="0" applyNumberFormat="1" applyFont="1" applyBorder="1"/>
    <xf numFmtId="46" fontId="2" fillId="0" borderId="0" xfId="0" applyNumberFormat="1" applyFont="1"/>
    <xf numFmtId="166" fontId="4" fillId="5" borderId="11" xfId="0" applyNumberFormat="1" applyFont="1" applyFill="1" applyBorder="1" applyAlignment="1">
      <alignment horizontal="right"/>
    </xf>
    <xf numFmtId="46" fontId="2" fillId="3" borderId="12" xfId="0" applyNumberFormat="1" applyFont="1" applyFill="1" applyBorder="1"/>
    <xf numFmtId="164" fontId="3" fillId="0" borderId="7" xfId="0" applyNumberFormat="1" applyFont="1" applyBorder="1" applyAlignment="1"/>
    <xf numFmtId="46" fontId="2" fillId="0" borderId="8" xfId="0" applyNumberFormat="1" applyFont="1" applyBorder="1" applyAlignment="1">
      <alignment vertical="top" wrapText="1"/>
    </xf>
    <xf numFmtId="0" fontId="2" fillId="0" borderId="10" xfId="0" applyFont="1" applyBorder="1" applyAlignment="1">
      <alignment wrapText="1"/>
    </xf>
    <xf numFmtId="21" fontId="2" fillId="0" borderId="2" xfId="0" applyNumberFormat="1" applyFont="1" applyBorder="1" applyAlignment="1"/>
    <xf numFmtId="166" fontId="2" fillId="0" borderId="11" xfId="0" applyNumberFormat="1" applyFont="1" applyBorder="1"/>
    <xf numFmtId="21" fontId="2" fillId="0" borderId="10" xfId="0" applyNumberFormat="1" applyFont="1" applyBorder="1" applyAlignment="1"/>
    <xf numFmtId="14" fontId="2" fillId="0" borderId="5" xfId="0" applyNumberFormat="1" applyFont="1" applyBorder="1" applyAlignment="1">
      <alignment vertical="top"/>
    </xf>
    <xf numFmtId="166" fontId="2" fillId="0" borderId="5" xfId="0" applyNumberFormat="1" applyFont="1" applyBorder="1" applyAlignment="1">
      <alignment vertical="top"/>
    </xf>
    <xf numFmtId="21" fontId="2" fillId="0" borderId="5" xfId="0" applyNumberFormat="1" applyFont="1" applyBorder="1" applyAlignment="1">
      <alignment vertical="top"/>
    </xf>
    <xf numFmtId="14" fontId="3" fillId="0" borderId="5" xfId="0" applyNumberFormat="1" applyFont="1" applyBorder="1" applyAlignment="1"/>
    <xf numFmtId="0" fontId="2" fillId="0" borderId="5" xfId="0" applyFont="1" applyBorder="1" applyAlignment="1"/>
    <xf numFmtId="21" fontId="3" fillId="0" borderId="5" xfId="0" applyNumberFormat="1" applyFont="1" applyBorder="1" applyAlignment="1"/>
    <xf numFmtId="21" fontId="2" fillId="0" borderId="5" xfId="0" applyNumberFormat="1" applyFont="1" applyBorder="1" applyAlignment="1"/>
    <xf numFmtId="0" fontId="3" fillId="0" borderId="5" xfId="0" applyFont="1" applyBorder="1" applyAlignment="1"/>
    <xf numFmtId="14" fontId="2" fillId="0" borderId="1" xfId="0" applyNumberFormat="1" applyFont="1" applyBorder="1" applyAlignment="1"/>
    <xf numFmtId="21" fontId="3" fillId="0" borderId="6" xfId="0" applyNumberFormat="1" applyFont="1" applyBorder="1" applyAlignment="1"/>
    <xf numFmtId="21" fontId="2" fillId="0" borderId="1" xfId="0" applyNumberFormat="1" applyFont="1" applyBorder="1" applyAlignment="1"/>
    <xf numFmtId="0" fontId="3" fillId="0" borderId="6" xfId="0" applyFont="1" applyBorder="1" applyAlignment="1"/>
    <xf numFmtId="0" fontId="2" fillId="0" borderId="3" xfId="0" applyFont="1" applyBorder="1"/>
    <xf numFmtId="21" fontId="3" fillId="0" borderId="6" xfId="0" applyNumberFormat="1" applyFont="1" applyBorder="1" applyAlignment="1"/>
    <xf numFmtId="21" fontId="2" fillId="0" borderId="6" xfId="0" applyNumberFormat="1" applyFont="1" applyBorder="1"/>
    <xf numFmtId="21" fontId="3" fillId="0" borderId="5" xfId="0" applyNumberFormat="1" applyFont="1" applyBorder="1" applyAlignment="1"/>
    <xf numFmtId="20" fontId="2" fillId="0" borderId="8" xfId="0" applyNumberFormat="1" applyFont="1" applyBorder="1" applyAlignment="1">
      <alignment vertical="top"/>
    </xf>
    <xf numFmtId="21" fontId="2" fillId="0" borderId="8" xfId="0" applyNumberFormat="1" applyFont="1" applyBorder="1" applyAlignment="1"/>
    <xf numFmtId="0" fontId="3" fillId="0" borderId="10" xfId="0" applyFont="1" applyBorder="1" applyAlignment="1"/>
    <xf numFmtId="20" fontId="2" fillId="0" borderId="8" xfId="0" applyNumberFormat="1" applyFont="1" applyBorder="1"/>
    <xf numFmtId="0" fontId="3" fillId="4" borderId="8" xfId="0" applyFont="1" applyFill="1" applyBorder="1" applyAlignment="1">
      <alignment horizontal="left"/>
    </xf>
    <xf numFmtId="21" fontId="2" fillId="0" borderId="2" xfId="0" applyNumberFormat="1" applyFont="1" applyBorder="1" applyAlignment="1">
      <alignment vertical="top"/>
    </xf>
    <xf numFmtId="14" fontId="3" fillId="0" borderId="8" xfId="0" applyNumberFormat="1" applyFont="1" applyBorder="1" applyAlignment="1"/>
    <xf numFmtId="21" fontId="3" fillId="0" borderId="8" xfId="0" applyNumberFormat="1" applyFont="1" applyBorder="1" applyAlignment="1">
      <alignment horizontal="right"/>
    </xf>
    <xf numFmtId="0" fontId="3" fillId="0" borderId="8" xfId="0" applyFont="1" applyBorder="1" applyAlignment="1"/>
    <xf numFmtId="21" fontId="2" fillId="0" borderId="8" xfId="0" applyNumberFormat="1" applyFont="1" applyBorder="1"/>
    <xf numFmtId="21" fontId="3" fillId="0" borderId="8" xfId="0" applyNumberFormat="1" applyFont="1" applyBorder="1" applyAlignment="1"/>
    <xf numFmtId="0" fontId="3" fillId="4" borderId="6" xfId="0" applyFont="1" applyFill="1" applyBorder="1" applyAlignment="1"/>
    <xf numFmtId="14" fontId="2" fillId="0" borderId="1" xfId="0" applyNumberFormat="1" applyFont="1" applyBorder="1" applyAlignment="1">
      <alignment vertical="top"/>
    </xf>
    <xf numFmtId="14" fontId="3" fillId="0" borderId="6" xfId="0" applyNumberFormat="1" applyFont="1" applyBorder="1" applyAlignment="1"/>
    <xf numFmtId="21" fontId="3" fillId="0" borderId="6" xfId="0" applyNumberFormat="1" applyFont="1" applyBorder="1" applyAlignment="1">
      <alignment horizontal="right"/>
    </xf>
    <xf numFmtId="0" fontId="2" fillId="0" borderId="1" xfId="0" applyFont="1" applyBorder="1" applyAlignment="1">
      <alignment vertical="top"/>
    </xf>
    <xf numFmtId="164" fontId="3" fillId="0" borderId="6" xfId="0" applyNumberFormat="1" applyFont="1" applyBorder="1" applyAlignment="1"/>
    <xf numFmtId="21" fontId="2" fillId="0" borderId="1" xfId="0" applyNumberFormat="1" applyFont="1" applyBorder="1" applyAlignment="1">
      <alignment vertical="top"/>
    </xf>
    <xf numFmtId="0" fontId="2" fillId="0" borderId="1" xfId="0" applyFont="1" applyBorder="1"/>
    <xf numFmtId="0" fontId="3" fillId="0" borderId="2" xfId="0" applyFont="1" applyBorder="1" applyAlignment="1"/>
    <xf numFmtId="164" fontId="2" fillId="0" borderId="3" xfId="0" applyNumberFormat="1" applyFont="1" applyBorder="1"/>
    <xf numFmtId="0" fontId="3" fillId="4" borderId="6" xfId="0" applyFont="1" applyFill="1" applyBorder="1" applyAlignment="1">
      <alignment horizontal="left"/>
    </xf>
    <xf numFmtId="21" fontId="3" fillId="0" borderId="6" xfId="0" applyNumberFormat="1" applyFont="1" applyBorder="1" applyAlignment="1">
      <alignment horizontal="right"/>
    </xf>
    <xf numFmtId="0" fontId="3" fillId="0" borderId="6" xfId="0" applyFont="1" applyBorder="1" applyAlignment="1"/>
    <xf numFmtId="166" fontId="2" fillId="3" borderId="2" xfId="0" applyNumberFormat="1" applyFont="1" applyFill="1" applyBorder="1"/>
    <xf numFmtId="21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0" fontId="0" fillId="0" borderId="0" xfId="0" applyFont="1" applyAlignment="1"/>
    <xf numFmtId="0" fontId="2" fillId="4" borderId="5" xfId="0" applyFont="1" applyFill="1" applyBorder="1" applyAlignment="1">
      <alignment vertical="center" wrapText="1"/>
    </xf>
    <xf numFmtId="0" fontId="2" fillId="0" borderId="5" xfId="0" applyFont="1" applyBorder="1"/>
    <xf numFmtId="0" fontId="1" fillId="2" borderId="0" xfId="0" applyFont="1" applyFill="1" applyAlignment="1">
      <alignment horizontal="center"/>
    </xf>
    <xf numFmtId="0" fontId="3" fillId="4" borderId="5" xfId="0" applyFont="1" applyFill="1" applyBorder="1"/>
    <xf numFmtId="0" fontId="2" fillId="4" borderId="5" xfId="0" applyFont="1" applyFill="1" applyBorder="1" applyAlignment="1">
      <alignment vertical="top" wrapText="1"/>
    </xf>
    <xf numFmtId="0" fontId="8" fillId="0" borderId="2" xfId="0" applyFont="1" applyBorder="1"/>
    <xf numFmtId="14" fontId="2" fillId="0" borderId="2" xfId="0" applyNumberFormat="1" applyFont="1" applyBorder="1"/>
    <xf numFmtId="0" fontId="7" fillId="0" borderId="13" xfId="0" applyFont="1" applyBorder="1" applyAlignment="1">
      <alignment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sqref="A1:G2"/>
    </sheetView>
  </sheetViews>
  <sheetFormatPr baseColWidth="10" defaultColWidth="14.42578125" defaultRowHeight="15.75" customHeight="1"/>
  <sheetData>
    <row r="1" spans="1:7" ht="15.75" customHeight="1">
      <c r="A1" s="304" t="s">
        <v>0</v>
      </c>
      <c r="B1" s="305"/>
      <c r="C1" s="305"/>
      <c r="D1" s="305"/>
      <c r="E1" s="305"/>
      <c r="F1" s="305"/>
      <c r="G1" s="305"/>
    </row>
    <row r="2" spans="1:7" ht="15.75" customHeight="1">
      <c r="A2" s="305"/>
      <c r="B2" s="305"/>
      <c r="C2" s="305"/>
      <c r="D2" s="305"/>
      <c r="E2" s="305"/>
      <c r="F2" s="305"/>
      <c r="G2" s="305"/>
    </row>
    <row r="4" spans="1:7" ht="15.75" customHeight="1">
      <c r="A4" s="3" t="s">
        <v>3</v>
      </c>
      <c r="B4" s="4" t="s">
        <v>5</v>
      </c>
      <c r="C4" s="4" t="s">
        <v>6</v>
      </c>
      <c r="D4" s="4" t="s">
        <v>7</v>
      </c>
      <c r="E4" s="4" t="s">
        <v>8</v>
      </c>
      <c r="F4" s="4" t="s">
        <v>9</v>
      </c>
      <c r="G4" s="5" t="s">
        <v>10</v>
      </c>
    </row>
    <row r="5" spans="1:7" ht="15.75" customHeight="1">
      <c r="A5" s="37">
        <f>DThomalla!G131</f>
        <v>5.15625</v>
      </c>
      <c r="B5" s="39">
        <f>MMeyer!G121</f>
        <v>4.145833333333333</v>
      </c>
      <c r="C5" s="41">
        <f>SDiggelmann!G62</f>
        <v>2.7222222222222223</v>
      </c>
      <c r="D5" s="39">
        <f>TKiupel!G124</f>
        <v>4.4201388888888893</v>
      </c>
      <c r="E5" s="39">
        <f>FHelfrich!G79</f>
        <v>4.0868055555555554</v>
      </c>
      <c r="F5" s="39">
        <f>AKueppers!G95</f>
        <v>4.2569444444444446</v>
      </c>
      <c r="G5" s="45">
        <f>SUM(A5:F5)</f>
        <v>24.788194444444443</v>
      </c>
    </row>
  </sheetData>
  <mergeCells count="1"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1097"/>
  <sheetViews>
    <sheetView topLeftCell="A112" workbookViewId="0">
      <selection activeCell="E5" sqref="E5"/>
    </sheetView>
  </sheetViews>
  <sheetFormatPr baseColWidth="10" defaultColWidth="14.42578125" defaultRowHeight="15.75" customHeight="1"/>
  <cols>
    <col min="2" max="2" width="10.140625" customWidth="1"/>
    <col min="3" max="3" width="8.5703125" customWidth="1"/>
    <col min="4" max="4" width="17.85546875" customWidth="1"/>
    <col min="5" max="5" width="32.7109375" customWidth="1"/>
    <col min="6" max="6" width="15.28515625" customWidth="1"/>
    <col min="7" max="7" width="20.7109375" customWidth="1"/>
  </cols>
  <sheetData>
    <row r="1" spans="1:24" ht="12.75">
      <c r="A1" s="304" t="s">
        <v>1</v>
      </c>
      <c r="B1" s="305"/>
      <c r="C1" s="305"/>
      <c r="D1" s="305"/>
      <c r="E1" s="305"/>
      <c r="F1" s="305"/>
      <c r="G1" s="305"/>
    </row>
    <row r="2" spans="1:24" ht="15.75" customHeight="1">
      <c r="A2" s="305"/>
      <c r="B2" s="305"/>
      <c r="C2" s="305"/>
      <c r="D2" s="305"/>
      <c r="E2" s="305"/>
      <c r="F2" s="305"/>
      <c r="G2" s="305"/>
    </row>
    <row r="3" spans="1:24" ht="12.75">
      <c r="A3" s="1"/>
      <c r="B3" s="31"/>
      <c r="C3" s="32"/>
      <c r="D3" s="33"/>
      <c r="E3" s="38"/>
      <c r="F3" s="1"/>
      <c r="G3" s="40"/>
    </row>
    <row r="4" spans="1:24" ht="12.75">
      <c r="A4" s="9" t="s">
        <v>14</v>
      </c>
      <c r="B4" s="42" t="s">
        <v>15</v>
      </c>
      <c r="C4" s="42" t="s">
        <v>21</v>
      </c>
      <c r="D4" s="43" t="s">
        <v>17</v>
      </c>
      <c r="E4" s="44" t="s">
        <v>18</v>
      </c>
      <c r="F4" s="11" t="s">
        <v>24</v>
      </c>
      <c r="G4" s="15" t="s">
        <v>25</v>
      </c>
    </row>
    <row r="5" spans="1:24" ht="38.25">
      <c r="A5" s="306" t="s">
        <v>22</v>
      </c>
      <c r="B5" s="18">
        <v>42052</v>
      </c>
      <c r="C5" s="47">
        <v>8.3333333333333329E-2</v>
      </c>
      <c r="D5" s="21" t="s">
        <v>23</v>
      </c>
      <c r="E5" s="23" t="s">
        <v>26</v>
      </c>
      <c r="F5" s="49">
        <f>SUM(C5:C11)</f>
        <v>0.33333333333333331</v>
      </c>
      <c r="G5" s="51">
        <f>SUM(C5:C11)</f>
        <v>0.33333333333333331</v>
      </c>
    </row>
    <row r="6" spans="1:24" ht="14.25">
      <c r="A6" s="307"/>
      <c r="B6" s="18">
        <v>42052</v>
      </c>
      <c r="C6" s="47">
        <v>3.125E-2</v>
      </c>
      <c r="D6" s="21" t="s">
        <v>30</v>
      </c>
      <c r="E6" s="53" t="s">
        <v>31</v>
      </c>
      <c r="F6" s="56"/>
      <c r="G6" s="58"/>
    </row>
    <row r="7" spans="1:24" ht="14.25">
      <c r="A7" s="307"/>
      <c r="B7" s="57">
        <v>42053</v>
      </c>
      <c r="C7" s="47">
        <v>4.1666666666666664E-2</v>
      </c>
      <c r="D7" s="21" t="s">
        <v>23</v>
      </c>
      <c r="E7" s="23" t="s">
        <v>33</v>
      </c>
      <c r="F7" s="56"/>
      <c r="G7" s="58"/>
    </row>
    <row r="8" spans="1:24" ht="25.5">
      <c r="A8" s="307"/>
      <c r="B8" s="57">
        <v>42053</v>
      </c>
      <c r="C8" s="47">
        <v>1.0416666666666666E-2</v>
      </c>
      <c r="D8" s="21" t="s">
        <v>34</v>
      </c>
      <c r="E8" s="23" t="s">
        <v>35</v>
      </c>
      <c r="F8" s="56"/>
      <c r="G8" s="58"/>
      <c r="H8" s="1"/>
      <c r="I8" s="60"/>
      <c r="J8" s="62"/>
      <c r="K8" s="1"/>
      <c r="L8" s="60"/>
      <c r="M8" s="62"/>
      <c r="N8" s="1"/>
      <c r="O8" s="60"/>
      <c r="P8" s="62"/>
      <c r="Q8" s="1"/>
      <c r="R8" s="60"/>
      <c r="S8" s="62"/>
      <c r="T8" s="1"/>
      <c r="U8" s="60"/>
      <c r="V8" s="62"/>
      <c r="W8" s="1"/>
      <c r="X8" s="60"/>
    </row>
    <row r="9" spans="1:24" ht="14.25">
      <c r="A9" s="307"/>
      <c r="B9" s="57">
        <v>42056</v>
      </c>
      <c r="C9" s="47">
        <v>4.1666666666666664E-2</v>
      </c>
      <c r="D9" s="21" t="s">
        <v>30</v>
      </c>
      <c r="E9" s="23" t="s">
        <v>40</v>
      </c>
      <c r="F9" s="56"/>
      <c r="G9" s="58"/>
    </row>
    <row r="10" spans="1:24" ht="37.5" customHeight="1">
      <c r="A10" s="307"/>
      <c r="B10" s="57">
        <v>42058</v>
      </c>
      <c r="C10" s="47">
        <v>0.125</v>
      </c>
      <c r="D10" s="21" t="s">
        <v>41</v>
      </c>
      <c r="E10" s="53" t="s">
        <v>42</v>
      </c>
      <c r="F10" s="56"/>
      <c r="G10" s="58"/>
    </row>
    <row r="11" spans="1:24" ht="14.25" hidden="1">
      <c r="A11" s="64"/>
      <c r="B11" s="30"/>
      <c r="C11" s="47"/>
      <c r="D11" s="65"/>
      <c r="E11" s="66"/>
      <c r="F11" s="56"/>
      <c r="G11" s="58"/>
    </row>
    <row r="12" spans="1:24" ht="25.5">
      <c r="A12" s="74" t="s">
        <v>47</v>
      </c>
      <c r="B12" s="76">
        <v>42059</v>
      </c>
      <c r="C12" s="78">
        <v>6.25E-2</v>
      </c>
      <c r="D12" s="80" t="s">
        <v>52</v>
      </c>
      <c r="E12" s="82" t="s">
        <v>54</v>
      </c>
      <c r="F12" s="112">
        <f>SUM(C12:C23)</f>
        <v>0.64236111111111105</v>
      </c>
      <c r="G12" s="51">
        <f>SUM(F5:F12)</f>
        <v>0.97569444444444442</v>
      </c>
    </row>
    <row r="13" spans="1:24" ht="12.75">
      <c r="A13" s="114"/>
      <c r="B13" s="105">
        <v>42059</v>
      </c>
      <c r="C13" s="47">
        <v>6.25E-2</v>
      </c>
      <c r="D13" s="21" t="s">
        <v>61</v>
      </c>
      <c r="E13" s="23" t="s">
        <v>68</v>
      </c>
      <c r="F13" s="86"/>
      <c r="G13" s="124"/>
    </row>
    <row r="14" spans="1:24" ht="12.75">
      <c r="A14" s="114"/>
      <c r="B14" s="105">
        <v>42060</v>
      </c>
      <c r="C14" s="47">
        <v>6.9444444444444441E-3</v>
      </c>
      <c r="D14" s="21" t="s">
        <v>23</v>
      </c>
      <c r="E14" s="68" t="s">
        <v>71</v>
      </c>
      <c r="F14" s="86"/>
      <c r="G14" s="124"/>
    </row>
    <row r="15" spans="1:24" ht="12.75">
      <c r="A15" s="114"/>
      <c r="B15" s="105">
        <v>42060</v>
      </c>
      <c r="C15" s="47">
        <v>4.1666666666666664E-2</v>
      </c>
      <c r="D15" s="21" t="s">
        <v>30</v>
      </c>
      <c r="E15" s="68" t="s">
        <v>93</v>
      </c>
      <c r="F15" s="86"/>
      <c r="G15" s="124"/>
    </row>
    <row r="16" spans="1:24" ht="38.25">
      <c r="A16" s="114"/>
      <c r="B16" s="105">
        <v>42060</v>
      </c>
      <c r="C16" s="47">
        <v>7.2916666666666671E-2</v>
      </c>
      <c r="D16" s="21" t="s">
        <v>94</v>
      </c>
      <c r="E16" s="68" t="s">
        <v>96</v>
      </c>
      <c r="F16" s="86"/>
      <c r="G16" s="124"/>
    </row>
    <row r="17" spans="1:7" ht="25.5">
      <c r="A17" s="114"/>
      <c r="B17" s="105">
        <v>42060</v>
      </c>
      <c r="C17" s="47">
        <v>8.3333333333333329E-2</v>
      </c>
      <c r="D17" s="21" t="s">
        <v>30</v>
      </c>
      <c r="E17" s="68" t="s">
        <v>99</v>
      </c>
      <c r="F17" s="86"/>
      <c r="G17" s="124"/>
    </row>
    <row r="18" spans="1:7" ht="38.25">
      <c r="A18" s="114"/>
      <c r="B18" s="105">
        <v>42061</v>
      </c>
      <c r="C18" s="47">
        <v>0.10416666666666667</v>
      </c>
      <c r="D18" s="21" t="s">
        <v>30</v>
      </c>
      <c r="E18" s="68" t="s">
        <v>101</v>
      </c>
      <c r="F18" s="86"/>
      <c r="G18" s="124"/>
    </row>
    <row r="19" spans="1:7" ht="38.25">
      <c r="A19" s="114"/>
      <c r="B19" s="105">
        <v>42063</v>
      </c>
      <c r="C19" s="47">
        <v>0.10416666666666667</v>
      </c>
      <c r="D19" s="21" t="s">
        <v>94</v>
      </c>
      <c r="E19" s="68" t="s">
        <v>105</v>
      </c>
      <c r="F19" s="86"/>
      <c r="G19" s="124"/>
    </row>
    <row r="20" spans="1:7" ht="38.25">
      <c r="A20" s="114"/>
      <c r="B20" s="105">
        <v>42064</v>
      </c>
      <c r="C20" s="47">
        <v>8.3333333333333329E-2</v>
      </c>
      <c r="D20" s="21" t="s">
        <v>94</v>
      </c>
      <c r="E20" s="68" t="s">
        <v>106</v>
      </c>
      <c r="F20" s="86"/>
      <c r="G20" s="124"/>
    </row>
    <row r="21" spans="1:7" ht="12.75">
      <c r="A21" s="114"/>
      <c r="B21" s="48">
        <v>42065</v>
      </c>
      <c r="C21" s="47">
        <v>6.9444444444444441E-3</v>
      </c>
      <c r="D21" s="21" t="s">
        <v>23</v>
      </c>
      <c r="E21" s="68" t="s">
        <v>71</v>
      </c>
      <c r="F21" s="86"/>
      <c r="G21" s="124"/>
    </row>
    <row r="22" spans="1:7" ht="12.75">
      <c r="A22" s="114"/>
      <c r="B22" s="48">
        <v>42065</v>
      </c>
      <c r="C22" s="47">
        <v>1.3888888888888888E-2</v>
      </c>
      <c r="D22" s="21" t="s">
        <v>23</v>
      </c>
      <c r="E22" s="68" t="s">
        <v>82</v>
      </c>
      <c r="F22" s="86"/>
      <c r="G22" s="124"/>
    </row>
    <row r="23" spans="1:7" ht="12.75">
      <c r="A23" s="114"/>
      <c r="B23" s="108"/>
      <c r="C23" s="47"/>
      <c r="D23" s="127"/>
      <c r="E23" s="77"/>
      <c r="F23" s="86"/>
      <c r="G23" s="124"/>
    </row>
    <row r="24" spans="1:7" ht="14.25">
      <c r="A24" s="128" t="s">
        <v>83</v>
      </c>
      <c r="B24" s="107">
        <v>42066</v>
      </c>
      <c r="C24" s="78">
        <v>6.25E-2</v>
      </c>
      <c r="D24" s="80" t="s">
        <v>23</v>
      </c>
      <c r="E24" s="27" t="s">
        <v>86</v>
      </c>
      <c r="F24" s="112">
        <f>SUM(C24:C39)</f>
        <v>0.42013888888888884</v>
      </c>
      <c r="G24" s="51">
        <f>SUM(F5:F24)</f>
        <v>1.3958333333333333</v>
      </c>
    </row>
    <row r="25" spans="1:7" ht="25.5">
      <c r="A25" s="131"/>
      <c r="B25" s="57">
        <v>42066</v>
      </c>
      <c r="C25" s="47">
        <v>2.0833333333333332E-2</v>
      </c>
      <c r="D25" s="21" t="s">
        <v>23</v>
      </c>
      <c r="E25" s="68" t="s">
        <v>89</v>
      </c>
      <c r="F25" s="132"/>
      <c r="G25" s="124"/>
    </row>
    <row r="26" spans="1:7" ht="12.75">
      <c r="A26" s="131"/>
      <c r="B26" s="57">
        <v>42066</v>
      </c>
      <c r="C26" s="47">
        <v>6.25E-2</v>
      </c>
      <c r="D26" s="21" t="s">
        <v>23</v>
      </c>
      <c r="E26" s="68" t="s">
        <v>91</v>
      </c>
      <c r="F26" s="86"/>
      <c r="G26" s="124"/>
    </row>
    <row r="27" spans="1:7" ht="25.5">
      <c r="A27" s="131"/>
      <c r="B27" s="57">
        <v>42066</v>
      </c>
      <c r="C27" s="47">
        <v>3.125E-2</v>
      </c>
      <c r="D27" s="21" t="s">
        <v>111</v>
      </c>
      <c r="E27" s="68" t="s">
        <v>112</v>
      </c>
      <c r="F27" s="86"/>
      <c r="G27" s="124"/>
    </row>
    <row r="28" spans="1:7" ht="25.5">
      <c r="A28" s="131"/>
      <c r="B28" s="57">
        <v>42067</v>
      </c>
      <c r="C28" s="47">
        <v>5.2083333333333336E-2</v>
      </c>
      <c r="D28" s="21" t="s">
        <v>111</v>
      </c>
      <c r="E28" s="68" t="s">
        <v>113</v>
      </c>
      <c r="F28" s="86"/>
      <c r="G28" s="124"/>
    </row>
    <row r="29" spans="1:7" ht="12.75">
      <c r="A29" s="131"/>
      <c r="B29" s="57">
        <v>42067</v>
      </c>
      <c r="C29" s="47">
        <v>6.9444444444444441E-3</v>
      </c>
      <c r="D29" s="21" t="s">
        <v>23</v>
      </c>
      <c r="E29" s="68" t="s">
        <v>71</v>
      </c>
      <c r="F29" s="86"/>
      <c r="G29" s="124"/>
    </row>
    <row r="30" spans="1:7" ht="12.75">
      <c r="A30" s="131"/>
      <c r="B30" s="57">
        <v>42067</v>
      </c>
      <c r="C30" s="47">
        <v>3.125E-2</v>
      </c>
      <c r="D30" s="21" t="s">
        <v>114</v>
      </c>
      <c r="E30" s="68" t="s">
        <v>115</v>
      </c>
      <c r="F30" s="86"/>
      <c r="G30" s="124"/>
    </row>
    <row r="31" spans="1:7" ht="25.5">
      <c r="A31" s="131"/>
      <c r="B31" s="57">
        <v>42068</v>
      </c>
      <c r="C31" s="47">
        <v>3.125E-2</v>
      </c>
      <c r="D31" s="21" t="s">
        <v>23</v>
      </c>
      <c r="E31" s="68" t="s">
        <v>116</v>
      </c>
      <c r="F31" s="86"/>
      <c r="G31" s="124"/>
    </row>
    <row r="32" spans="1:7" ht="12.75">
      <c r="A32" s="131"/>
      <c r="B32" s="57">
        <v>42068</v>
      </c>
      <c r="C32" s="47">
        <v>2.0833333333333332E-2</v>
      </c>
      <c r="D32" s="21" t="s">
        <v>114</v>
      </c>
      <c r="E32" s="68" t="s">
        <v>115</v>
      </c>
      <c r="F32" s="86"/>
      <c r="G32" s="124"/>
    </row>
    <row r="33" spans="1:7" ht="12.75">
      <c r="A33" s="131"/>
      <c r="B33" s="57">
        <v>42068</v>
      </c>
      <c r="C33" s="47">
        <v>3.125E-2</v>
      </c>
      <c r="D33" s="21" t="s">
        <v>23</v>
      </c>
      <c r="E33" s="68" t="s">
        <v>117</v>
      </c>
      <c r="F33" s="86"/>
      <c r="G33" s="124"/>
    </row>
    <row r="34" spans="1:7" ht="12.75">
      <c r="A34" s="131"/>
      <c r="B34" s="57">
        <v>42069</v>
      </c>
      <c r="C34" s="47">
        <v>6.9444444444444441E-3</v>
      </c>
      <c r="D34" s="21" t="s">
        <v>23</v>
      </c>
      <c r="E34" s="68" t="s">
        <v>71</v>
      </c>
      <c r="F34" s="86"/>
      <c r="G34" s="124"/>
    </row>
    <row r="35" spans="1:7" ht="25.5">
      <c r="A35" s="131"/>
      <c r="B35" s="57">
        <v>42069</v>
      </c>
      <c r="C35" s="47">
        <v>2.0833333333333332E-2</v>
      </c>
      <c r="D35" s="21" t="s">
        <v>23</v>
      </c>
      <c r="E35" s="68" t="s">
        <v>118</v>
      </c>
      <c r="F35" s="86"/>
      <c r="G35" s="124"/>
    </row>
    <row r="36" spans="1:7" ht="12.75">
      <c r="A36" s="131"/>
      <c r="B36" s="57">
        <v>42072</v>
      </c>
      <c r="C36" s="47">
        <v>1.0416666666666666E-2</v>
      </c>
      <c r="D36" s="21" t="s">
        <v>23</v>
      </c>
      <c r="E36" s="68" t="s">
        <v>71</v>
      </c>
      <c r="F36" s="86"/>
      <c r="G36" s="124"/>
    </row>
    <row r="37" spans="1:7" ht="12.75">
      <c r="A37" s="134"/>
      <c r="B37" s="57">
        <v>42073</v>
      </c>
      <c r="C37" s="117">
        <v>1.0416666666666666E-2</v>
      </c>
      <c r="D37" s="21" t="s">
        <v>23</v>
      </c>
      <c r="E37" s="68" t="s">
        <v>86</v>
      </c>
      <c r="F37" s="34"/>
      <c r="G37" s="124"/>
    </row>
    <row r="38" spans="1:7" ht="25.5">
      <c r="A38" s="131"/>
      <c r="B38" s="57">
        <v>42073</v>
      </c>
      <c r="C38" s="47">
        <v>2.0833333333333332E-2</v>
      </c>
      <c r="D38" s="21" t="s">
        <v>23</v>
      </c>
      <c r="E38" s="68" t="s">
        <v>89</v>
      </c>
      <c r="F38" s="86"/>
      <c r="G38" s="124"/>
    </row>
    <row r="39" spans="1:7" ht="12.75">
      <c r="A39" s="137"/>
      <c r="B39" s="139"/>
      <c r="C39" s="47"/>
      <c r="D39" s="140"/>
      <c r="E39" s="142"/>
      <c r="F39" s="143"/>
      <c r="G39" s="145"/>
    </row>
    <row r="40" spans="1:7" ht="14.25">
      <c r="A40" s="128" t="s">
        <v>128</v>
      </c>
      <c r="B40" s="57">
        <v>42073</v>
      </c>
      <c r="C40" s="78">
        <v>4.1666666666666664E-2</v>
      </c>
      <c r="D40" s="21" t="s">
        <v>23</v>
      </c>
      <c r="E40" s="68" t="s">
        <v>91</v>
      </c>
      <c r="F40" s="112">
        <f>SUM(C40:C61)</f>
        <v>1.375</v>
      </c>
      <c r="G40" s="51">
        <f>SUM(F5:F40)</f>
        <v>2.770833333333333</v>
      </c>
    </row>
    <row r="41" spans="1:7" ht="12.75">
      <c r="A41" s="134"/>
      <c r="B41" s="57">
        <v>42073</v>
      </c>
      <c r="C41" s="47">
        <v>3.125E-2</v>
      </c>
      <c r="D41" s="21" t="s">
        <v>114</v>
      </c>
      <c r="E41" s="68" t="s">
        <v>137</v>
      </c>
      <c r="F41" s="86"/>
      <c r="G41" s="124"/>
    </row>
    <row r="42" spans="1:7" ht="12.75">
      <c r="A42" s="134"/>
      <c r="B42" s="57">
        <v>42074</v>
      </c>
      <c r="C42" s="150">
        <v>6.25E-2</v>
      </c>
      <c r="D42" s="21" t="s">
        <v>114</v>
      </c>
      <c r="E42" s="68" t="s">
        <v>137</v>
      </c>
      <c r="F42" s="86"/>
      <c r="G42" s="124"/>
    </row>
    <row r="43" spans="1:7" ht="12.75">
      <c r="A43" s="131"/>
      <c r="B43" s="57">
        <v>42074</v>
      </c>
      <c r="C43" s="150">
        <v>1.0416666666666666E-2</v>
      </c>
      <c r="D43" s="21" t="s">
        <v>23</v>
      </c>
      <c r="E43" s="68" t="s">
        <v>137</v>
      </c>
      <c r="F43" s="86"/>
      <c r="G43" s="124"/>
    </row>
    <row r="44" spans="1:7" ht="25.5">
      <c r="A44" s="131"/>
      <c r="B44" s="57">
        <v>42074</v>
      </c>
      <c r="C44" s="150">
        <v>6.25E-2</v>
      </c>
      <c r="D44" s="21" t="s">
        <v>94</v>
      </c>
      <c r="E44" s="68" t="s">
        <v>143</v>
      </c>
      <c r="F44" s="86"/>
      <c r="G44" s="124"/>
    </row>
    <row r="45" spans="1:7" ht="25.5">
      <c r="A45" s="131"/>
      <c r="B45" s="57">
        <v>42075</v>
      </c>
      <c r="C45" s="150">
        <v>4.1666666666666664E-2</v>
      </c>
      <c r="D45" s="21" t="s">
        <v>94</v>
      </c>
      <c r="E45" s="68" t="s">
        <v>143</v>
      </c>
      <c r="F45" s="86"/>
      <c r="G45" s="124"/>
    </row>
    <row r="46" spans="1:7" ht="12.75">
      <c r="A46" s="131"/>
      <c r="B46" s="57">
        <v>42075</v>
      </c>
      <c r="C46" s="150">
        <v>2.0833333333333332E-2</v>
      </c>
      <c r="D46" s="21" t="s">
        <v>23</v>
      </c>
      <c r="E46" s="68" t="s">
        <v>137</v>
      </c>
      <c r="F46" s="86"/>
      <c r="G46" s="124"/>
    </row>
    <row r="47" spans="1:7" ht="12.75">
      <c r="A47" s="131"/>
      <c r="B47" s="57">
        <v>42075</v>
      </c>
      <c r="C47" s="150">
        <v>2.0833333333333332E-2</v>
      </c>
      <c r="D47" s="21" t="s">
        <v>23</v>
      </c>
      <c r="E47" s="38" t="s">
        <v>144</v>
      </c>
      <c r="F47" s="86"/>
      <c r="G47" s="124"/>
    </row>
    <row r="48" spans="1:7" ht="12.75">
      <c r="A48" s="131"/>
      <c r="B48" s="57">
        <v>42075</v>
      </c>
      <c r="C48" s="150">
        <v>8.3333333333333329E-2</v>
      </c>
      <c r="D48" s="21" t="s">
        <v>114</v>
      </c>
      <c r="E48" s="38" t="s">
        <v>145</v>
      </c>
      <c r="F48" s="86"/>
      <c r="G48" s="124"/>
    </row>
    <row r="49" spans="1:7" ht="12.75">
      <c r="A49" s="131"/>
      <c r="B49" s="57">
        <v>42075</v>
      </c>
      <c r="C49" s="150">
        <v>8.3333333333333329E-2</v>
      </c>
      <c r="D49" s="21" t="s">
        <v>94</v>
      </c>
      <c r="E49" s="38" t="s">
        <v>146</v>
      </c>
      <c r="F49" s="86"/>
      <c r="G49" s="124"/>
    </row>
    <row r="50" spans="1:7" ht="25.5">
      <c r="A50" s="131"/>
      <c r="B50" s="57">
        <v>42076</v>
      </c>
      <c r="C50" s="150">
        <v>0.125</v>
      </c>
      <c r="D50" s="21" t="s">
        <v>94</v>
      </c>
      <c r="E50" s="68" t="s">
        <v>143</v>
      </c>
      <c r="F50" s="86"/>
      <c r="G50" s="124"/>
    </row>
    <row r="51" spans="1:7" ht="25.5">
      <c r="A51" s="131"/>
      <c r="B51" s="57">
        <v>42077</v>
      </c>
      <c r="C51" s="150">
        <v>0.125</v>
      </c>
      <c r="D51" s="21" t="s">
        <v>94</v>
      </c>
      <c r="E51" s="68" t="s">
        <v>147</v>
      </c>
      <c r="F51" s="86"/>
      <c r="G51" s="124"/>
    </row>
    <row r="52" spans="1:7" ht="12.75">
      <c r="A52" s="131"/>
      <c r="B52" s="57">
        <v>42077</v>
      </c>
      <c r="C52" s="150">
        <v>8.3333333333333329E-2</v>
      </c>
      <c r="D52" s="21" t="s">
        <v>114</v>
      </c>
      <c r="E52" s="38" t="s">
        <v>145</v>
      </c>
      <c r="F52" s="86"/>
      <c r="G52" s="124"/>
    </row>
    <row r="53" spans="1:7" ht="12.75">
      <c r="A53" s="131"/>
      <c r="B53" s="57">
        <v>42077</v>
      </c>
      <c r="C53" s="150">
        <v>4.1666666666666664E-2</v>
      </c>
      <c r="D53" s="21" t="s">
        <v>94</v>
      </c>
      <c r="E53" s="38" t="s">
        <v>146</v>
      </c>
      <c r="F53" s="86"/>
      <c r="G53" s="124"/>
    </row>
    <row r="54" spans="1:7" ht="25.5">
      <c r="A54" s="131"/>
      <c r="B54" s="57">
        <v>42078</v>
      </c>
      <c r="C54" s="150">
        <v>0.16666666666666666</v>
      </c>
      <c r="D54" s="21" t="s">
        <v>94</v>
      </c>
      <c r="E54" s="68" t="s">
        <v>147</v>
      </c>
      <c r="F54" s="86"/>
      <c r="G54" s="124"/>
    </row>
    <row r="55" spans="1:7" ht="12.75">
      <c r="A55" s="131"/>
      <c r="B55" s="57">
        <v>42078</v>
      </c>
      <c r="C55" s="150">
        <v>0.125</v>
      </c>
      <c r="D55" s="21" t="s">
        <v>114</v>
      </c>
      <c r="E55" s="38" t="s">
        <v>145</v>
      </c>
      <c r="F55" s="86"/>
      <c r="G55" s="124"/>
    </row>
    <row r="56" spans="1:7" ht="12.75">
      <c r="A56" s="131"/>
      <c r="B56" s="57">
        <v>42079</v>
      </c>
      <c r="C56" s="150">
        <v>4.1666666666666664E-2</v>
      </c>
      <c r="D56" s="21" t="s">
        <v>114</v>
      </c>
      <c r="E56" s="38" t="s">
        <v>145</v>
      </c>
      <c r="F56" s="86"/>
      <c r="G56" s="124"/>
    </row>
    <row r="57" spans="1:7" ht="12.75">
      <c r="A57" s="131"/>
      <c r="B57" s="57">
        <v>42079</v>
      </c>
      <c r="C57" s="150">
        <v>0.125</v>
      </c>
      <c r="D57" s="21" t="s">
        <v>114</v>
      </c>
      <c r="E57" s="38" t="s">
        <v>145</v>
      </c>
      <c r="F57" s="86"/>
      <c r="G57" s="124"/>
    </row>
    <row r="58" spans="1:7" ht="12.75">
      <c r="A58" s="131"/>
      <c r="B58" s="57">
        <v>42079</v>
      </c>
      <c r="C58" s="150">
        <v>4.1666666666666664E-2</v>
      </c>
      <c r="D58" s="21" t="s">
        <v>23</v>
      </c>
      <c r="E58" s="38" t="s">
        <v>145</v>
      </c>
      <c r="F58" s="86"/>
      <c r="G58" s="124"/>
    </row>
    <row r="59" spans="1:7" ht="12.75">
      <c r="A59" s="131"/>
      <c r="B59" s="57">
        <v>42080</v>
      </c>
      <c r="C59" s="150">
        <v>2.0833333333333332E-2</v>
      </c>
      <c r="D59" s="21" t="s">
        <v>23</v>
      </c>
      <c r="E59" s="68" t="s">
        <v>138</v>
      </c>
      <c r="F59" s="86"/>
      <c r="G59" s="124"/>
    </row>
    <row r="60" spans="1:7" ht="12.75">
      <c r="A60" s="131"/>
      <c r="B60" s="57">
        <v>42080</v>
      </c>
      <c r="C60" s="150">
        <v>2.0833333333333332E-2</v>
      </c>
      <c r="D60" s="21" t="s">
        <v>23</v>
      </c>
      <c r="E60" s="68" t="s">
        <v>140</v>
      </c>
      <c r="F60" s="86"/>
      <c r="G60" s="124"/>
    </row>
    <row r="61" spans="1:7" ht="12.75">
      <c r="A61" s="137"/>
      <c r="B61" s="139"/>
      <c r="C61" s="150"/>
      <c r="D61" s="140"/>
      <c r="E61" s="142"/>
      <c r="F61" s="143"/>
      <c r="G61" s="145"/>
    </row>
    <row r="62" spans="1:7" ht="14.25">
      <c r="A62" s="128" t="s">
        <v>142</v>
      </c>
      <c r="B62" s="57">
        <v>42080</v>
      </c>
      <c r="C62" s="155">
        <v>5.2083333333333336E-2</v>
      </c>
      <c r="D62" s="21" t="s">
        <v>23</v>
      </c>
      <c r="E62" s="68" t="s">
        <v>91</v>
      </c>
      <c r="F62" s="112">
        <f>SUM(C62:C77)</f>
        <v>0.65625</v>
      </c>
      <c r="G62" s="51">
        <f>SUM(F5:F62)</f>
        <v>3.427083333333333</v>
      </c>
    </row>
    <row r="63" spans="1:7" ht="25.5">
      <c r="A63" s="131"/>
      <c r="B63" s="57">
        <v>42080</v>
      </c>
      <c r="C63" s="150">
        <v>2.0833333333333332E-2</v>
      </c>
      <c r="D63" s="21" t="s">
        <v>23</v>
      </c>
      <c r="E63" s="68" t="s">
        <v>162</v>
      </c>
      <c r="F63" s="86"/>
      <c r="G63" s="124"/>
    </row>
    <row r="64" spans="1:7" ht="25.5">
      <c r="A64" s="131"/>
      <c r="B64" s="57">
        <v>42080</v>
      </c>
      <c r="C64" s="150">
        <v>6.25E-2</v>
      </c>
      <c r="D64" s="21" t="s">
        <v>94</v>
      </c>
      <c r="E64" s="68" t="s">
        <v>164</v>
      </c>
      <c r="F64" s="86"/>
      <c r="G64" s="124"/>
    </row>
    <row r="65" spans="1:7" ht="25.5">
      <c r="A65" s="131"/>
      <c r="B65" s="57">
        <v>42081</v>
      </c>
      <c r="C65" s="150">
        <v>6.25E-2</v>
      </c>
      <c r="D65" s="21" t="s">
        <v>94</v>
      </c>
      <c r="E65" s="68" t="s">
        <v>164</v>
      </c>
      <c r="F65" s="86"/>
      <c r="G65" s="124"/>
    </row>
    <row r="66" spans="1:7" ht="12.75">
      <c r="A66" s="131"/>
      <c r="B66" s="57">
        <v>42081</v>
      </c>
      <c r="C66" s="150">
        <v>1.0416666666666666E-2</v>
      </c>
      <c r="D66" s="21" t="s">
        <v>23</v>
      </c>
      <c r="E66" s="68" t="s">
        <v>148</v>
      </c>
      <c r="F66" s="86"/>
      <c r="G66" s="124"/>
    </row>
    <row r="67" spans="1:7" ht="12.75">
      <c r="A67" s="131"/>
      <c r="B67" s="57">
        <v>42081</v>
      </c>
      <c r="C67" s="150">
        <v>1.0416666666666666E-2</v>
      </c>
      <c r="D67" s="21" t="s">
        <v>23</v>
      </c>
      <c r="E67" s="68" t="s">
        <v>165</v>
      </c>
      <c r="F67" s="86"/>
      <c r="G67" s="124"/>
    </row>
    <row r="68" spans="1:7" ht="25.5">
      <c r="A68" s="131"/>
      <c r="B68" s="57">
        <v>42082</v>
      </c>
      <c r="C68" s="150">
        <v>0.125</v>
      </c>
      <c r="D68" s="21" t="s">
        <v>94</v>
      </c>
      <c r="E68" s="68" t="s">
        <v>167</v>
      </c>
      <c r="F68" s="86"/>
      <c r="G68" s="124"/>
    </row>
    <row r="69" spans="1:7" ht="25.5">
      <c r="A69" s="131"/>
      <c r="B69" s="57">
        <v>42083</v>
      </c>
      <c r="C69" s="150">
        <v>4.1666666666666664E-2</v>
      </c>
      <c r="D69" s="21" t="s">
        <v>94</v>
      </c>
      <c r="E69" s="68" t="s">
        <v>164</v>
      </c>
      <c r="F69" s="86"/>
      <c r="G69" s="124"/>
    </row>
    <row r="70" spans="1:7" ht="25.5">
      <c r="A70" s="131"/>
      <c r="B70" s="57">
        <v>42083</v>
      </c>
      <c r="C70" s="150">
        <v>4.1666666666666664E-2</v>
      </c>
      <c r="D70" s="21" t="s">
        <v>94</v>
      </c>
      <c r="E70" s="68" t="s">
        <v>169</v>
      </c>
      <c r="F70" s="86"/>
      <c r="G70" s="124"/>
    </row>
    <row r="71" spans="1:7" ht="12.75">
      <c r="A71" s="131"/>
      <c r="B71" s="57">
        <v>42085</v>
      </c>
      <c r="C71" s="150">
        <v>8.3333333333333329E-2</v>
      </c>
      <c r="D71" s="21" t="s">
        <v>94</v>
      </c>
      <c r="E71" s="68" t="s">
        <v>172</v>
      </c>
      <c r="F71" s="86"/>
      <c r="G71" s="124"/>
    </row>
    <row r="72" spans="1:7" ht="12.75">
      <c r="A72" s="131"/>
      <c r="B72" s="57">
        <v>42086</v>
      </c>
      <c r="C72" s="150">
        <v>1.0416666666666666E-2</v>
      </c>
      <c r="D72" s="21" t="s">
        <v>174</v>
      </c>
      <c r="E72" s="68" t="s">
        <v>175</v>
      </c>
      <c r="F72" s="86"/>
      <c r="G72" s="124"/>
    </row>
    <row r="73" spans="1:7" ht="12.75">
      <c r="A73" s="131"/>
      <c r="B73" s="57">
        <v>42086</v>
      </c>
      <c r="C73" s="150">
        <v>1.0416666666666666E-2</v>
      </c>
      <c r="D73" s="21" t="s">
        <v>23</v>
      </c>
      <c r="E73" s="68" t="s">
        <v>148</v>
      </c>
      <c r="F73" s="86"/>
      <c r="G73" s="124"/>
    </row>
    <row r="74" spans="1:7" ht="38.25">
      <c r="A74" s="131"/>
      <c r="B74" s="57">
        <v>42086</v>
      </c>
      <c r="C74" s="150">
        <v>8.3333333333333329E-2</v>
      </c>
      <c r="D74" s="21" t="s">
        <v>94</v>
      </c>
      <c r="E74" s="68" t="s">
        <v>180</v>
      </c>
      <c r="F74" s="86"/>
      <c r="G74" s="124"/>
    </row>
    <row r="75" spans="1:7" ht="12.75">
      <c r="A75" s="131"/>
      <c r="B75" s="57">
        <v>42087</v>
      </c>
      <c r="C75" s="150">
        <v>1.0416666666666666E-2</v>
      </c>
      <c r="D75" s="21" t="s">
        <v>23</v>
      </c>
      <c r="E75" s="68" t="s">
        <v>182</v>
      </c>
      <c r="F75" s="86"/>
      <c r="G75" s="124"/>
    </row>
    <row r="76" spans="1:7" ht="12.75">
      <c r="A76" s="131"/>
      <c r="B76" s="57">
        <v>42087</v>
      </c>
      <c r="C76" s="150">
        <v>3.125E-2</v>
      </c>
      <c r="D76" s="21" t="s">
        <v>23</v>
      </c>
      <c r="E76" s="68" t="s">
        <v>140</v>
      </c>
      <c r="F76" s="86"/>
      <c r="G76" s="124"/>
    </row>
    <row r="77" spans="1:7" ht="12.75">
      <c r="A77" s="137"/>
      <c r="B77" s="139"/>
      <c r="C77" s="150"/>
      <c r="D77" s="140"/>
      <c r="E77" s="142"/>
      <c r="F77" s="143"/>
      <c r="G77" s="145"/>
    </row>
    <row r="78" spans="1:7" ht="14.25">
      <c r="A78" s="128" t="s">
        <v>158</v>
      </c>
      <c r="B78" s="107">
        <v>42087</v>
      </c>
      <c r="C78" s="155">
        <v>4.1666666666666664E-2</v>
      </c>
      <c r="D78" s="71" t="s">
        <v>23</v>
      </c>
      <c r="E78" s="27" t="s">
        <v>91</v>
      </c>
      <c r="F78" s="112">
        <f>SUM(C78:C96)</f>
        <v>0.63194444444444442</v>
      </c>
      <c r="G78" s="51">
        <f>SUM(F5:F78)</f>
        <v>4.0590277777777777</v>
      </c>
    </row>
    <row r="79" spans="1:7" ht="12.75">
      <c r="A79" s="131"/>
      <c r="B79" s="48">
        <v>42087</v>
      </c>
      <c r="C79" s="150">
        <v>1.0416666666666666E-2</v>
      </c>
      <c r="D79" s="132" t="s">
        <v>23</v>
      </c>
      <c r="E79" s="132" t="s">
        <v>186</v>
      </c>
      <c r="F79" s="86"/>
      <c r="G79" s="124"/>
    </row>
    <row r="80" spans="1:7" ht="12.75">
      <c r="A80" s="131"/>
      <c r="B80" s="48">
        <v>42088</v>
      </c>
      <c r="C80" s="150">
        <v>6.9444444444444441E-3</v>
      </c>
      <c r="D80" s="132" t="s">
        <v>23</v>
      </c>
      <c r="E80" s="68" t="s">
        <v>71</v>
      </c>
      <c r="F80" s="86"/>
      <c r="G80" s="124"/>
    </row>
    <row r="81" spans="1:7" ht="12.75">
      <c r="A81" s="131"/>
      <c r="B81" s="48">
        <v>42088</v>
      </c>
      <c r="C81" s="150">
        <v>4.1666666666666664E-2</v>
      </c>
      <c r="D81" s="101" t="s">
        <v>94</v>
      </c>
      <c r="E81" s="68" t="s">
        <v>187</v>
      </c>
      <c r="F81" s="86"/>
      <c r="G81" s="124"/>
    </row>
    <row r="82" spans="1:7" ht="12.75">
      <c r="A82" s="131"/>
      <c r="B82" s="48">
        <v>42088</v>
      </c>
      <c r="C82" s="150">
        <v>2.0833333333333332E-2</v>
      </c>
      <c r="D82" s="101" t="s">
        <v>94</v>
      </c>
      <c r="E82" s="68" t="s">
        <v>188</v>
      </c>
      <c r="F82" s="86"/>
      <c r="G82" s="124"/>
    </row>
    <row r="83" spans="1:7" ht="12.75">
      <c r="A83" s="131"/>
      <c r="B83" s="48">
        <v>42088</v>
      </c>
      <c r="C83" s="150">
        <v>4.1666666666666664E-2</v>
      </c>
      <c r="D83" s="101" t="s">
        <v>94</v>
      </c>
      <c r="E83" s="68" t="s">
        <v>189</v>
      </c>
      <c r="F83" s="86"/>
      <c r="G83" s="124"/>
    </row>
    <row r="84" spans="1:7" ht="12.75">
      <c r="A84" s="131"/>
      <c r="B84" s="48">
        <v>42088</v>
      </c>
      <c r="C84" s="150">
        <v>6.25E-2</v>
      </c>
      <c r="D84" s="101" t="s">
        <v>94</v>
      </c>
      <c r="E84" s="68" t="s">
        <v>190</v>
      </c>
      <c r="F84" s="86"/>
      <c r="G84" s="124"/>
    </row>
    <row r="85" spans="1:7" ht="12.75">
      <c r="A85" s="131"/>
      <c r="B85" s="48">
        <v>42089</v>
      </c>
      <c r="C85" s="150">
        <v>4.1666666666666664E-2</v>
      </c>
      <c r="D85" s="101" t="s">
        <v>191</v>
      </c>
      <c r="E85" s="68" t="s">
        <v>192</v>
      </c>
      <c r="F85" s="86"/>
      <c r="G85" s="124"/>
    </row>
    <row r="86" spans="1:7" ht="12.75">
      <c r="A86" s="131"/>
      <c r="B86" s="48">
        <v>42089</v>
      </c>
      <c r="C86" s="150">
        <v>2.0833333333333332E-2</v>
      </c>
      <c r="D86" s="101" t="s">
        <v>193</v>
      </c>
      <c r="E86" s="1" t="s">
        <v>195</v>
      </c>
      <c r="F86" s="86"/>
      <c r="G86" s="124"/>
    </row>
    <row r="87" spans="1:7" ht="25.5">
      <c r="A87" s="131"/>
      <c r="B87" s="57">
        <v>42089</v>
      </c>
      <c r="C87" s="150">
        <v>8.3333333333333329E-2</v>
      </c>
      <c r="D87" s="101" t="s">
        <v>94</v>
      </c>
      <c r="E87" s="68" t="s">
        <v>197</v>
      </c>
      <c r="F87" s="86"/>
      <c r="G87" s="124"/>
    </row>
    <row r="88" spans="1:7" ht="25.5">
      <c r="A88" s="131"/>
      <c r="B88" s="57">
        <v>42091</v>
      </c>
      <c r="C88" s="150">
        <v>4.1666666666666664E-2</v>
      </c>
      <c r="D88" s="101" t="s">
        <v>94</v>
      </c>
      <c r="E88" s="68" t="s">
        <v>199</v>
      </c>
      <c r="F88" s="86"/>
      <c r="G88" s="124"/>
    </row>
    <row r="89" spans="1:7" ht="12.75">
      <c r="A89" s="131"/>
      <c r="B89" s="57">
        <v>42092</v>
      </c>
      <c r="C89" s="150">
        <v>4.1666666666666664E-2</v>
      </c>
      <c r="D89" s="101" t="s">
        <v>30</v>
      </c>
      <c r="E89" s="68" t="s">
        <v>202</v>
      </c>
      <c r="F89" s="86"/>
      <c r="G89" s="124"/>
    </row>
    <row r="90" spans="1:7" ht="12.75">
      <c r="A90" s="131"/>
      <c r="B90" s="57">
        <v>42093</v>
      </c>
      <c r="C90" s="150">
        <v>2.0833333333333332E-2</v>
      </c>
      <c r="D90" s="101" t="s">
        <v>94</v>
      </c>
      <c r="E90" s="68" t="s">
        <v>203</v>
      </c>
      <c r="F90" s="86"/>
      <c r="G90" s="124"/>
    </row>
    <row r="91" spans="1:7" ht="12.75">
      <c r="A91" s="131"/>
      <c r="B91" s="57">
        <v>42093</v>
      </c>
      <c r="C91" s="150">
        <v>2.0833333333333332E-2</v>
      </c>
      <c r="D91" s="101" t="s">
        <v>23</v>
      </c>
      <c r="E91" s="68" t="s">
        <v>204</v>
      </c>
      <c r="F91" s="86"/>
      <c r="G91" s="124"/>
    </row>
    <row r="92" spans="1:7" ht="12.75">
      <c r="A92" s="131"/>
      <c r="B92" s="57">
        <v>42093</v>
      </c>
      <c r="C92" s="150">
        <v>6.25E-2</v>
      </c>
      <c r="D92" s="101" t="s">
        <v>94</v>
      </c>
      <c r="E92" s="68" t="s">
        <v>203</v>
      </c>
      <c r="F92" s="86"/>
      <c r="G92" s="124"/>
    </row>
    <row r="93" spans="1:7" ht="12.75">
      <c r="A93" s="131"/>
      <c r="B93" s="57">
        <v>42093</v>
      </c>
      <c r="C93" s="150">
        <v>6.9444444444444441E-3</v>
      </c>
      <c r="D93" s="132" t="s">
        <v>23</v>
      </c>
      <c r="E93" s="68" t="s">
        <v>71</v>
      </c>
      <c r="F93" s="86"/>
      <c r="G93" s="124"/>
    </row>
    <row r="94" spans="1:7" ht="12.75">
      <c r="A94" s="131"/>
      <c r="B94" s="57">
        <v>42093</v>
      </c>
      <c r="C94" s="150">
        <v>2.0833333333333332E-2</v>
      </c>
      <c r="D94" s="101" t="s">
        <v>23</v>
      </c>
      <c r="E94" s="68" t="s">
        <v>207</v>
      </c>
      <c r="F94" s="86"/>
      <c r="G94" s="124"/>
    </row>
    <row r="95" spans="1:7" ht="12.75">
      <c r="A95" s="131"/>
      <c r="B95" s="48">
        <v>42094</v>
      </c>
      <c r="C95" s="150">
        <v>1.7361111111111112E-2</v>
      </c>
      <c r="D95" s="21" t="s">
        <v>23</v>
      </c>
      <c r="E95" s="21" t="s">
        <v>138</v>
      </c>
      <c r="F95" s="86"/>
      <c r="G95" s="124"/>
    </row>
    <row r="96" spans="1:7" ht="12.75">
      <c r="A96" s="137"/>
      <c r="B96" s="48">
        <v>42094</v>
      </c>
      <c r="C96" s="150">
        <v>2.7777777777777776E-2</v>
      </c>
      <c r="D96" s="21" t="s">
        <v>23</v>
      </c>
      <c r="E96" s="21" t="s">
        <v>140</v>
      </c>
      <c r="F96" s="143"/>
      <c r="G96" s="145"/>
    </row>
    <row r="97" spans="1:7" ht="14.25">
      <c r="A97" s="128" t="s">
        <v>208</v>
      </c>
      <c r="B97" s="129">
        <v>42094</v>
      </c>
      <c r="C97" s="155">
        <v>2.7777777777777776E-2</v>
      </c>
      <c r="D97" s="80" t="s">
        <v>23</v>
      </c>
      <c r="E97" s="80" t="s">
        <v>91</v>
      </c>
      <c r="F97" s="112">
        <f>SUM(C97:C105)</f>
        <v>0.30555555555555552</v>
      </c>
      <c r="G97" s="51">
        <f>SUM(F5:F97)</f>
        <v>4.364583333333333</v>
      </c>
    </row>
    <row r="98" spans="1:7" ht="12.75">
      <c r="A98" s="131"/>
      <c r="B98" s="48">
        <v>42094</v>
      </c>
      <c r="C98" s="150">
        <v>6.9444444444444441E-3</v>
      </c>
      <c r="D98" s="132" t="s">
        <v>23</v>
      </c>
      <c r="E98" s="68" t="s">
        <v>71</v>
      </c>
      <c r="F98" s="86"/>
      <c r="G98" s="124"/>
    </row>
    <row r="99" spans="1:7" ht="12.75">
      <c r="A99" s="131"/>
      <c r="B99" s="167">
        <v>42095</v>
      </c>
      <c r="C99" s="150">
        <v>6.25E-2</v>
      </c>
      <c r="D99" s="169" t="s">
        <v>94</v>
      </c>
      <c r="E99" s="68" t="s">
        <v>210</v>
      </c>
      <c r="F99" s="86"/>
      <c r="G99" s="124"/>
    </row>
    <row r="100" spans="1:7" ht="25.5">
      <c r="A100" s="131"/>
      <c r="B100" s="57">
        <v>42095</v>
      </c>
      <c r="C100" s="150">
        <v>4.1666666666666664E-2</v>
      </c>
      <c r="D100" s="101" t="s">
        <v>191</v>
      </c>
      <c r="E100" s="68" t="s">
        <v>211</v>
      </c>
      <c r="F100" s="86"/>
      <c r="G100" s="124"/>
    </row>
    <row r="101" spans="1:7" ht="12.75">
      <c r="A101" s="131"/>
      <c r="B101" s="57">
        <v>42097</v>
      </c>
      <c r="C101" s="150">
        <v>4.1666666666666664E-2</v>
      </c>
      <c r="D101" s="101" t="s">
        <v>111</v>
      </c>
      <c r="E101" s="68" t="s">
        <v>145</v>
      </c>
      <c r="F101" s="86"/>
      <c r="G101" s="124"/>
    </row>
    <row r="102" spans="1:7" ht="25.5">
      <c r="A102" s="131"/>
      <c r="B102" s="57">
        <v>42100</v>
      </c>
      <c r="C102" s="150">
        <v>4.1666666666666664E-2</v>
      </c>
      <c r="D102" s="101" t="s">
        <v>94</v>
      </c>
      <c r="E102" s="68" t="s">
        <v>213</v>
      </c>
      <c r="F102" s="86"/>
      <c r="G102" s="124"/>
    </row>
    <row r="103" spans="1:7" ht="12.75">
      <c r="A103" s="131"/>
      <c r="B103" s="57">
        <v>42100</v>
      </c>
      <c r="C103" s="150">
        <v>4.1666666666666664E-2</v>
      </c>
      <c r="D103" s="101" t="s">
        <v>111</v>
      </c>
      <c r="E103" s="68" t="s">
        <v>145</v>
      </c>
      <c r="F103" s="86"/>
      <c r="G103" s="124"/>
    </row>
    <row r="104" spans="1:7" ht="12.75">
      <c r="A104" s="131"/>
      <c r="B104" s="48">
        <v>42101</v>
      </c>
      <c r="C104" s="150">
        <v>2.0833333333333332E-2</v>
      </c>
      <c r="D104" s="132" t="s">
        <v>23</v>
      </c>
      <c r="E104" s="21" t="s">
        <v>138</v>
      </c>
      <c r="F104" s="86"/>
      <c r="G104" s="124"/>
    </row>
    <row r="105" spans="1:7" ht="12.75">
      <c r="A105" s="137"/>
      <c r="B105" s="48">
        <v>42101</v>
      </c>
      <c r="C105" s="150">
        <v>2.0833333333333332E-2</v>
      </c>
      <c r="D105" s="132" t="s">
        <v>23</v>
      </c>
      <c r="E105" s="21" t="s">
        <v>140</v>
      </c>
      <c r="F105" s="143"/>
      <c r="G105" s="145"/>
    </row>
    <row r="106" spans="1:7" ht="14.25">
      <c r="A106" s="128" t="s">
        <v>214</v>
      </c>
      <c r="B106" s="129">
        <v>42101</v>
      </c>
      <c r="C106" s="155">
        <v>4.1666666666666664E-2</v>
      </c>
      <c r="D106" s="173" t="s">
        <v>23</v>
      </c>
      <c r="E106" s="80" t="s">
        <v>91</v>
      </c>
      <c r="F106" s="112">
        <f>SUM(C106:C115)</f>
        <v>0.39930555555555552</v>
      </c>
      <c r="G106" s="51">
        <f>SUM(F5:F106)</f>
        <v>4.7638888888888884</v>
      </c>
    </row>
    <row r="107" spans="1:7" ht="12.75">
      <c r="A107" s="131"/>
      <c r="B107" s="48">
        <v>42101</v>
      </c>
      <c r="C107" s="150">
        <v>6.9444444444444441E-3</v>
      </c>
      <c r="D107" s="132" t="s">
        <v>23</v>
      </c>
      <c r="E107" s="68" t="s">
        <v>71</v>
      </c>
      <c r="F107" s="86"/>
      <c r="G107" s="124"/>
    </row>
    <row r="108" spans="1:7" ht="12.75">
      <c r="A108" s="131"/>
      <c r="B108" s="48">
        <v>42102</v>
      </c>
      <c r="C108" s="150">
        <v>8.3333333333333329E-2</v>
      </c>
      <c r="D108" s="101" t="s">
        <v>94</v>
      </c>
      <c r="E108" s="68" t="s">
        <v>215</v>
      </c>
      <c r="F108" s="86"/>
      <c r="G108" s="124"/>
    </row>
    <row r="109" spans="1:7" ht="12.75">
      <c r="A109" s="131"/>
      <c r="B109" s="48">
        <v>42102</v>
      </c>
      <c r="C109" s="150">
        <v>8.3333333333333329E-2</v>
      </c>
      <c r="D109" s="101" t="s">
        <v>94</v>
      </c>
      <c r="E109" s="68" t="s">
        <v>216</v>
      </c>
      <c r="F109" s="86"/>
      <c r="G109" s="124"/>
    </row>
    <row r="110" spans="1:7" ht="12.75">
      <c r="A110" s="131"/>
      <c r="B110" s="48">
        <v>42102</v>
      </c>
      <c r="C110" s="150">
        <v>6.9444444444444441E-3</v>
      </c>
      <c r="D110" s="132" t="s">
        <v>23</v>
      </c>
      <c r="E110" s="68" t="s">
        <v>71</v>
      </c>
      <c r="F110" s="86"/>
      <c r="G110" s="124"/>
    </row>
    <row r="111" spans="1:7" ht="12.75">
      <c r="A111" s="131"/>
      <c r="B111" s="48">
        <v>42102</v>
      </c>
      <c r="C111" s="150">
        <v>1.0416666666666666E-2</v>
      </c>
      <c r="D111" s="101" t="s">
        <v>94</v>
      </c>
      <c r="E111" s="68" t="s">
        <v>217</v>
      </c>
      <c r="F111" s="86"/>
      <c r="G111" s="124"/>
    </row>
    <row r="112" spans="1:7" ht="25.5">
      <c r="A112" s="131"/>
      <c r="B112" s="57">
        <v>42104</v>
      </c>
      <c r="C112" s="150">
        <v>7.2916666666666671E-2</v>
      </c>
      <c r="D112" s="101" t="s">
        <v>160</v>
      </c>
      <c r="E112" s="21" t="s">
        <v>218</v>
      </c>
      <c r="F112" s="86"/>
      <c r="G112" s="124"/>
    </row>
    <row r="113" spans="1:7" ht="12.75">
      <c r="A113" s="131"/>
      <c r="B113" s="57">
        <v>42104</v>
      </c>
      <c r="C113" s="150">
        <v>1.0416666666666666E-2</v>
      </c>
      <c r="D113" s="132" t="s">
        <v>23</v>
      </c>
      <c r="E113" s="68" t="s">
        <v>71</v>
      </c>
      <c r="F113" s="86"/>
      <c r="G113" s="124"/>
    </row>
    <row r="114" spans="1:7" ht="12.75">
      <c r="A114" s="131"/>
      <c r="B114" s="57">
        <v>42106</v>
      </c>
      <c r="C114" s="150">
        <v>8.3333333333333329E-2</v>
      </c>
      <c r="D114" s="132" t="s">
        <v>94</v>
      </c>
      <c r="E114" s="68" t="s">
        <v>219</v>
      </c>
      <c r="F114" s="86"/>
      <c r="G114" s="124"/>
    </row>
    <row r="115" spans="1:7" ht="12.75">
      <c r="A115" s="137"/>
      <c r="B115" s="139"/>
      <c r="C115" s="150"/>
      <c r="D115" s="139"/>
      <c r="E115" s="142"/>
      <c r="F115" s="143"/>
      <c r="G115" s="145"/>
    </row>
    <row r="116" spans="1:7" ht="14.25">
      <c r="A116" s="128" t="s">
        <v>220</v>
      </c>
      <c r="B116" s="129">
        <v>42108</v>
      </c>
      <c r="C116" s="155">
        <v>3.125E-2</v>
      </c>
      <c r="D116" s="132" t="s">
        <v>23</v>
      </c>
      <c r="E116" s="173" t="s">
        <v>221</v>
      </c>
      <c r="F116" s="112">
        <f>SUM(C116:C120)</f>
        <v>0.13194444444444445</v>
      </c>
      <c r="G116" s="51">
        <f>SUM(F5:F116)</f>
        <v>4.895833333333333</v>
      </c>
    </row>
    <row r="117" spans="1:7" ht="12.75">
      <c r="A117" s="131"/>
      <c r="B117" s="48">
        <v>42108</v>
      </c>
      <c r="C117" s="150">
        <v>3.472222222222222E-3</v>
      </c>
      <c r="D117" s="132" t="s">
        <v>23</v>
      </c>
      <c r="E117" s="132" t="s">
        <v>222</v>
      </c>
      <c r="F117" s="86"/>
      <c r="G117" s="124"/>
    </row>
    <row r="118" spans="1:7" ht="12.75">
      <c r="A118" s="131"/>
      <c r="B118" s="48">
        <v>42109</v>
      </c>
      <c r="C118" s="150">
        <v>4.1666666666666664E-2</v>
      </c>
      <c r="D118" s="101" t="s">
        <v>94</v>
      </c>
      <c r="E118" s="68" t="s">
        <v>223</v>
      </c>
      <c r="F118" s="86"/>
      <c r="G118" s="124"/>
    </row>
    <row r="119" spans="1:7" ht="12.75">
      <c r="A119" s="131"/>
      <c r="B119" s="48">
        <v>42111</v>
      </c>
      <c r="C119" s="150">
        <v>1.3888888888888888E-2</v>
      </c>
      <c r="D119" s="132" t="s">
        <v>23</v>
      </c>
      <c r="E119" s="68" t="s">
        <v>148</v>
      </c>
      <c r="F119" s="86"/>
      <c r="G119" s="124"/>
    </row>
    <row r="120" spans="1:7" ht="12.75">
      <c r="A120" s="131"/>
      <c r="B120" s="48">
        <v>42114</v>
      </c>
      <c r="C120" s="150">
        <v>4.1666666666666664E-2</v>
      </c>
      <c r="D120" s="101" t="s">
        <v>111</v>
      </c>
      <c r="E120" s="68" t="s">
        <v>224</v>
      </c>
      <c r="F120" s="86"/>
      <c r="G120" s="124"/>
    </row>
    <row r="121" spans="1:7" ht="12.75">
      <c r="A121" s="137"/>
      <c r="B121" s="139"/>
      <c r="C121" s="150"/>
      <c r="D121" s="139"/>
      <c r="E121" s="142"/>
      <c r="F121" s="143"/>
      <c r="G121" s="145"/>
    </row>
    <row r="122" spans="1:7" ht="14.25">
      <c r="A122" s="128" t="s">
        <v>225</v>
      </c>
      <c r="B122" s="129">
        <v>42116</v>
      </c>
      <c r="C122" s="155">
        <v>1.0416666666666666E-2</v>
      </c>
      <c r="D122" s="132" t="s">
        <v>23</v>
      </c>
      <c r="E122" s="173" t="s">
        <v>71</v>
      </c>
      <c r="F122" s="112">
        <f>SUM(C122:C130)</f>
        <v>0.26041666666666669</v>
      </c>
      <c r="G122" s="51">
        <f>SUM(F5:F122)</f>
        <v>5.15625</v>
      </c>
    </row>
    <row r="123" spans="1:7" ht="12.75">
      <c r="A123" s="131"/>
      <c r="B123" s="57">
        <v>42119</v>
      </c>
      <c r="C123" s="150">
        <v>4.1666666666666664E-2</v>
      </c>
      <c r="D123" s="101" t="s">
        <v>233</v>
      </c>
      <c r="E123" s="68" t="s">
        <v>234</v>
      </c>
      <c r="F123" s="86"/>
      <c r="G123" s="124"/>
    </row>
    <row r="124" spans="1:7" ht="12.75">
      <c r="A124" s="131"/>
      <c r="B124" s="57">
        <v>42119</v>
      </c>
      <c r="C124" s="150">
        <v>6.25E-2</v>
      </c>
      <c r="D124" s="101" t="s">
        <v>94</v>
      </c>
      <c r="E124" s="68" t="s">
        <v>236</v>
      </c>
      <c r="F124" s="86"/>
      <c r="G124" s="124"/>
    </row>
    <row r="125" spans="1:7" ht="12.75">
      <c r="A125" s="131"/>
      <c r="B125" s="57">
        <v>42120</v>
      </c>
      <c r="C125" s="150">
        <v>8.3333333333333329E-2</v>
      </c>
      <c r="D125" s="101" t="s">
        <v>233</v>
      </c>
      <c r="E125" s="68" t="s">
        <v>234</v>
      </c>
      <c r="F125" s="86"/>
      <c r="G125" s="124"/>
    </row>
    <row r="126" spans="1:7" ht="12.75">
      <c r="A126" s="131"/>
      <c r="B126" s="57">
        <v>42120</v>
      </c>
      <c r="C126" s="150">
        <v>2.0833333333333332E-2</v>
      </c>
      <c r="D126" s="132" t="s">
        <v>23</v>
      </c>
      <c r="E126" s="68" t="s">
        <v>174</v>
      </c>
      <c r="F126" s="86"/>
      <c r="G126" s="124"/>
    </row>
    <row r="127" spans="1:7" ht="12.75">
      <c r="A127" s="131"/>
      <c r="B127" s="57">
        <v>42121</v>
      </c>
      <c r="C127" s="150">
        <v>4.1666666666666664E-2</v>
      </c>
      <c r="D127" s="101" t="s">
        <v>238</v>
      </c>
      <c r="E127" s="68" t="s">
        <v>174</v>
      </c>
      <c r="F127" s="86"/>
      <c r="G127" s="124"/>
    </row>
    <row r="128" spans="1:7" ht="12.75">
      <c r="A128" s="131"/>
      <c r="B128" s="108"/>
      <c r="C128" s="150"/>
      <c r="D128" s="108"/>
      <c r="E128" s="77"/>
      <c r="F128" s="86"/>
      <c r="G128" s="124"/>
    </row>
    <row r="129" spans="1:7" ht="12.75">
      <c r="A129" s="131"/>
      <c r="B129" s="108"/>
      <c r="C129" s="150"/>
      <c r="D129" s="108"/>
      <c r="E129" s="77"/>
      <c r="F129" s="86"/>
      <c r="G129" s="124"/>
    </row>
    <row r="130" spans="1:7" ht="12.75">
      <c r="A130" s="137"/>
      <c r="B130" s="139"/>
      <c r="C130" s="181"/>
      <c r="D130" s="139"/>
      <c r="E130" s="142"/>
      <c r="F130" s="143"/>
      <c r="G130" s="145"/>
    </row>
    <row r="131" spans="1:7" ht="12.75">
      <c r="B131" s="183"/>
      <c r="C131" s="184"/>
      <c r="D131" s="30"/>
      <c r="E131" s="66"/>
      <c r="F131" s="186" t="s">
        <v>241</v>
      </c>
      <c r="G131" s="191">
        <f>SUM(F5:F1097)</f>
        <v>5.15625</v>
      </c>
    </row>
    <row r="132" spans="1:7" ht="12.75">
      <c r="B132" s="183"/>
      <c r="C132" s="192"/>
      <c r="D132" s="30"/>
      <c r="E132" s="66"/>
      <c r="G132" s="198"/>
    </row>
    <row r="133" spans="1:7" ht="12.75">
      <c r="B133" s="183"/>
      <c r="C133" s="192"/>
      <c r="D133" s="30"/>
      <c r="E133" s="66"/>
      <c r="G133" s="198"/>
    </row>
    <row r="134" spans="1:7" ht="12.75">
      <c r="B134" s="183"/>
      <c r="C134" s="192"/>
      <c r="D134" s="30"/>
      <c r="E134" s="66"/>
      <c r="G134" s="198"/>
    </row>
    <row r="135" spans="1:7" ht="12.75">
      <c r="B135" s="183"/>
      <c r="C135" s="192"/>
      <c r="D135" s="30"/>
      <c r="E135" s="66"/>
      <c r="G135" s="198"/>
    </row>
    <row r="136" spans="1:7" ht="12.75">
      <c r="B136" s="183"/>
      <c r="C136" s="208"/>
      <c r="D136" s="30"/>
      <c r="E136" s="66"/>
      <c r="G136" s="198"/>
    </row>
    <row r="137" spans="1:7" ht="12.75">
      <c r="B137" s="183"/>
      <c r="C137" s="208"/>
      <c r="D137" s="30"/>
      <c r="E137" s="66"/>
      <c r="G137" s="198"/>
    </row>
    <row r="138" spans="1:7" ht="12.75">
      <c r="B138" s="183"/>
      <c r="C138" s="208"/>
      <c r="D138" s="30"/>
      <c r="E138" s="66"/>
      <c r="G138" s="198"/>
    </row>
    <row r="139" spans="1:7" ht="12.75">
      <c r="B139" s="183"/>
      <c r="C139" s="208"/>
      <c r="D139" s="30"/>
      <c r="E139" s="66"/>
      <c r="G139" s="198"/>
    </row>
    <row r="140" spans="1:7" ht="12.75">
      <c r="B140" s="183"/>
      <c r="C140" s="208"/>
      <c r="D140" s="30"/>
      <c r="E140" s="66"/>
      <c r="G140" s="198"/>
    </row>
    <row r="141" spans="1:7" ht="12.75">
      <c r="B141" s="183"/>
      <c r="C141" s="208"/>
      <c r="D141" s="30"/>
      <c r="E141" s="66"/>
      <c r="G141" s="198"/>
    </row>
    <row r="142" spans="1:7" ht="12.75">
      <c r="B142" s="183"/>
      <c r="C142" s="208"/>
      <c r="D142" s="30"/>
      <c r="E142" s="66"/>
      <c r="G142" s="198"/>
    </row>
    <row r="143" spans="1:7" ht="12.75">
      <c r="B143" s="183"/>
      <c r="C143" s="208"/>
      <c r="D143" s="30"/>
      <c r="E143" s="66"/>
      <c r="G143" s="198"/>
    </row>
    <row r="144" spans="1:7" ht="12.75">
      <c r="B144" s="183"/>
      <c r="C144" s="208"/>
      <c r="D144" s="30"/>
      <c r="E144" s="66"/>
      <c r="G144" s="198"/>
    </row>
    <row r="145" spans="2:7" ht="12.75">
      <c r="B145" s="183"/>
      <c r="C145" s="208"/>
      <c r="D145" s="30"/>
      <c r="E145" s="66"/>
      <c r="G145" s="198"/>
    </row>
    <row r="146" spans="2:7" ht="12.75">
      <c r="B146" s="183"/>
      <c r="C146" s="208"/>
      <c r="D146" s="30"/>
      <c r="E146" s="66"/>
      <c r="G146" s="198"/>
    </row>
    <row r="147" spans="2:7" ht="12.75">
      <c r="B147" s="183"/>
      <c r="C147" s="208"/>
      <c r="D147" s="30"/>
      <c r="E147" s="66"/>
      <c r="G147" s="198"/>
    </row>
    <row r="148" spans="2:7" ht="12.75">
      <c r="B148" s="183"/>
      <c r="C148" s="208"/>
      <c r="D148" s="30"/>
      <c r="E148" s="66"/>
      <c r="G148" s="198"/>
    </row>
    <row r="149" spans="2:7" ht="12.75">
      <c r="B149" s="183"/>
      <c r="C149" s="208"/>
      <c r="D149" s="30"/>
      <c r="E149" s="66"/>
      <c r="G149" s="198"/>
    </row>
    <row r="150" spans="2:7" ht="12.75">
      <c r="B150" s="183"/>
      <c r="C150" s="208"/>
      <c r="D150" s="30"/>
      <c r="E150" s="66"/>
      <c r="G150" s="198"/>
    </row>
    <row r="151" spans="2:7" ht="12.75">
      <c r="B151" s="183"/>
      <c r="C151" s="208"/>
      <c r="D151" s="30"/>
      <c r="E151" s="66"/>
      <c r="G151" s="198"/>
    </row>
    <row r="152" spans="2:7" ht="12.75">
      <c r="B152" s="183"/>
      <c r="C152" s="208"/>
      <c r="D152" s="30"/>
      <c r="E152" s="66"/>
      <c r="G152" s="198"/>
    </row>
    <row r="153" spans="2:7" ht="12.75">
      <c r="B153" s="183"/>
      <c r="C153" s="208"/>
      <c r="D153" s="30"/>
      <c r="E153" s="66"/>
      <c r="G153" s="198"/>
    </row>
    <row r="154" spans="2:7" ht="12.75">
      <c r="B154" s="183"/>
      <c r="C154" s="208"/>
      <c r="D154" s="30"/>
      <c r="E154" s="66"/>
      <c r="G154" s="198"/>
    </row>
    <row r="155" spans="2:7" ht="12.75">
      <c r="B155" s="183"/>
      <c r="C155" s="208"/>
      <c r="D155" s="30"/>
      <c r="E155" s="66"/>
      <c r="G155" s="198"/>
    </row>
    <row r="156" spans="2:7" ht="12.75">
      <c r="B156" s="183"/>
      <c r="C156" s="208"/>
      <c r="D156" s="30"/>
      <c r="E156" s="66"/>
      <c r="G156" s="198"/>
    </row>
    <row r="157" spans="2:7" ht="12.75">
      <c r="B157" s="183"/>
      <c r="C157" s="208"/>
      <c r="D157" s="30"/>
      <c r="E157" s="66"/>
      <c r="G157" s="198"/>
    </row>
    <row r="158" spans="2:7" ht="12.75">
      <c r="B158" s="183"/>
      <c r="C158" s="208"/>
      <c r="D158" s="30"/>
      <c r="E158" s="66"/>
      <c r="G158" s="198"/>
    </row>
    <row r="159" spans="2:7" ht="12.75">
      <c r="B159" s="183"/>
      <c r="C159" s="208"/>
      <c r="D159" s="30"/>
      <c r="E159" s="66"/>
      <c r="G159" s="198"/>
    </row>
    <row r="160" spans="2:7" ht="12.75">
      <c r="B160" s="183"/>
      <c r="C160" s="208"/>
      <c r="D160" s="30"/>
      <c r="E160" s="66"/>
      <c r="G160" s="198"/>
    </row>
    <row r="161" spans="2:7" ht="12.75">
      <c r="B161" s="183"/>
      <c r="C161" s="208"/>
      <c r="D161" s="30"/>
      <c r="E161" s="66"/>
      <c r="G161" s="198"/>
    </row>
    <row r="162" spans="2:7" ht="12.75">
      <c r="B162" s="183"/>
      <c r="C162" s="208"/>
      <c r="D162" s="30"/>
      <c r="E162" s="66"/>
      <c r="G162" s="198"/>
    </row>
    <row r="163" spans="2:7" ht="12.75">
      <c r="B163" s="183"/>
      <c r="C163" s="208"/>
      <c r="D163" s="30"/>
      <c r="E163" s="66"/>
      <c r="G163" s="198"/>
    </row>
    <row r="164" spans="2:7" ht="12.75">
      <c r="B164" s="183"/>
      <c r="C164" s="208"/>
      <c r="D164" s="30"/>
      <c r="E164" s="66"/>
      <c r="G164" s="198"/>
    </row>
    <row r="165" spans="2:7" ht="12.75">
      <c r="B165" s="183"/>
      <c r="C165" s="208"/>
      <c r="D165" s="30"/>
      <c r="E165" s="66"/>
      <c r="G165" s="198"/>
    </row>
    <row r="166" spans="2:7" ht="12.75">
      <c r="B166" s="183"/>
      <c r="C166" s="208"/>
      <c r="D166" s="30"/>
      <c r="E166" s="66"/>
      <c r="G166" s="198"/>
    </row>
    <row r="167" spans="2:7" ht="12.75">
      <c r="B167" s="183"/>
      <c r="C167" s="208"/>
      <c r="D167" s="30"/>
      <c r="E167" s="66"/>
      <c r="G167" s="198"/>
    </row>
    <row r="168" spans="2:7" ht="12.75">
      <c r="B168" s="183"/>
      <c r="C168" s="208"/>
      <c r="D168" s="30"/>
      <c r="E168" s="66"/>
      <c r="G168" s="198"/>
    </row>
    <row r="169" spans="2:7" ht="12.75">
      <c r="B169" s="183"/>
      <c r="C169" s="208"/>
      <c r="D169" s="30"/>
      <c r="E169" s="66"/>
      <c r="G169" s="198"/>
    </row>
    <row r="170" spans="2:7" ht="12.75">
      <c r="B170" s="183"/>
      <c r="C170" s="208"/>
      <c r="D170" s="30"/>
      <c r="E170" s="66"/>
      <c r="G170" s="198"/>
    </row>
    <row r="171" spans="2:7" ht="12.75">
      <c r="B171" s="183"/>
      <c r="C171" s="208"/>
      <c r="D171" s="30"/>
      <c r="E171" s="66"/>
      <c r="G171" s="198"/>
    </row>
    <row r="172" spans="2:7" ht="12.75">
      <c r="B172" s="183"/>
      <c r="C172" s="208"/>
      <c r="D172" s="30"/>
      <c r="E172" s="66"/>
      <c r="G172" s="198"/>
    </row>
    <row r="173" spans="2:7" ht="12.75">
      <c r="B173" s="183"/>
      <c r="C173" s="208"/>
      <c r="D173" s="30"/>
      <c r="E173" s="66"/>
      <c r="G173" s="198"/>
    </row>
    <row r="174" spans="2:7" ht="12.75">
      <c r="B174" s="183"/>
      <c r="C174" s="208"/>
      <c r="D174" s="30"/>
      <c r="E174" s="66"/>
      <c r="G174" s="198"/>
    </row>
    <row r="175" spans="2:7" ht="12.75">
      <c r="B175" s="183"/>
      <c r="C175" s="208"/>
      <c r="D175" s="30"/>
      <c r="E175" s="66"/>
      <c r="G175" s="198"/>
    </row>
    <row r="176" spans="2:7" ht="12.75">
      <c r="B176" s="183"/>
      <c r="C176" s="208"/>
      <c r="D176" s="30"/>
      <c r="E176" s="66"/>
      <c r="G176" s="198"/>
    </row>
    <row r="177" spans="2:7" ht="12.75">
      <c r="B177" s="183"/>
      <c r="C177" s="208"/>
      <c r="D177" s="30"/>
      <c r="E177" s="66"/>
      <c r="G177" s="198"/>
    </row>
    <row r="178" spans="2:7" ht="12.75">
      <c r="B178" s="183"/>
      <c r="C178" s="208"/>
      <c r="D178" s="30"/>
      <c r="E178" s="66"/>
      <c r="G178" s="198"/>
    </row>
    <row r="179" spans="2:7" ht="12.75">
      <c r="B179" s="183"/>
      <c r="C179" s="208"/>
      <c r="D179" s="30"/>
      <c r="E179" s="66"/>
      <c r="G179" s="198"/>
    </row>
    <row r="180" spans="2:7" ht="12.75">
      <c r="B180" s="183"/>
      <c r="C180" s="208"/>
      <c r="D180" s="30"/>
      <c r="E180" s="66"/>
      <c r="G180" s="198"/>
    </row>
    <row r="181" spans="2:7" ht="12.75">
      <c r="B181" s="183"/>
      <c r="C181" s="208"/>
      <c r="D181" s="30"/>
      <c r="E181" s="66"/>
      <c r="G181" s="198"/>
    </row>
    <row r="182" spans="2:7" ht="12.75">
      <c r="B182" s="183"/>
      <c r="C182" s="208"/>
      <c r="D182" s="30"/>
      <c r="E182" s="66"/>
      <c r="G182" s="198"/>
    </row>
    <row r="183" spans="2:7" ht="12.75">
      <c r="B183" s="183"/>
      <c r="C183" s="208"/>
      <c r="D183" s="30"/>
      <c r="E183" s="66"/>
      <c r="G183" s="198"/>
    </row>
    <row r="184" spans="2:7" ht="12.75">
      <c r="B184" s="183"/>
      <c r="C184" s="208"/>
      <c r="D184" s="30"/>
      <c r="E184" s="66"/>
      <c r="G184" s="198"/>
    </row>
    <row r="185" spans="2:7" ht="12.75">
      <c r="B185" s="183"/>
      <c r="C185" s="208"/>
      <c r="D185" s="30"/>
      <c r="E185" s="66"/>
      <c r="G185" s="198"/>
    </row>
    <row r="186" spans="2:7" ht="12.75">
      <c r="B186" s="183"/>
      <c r="C186" s="208"/>
      <c r="D186" s="30"/>
      <c r="E186" s="66"/>
      <c r="G186" s="198"/>
    </row>
    <row r="187" spans="2:7" ht="12.75">
      <c r="B187" s="183"/>
      <c r="C187" s="208"/>
      <c r="D187" s="30"/>
      <c r="E187" s="66"/>
      <c r="G187" s="198"/>
    </row>
    <row r="188" spans="2:7" ht="12.75">
      <c r="B188" s="183"/>
      <c r="C188" s="208"/>
      <c r="D188" s="30"/>
      <c r="E188" s="66"/>
      <c r="G188" s="198"/>
    </row>
    <row r="189" spans="2:7" ht="12.75">
      <c r="B189" s="183"/>
      <c r="C189" s="208"/>
      <c r="D189" s="30"/>
      <c r="E189" s="66"/>
      <c r="G189" s="198"/>
    </row>
    <row r="190" spans="2:7" ht="12.75">
      <c r="B190" s="183"/>
      <c r="C190" s="208"/>
      <c r="D190" s="30"/>
      <c r="E190" s="66"/>
      <c r="G190" s="198"/>
    </row>
    <row r="191" spans="2:7" ht="12.75">
      <c r="B191" s="183"/>
      <c r="C191" s="208"/>
      <c r="D191" s="30"/>
      <c r="E191" s="66"/>
      <c r="G191" s="198"/>
    </row>
    <row r="192" spans="2:7" ht="12.75">
      <c r="B192" s="183"/>
      <c r="C192" s="208"/>
      <c r="D192" s="30"/>
      <c r="E192" s="66"/>
      <c r="G192" s="198"/>
    </row>
    <row r="193" spans="2:7" ht="12.75">
      <c r="B193" s="183"/>
      <c r="C193" s="208"/>
      <c r="D193" s="30"/>
      <c r="E193" s="66"/>
      <c r="G193" s="198"/>
    </row>
    <row r="194" spans="2:7" ht="12.75">
      <c r="B194" s="183"/>
      <c r="C194" s="208"/>
      <c r="D194" s="30"/>
      <c r="E194" s="66"/>
      <c r="G194" s="198"/>
    </row>
    <row r="195" spans="2:7" ht="12.75">
      <c r="B195" s="183"/>
      <c r="C195" s="208"/>
      <c r="D195" s="30"/>
      <c r="E195" s="66"/>
      <c r="G195" s="198"/>
    </row>
    <row r="196" spans="2:7" ht="12.75">
      <c r="B196" s="183"/>
      <c r="C196" s="208"/>
      <c r="D196" s="30"/>
      <c r="E196" s="66"/>
      <c r="G196" s="198"/>
    </row>
    <row r="197" spans="2:7" ht="12.75">
      <c r="B197" s="183"/>
      <c r="C197" s="208"/>
      <c r="D197" s="30"/>
      <c r="E197" s="66"/>
      <c r="G197" s="198"/>
    </row>
    <row r="198" spans="2:7" ht="12.75">
      <c r="B198" s="183"/>
      <c r="C198" s="208"/>
      <c r="D198" s="30"/>
      <c r="E198" s="66"/>
      <c r="G198" s="198"/>
    </row>
    <row r="199" spans="2:7" ht="12.75">
      <c r="B199" s="183"/>
      <c r="C199" s="208"/>
      <c r="D199" s="30"/>
      <c r="E199" s="66"/>
      <c r="G199" s="198"/>
    </row>
    <row r="200" spans="2:7" ht="12.75">
      <c r="B200" s="183"/>
      <c r="C200" s="208"/>
      <c r="D200" s="30"/>
      <c r="E200" s="66"/>
      <c r="G200" s="198"/>
    </row>
    <row r="201" spans="2:7" ht="12.75">
      <c r="B201" s="183"/>
      <c r="C201" s="208"/>
      <c r="D201" s="30"/>
      <c r="E201" s="66"/>
      <c r="G201" s="198"/>
    </row>
    <row r="202" spans="2:7" ht="12.75">
      <c r="B202" s="183"/>
      <c r="C202" s="208"/>
      <c r="D202" s="30"/>
      <c r="E202" s="66"/>
      <c r="G202" s="198"/>
    </row>
    <row r="203" spans="2:7" ht="12.75">
      <c r="B203" s="183"/>
      <c r="C203" s="208"/>
      <c r="D203" s="30"/>
      <c r="E203" s="66"/>
      <c r="G203" s="198"/>
    </row>
    <row r="204" spans="2:7" ht="12.75">
      <c r="B204" s="183"/>
      <c r="C204" s="208"/>
      <c r="D204" s="30"/>
      <c r="E204" s="66"/>
      <c r="G204" s="198"/>
    </row>
    <row r="205" spans="2:7" ht="12.75">
      <c r="B205" s="183"/>
      <c r="C205" s="208"/>
      <c r="D205" s="30"/>
      <c r="E205" s="66"/>
      <c r="G205" s="198"/>
    </row>
    <row r="206" spans="2:7" ht="12.75">
      <c r="B206" s="183"/>
      <c r="C206" s="208"/>
      <c r="D206" s="30"/>
      <c r="E206" s="66"/>
      <c r="G206" s="198"/>
    </row>
    <row r="207" spans="2:7" ht="12.75">
      <c r="B207" s="183"/>
      <c r="C207" s="208"/>
      <c r="D207" s="30"/>
      <c r="E207" s="66"/>
      <c r="G207" s="198"/>
    </row>
    <row r="208" spans="2:7" ht="12.75">
      <c r="B208" s="183"/>
      <c r="C208" s="208"/>
      <c r="D208" s="30"/>
      <c r="E208" s="66"/>
      <c r="G208" s="198"/>
    </row>
    <row r="209" spans="2:7" ht="12.75">
      <c r="B209" s="183"/>
      <c r="C209" s="208"/>
      <c r="D209" s="30"/>
      <c r="E209" s="66"/>
      <c r="G209" s="198"/>
    </row>
    <row r="210" spans="2:7" ht="12.75">
      <c r="B210" s="183"/>
      <c r="C210" s="208"/>
      <c r="D210" s="30"/>
      <c r="E210" s="66"/>
      <c r="G210" s="198"/>
    </row>
    <row r="211" spans="2:7" ht="12.75">
      <c r="B211" s="183"/>
      <c r="C211" s="208"/>
      <c r="D211" s="30"/>
      <c r="E211" s="66"/>
      <c r="G211" s="198"/>
    </row>
    <row r="212" spans="2:7" ht="12.75">
      <c r="B212" s="183"/>
      <c r="C212" s="208"/>
      <c r="D212" s="30"/>
      <c r="E212" s="66"/>
      <c r="G212" s="198"/>
    </row>
    <row r="213" spans="2:7" ht="12.75">
      <c r="B213" s="183"/>
      <c r="C213" s="208"/>
      <c r="D213" s="30"/>
      <c r="E213" s="66"/>
      <c r="G213" s="198"/>
    </row>
    <row r="214" spans="2:7" ht="12.75">
      <c r="B214" s="183"/>
      <c r="C214" s="208"/>
      <c r="D214" s="30"/>
      <c r="E214" s="66"/>
      <c r="G214" s="198"/>
    </row>
    <row r="215" spans="2:7" ht="12.75">
      <c r="B215" s="183"/>
      <c r="C215" s="208"/>
      <c r="D215" s="30"/>
      <c r="E215" s="66"/>
      <c r="G215" s="198"/>
    </row>
    <row r="216" spans="2:7" ht="12.75">
      <c r="B216" s="183"/>
      <c r="C216" s="208"/>
      <c r="D216" s="30"/>
      <c r="E216" s="66"/>
      <c r="G216" s="198"/>
    </row>
    <row r="217" spans="2:7" ht="12.75">
      <c r="B217" s="183"/>
      <c r="C217" s="208"/>
      <c r="D217" s="30"/>
      <c r="E217" s="66"/>
      <c r="G217" s="198"/>
    </row>
    <row r="218" spans="2:7" ht="12.75">
      <c r="B218" s="183"/>
      <c r="C218" s="208"/>
      <c r="D218" s="30"/>
      <c r="E218" s="66"/>
      <c r="G218" s="198"/>
    </row>
    <row r="219" spans="2:7" ht="12.75">
      <c r="B219" s="183"/>
      <c r="C219" s="208"/>
      <c r="D219" s="30"/>
      <c r="E219" s="66"/>
      <c r="G219" s="198"/>
    </row>
    <row r="220" spans="2:7" ht="12.75">
      <c r="B220" s="183"/>
      <c r="C220" s="208"/>
      <c r="D220" s="30"/>
      <c r="E220" s="66"/>
      <c r="G220" s="198"/>
    </row>
    <row r="221" spans="2:7" ht="12.75">
      <c r="B221" s="183"/>
      <c r="C221" s="208"/>
      <c r="D221" s="30"/>
      <c r="E221" s="66"/>
      <c r="G221" s="198"/>
    </row>
    <row r="222" spans="2:7" ht="12.75">
      <c r="B222" s="183"/>
      <c r="C222" s="208"/>
      <c r="D222" s="30"/>
      <c r="E222" s="66"/>
      <c r="G222" s="198"/>
    </row>
    <row r="223" spans="2:7" ht="12.75">
      <c r="B223" s="183"/>
      <c r="C223" s="208"/>
      <c r="D223" s="30"/>
      <c r="E223" s="66"/>
      <c r="G223" s="198"/>
    </row>
    <row r="224" spans="2:7" ht="12.75">
      <c r="B224" s="183"/>
      <c r="C224" s="208"/>
      <c r="D224" s="30"/>
      <c r="E224" s="66"/>
      <c r="G224" s="198"/>
    </row>
    <row r="225" spans="2:7" ht="12.75">
      <c r="B225" s="183"/>
      <c r="C225" s="208"/>
      <c r="D225" s="30"/>
      <c r="E225" s="66"/>
      <c r="G225" s="198"/>
    </row>
    <row r="226" spans="2:7" ht="12.75">
      <c r="B226" s="183"/>
      <c r="C226" s="208"/>
      <c r="D226" s="30"/>
      <c r="E226" s="66"/>
      <c r="G226" s="198"/>
    </row>
    <row r="227" spans="2:7" ht="12.75">
      <c r="B227" s="183"/>
      <c r="C227" s="208"/>
      <c r="D227" s="30"/>
      <c r="E227" s="66"/>
      <c r="G227" s="198"/>
    </row>
    <row r="228" spans="2:7" ht="12.75">
      <c r="B228" s="183"/>
      <c r="C228" s="208"/>
      <c r="D228" s="30"/>
      <c r="E228" s="66"/>
      <c r="G228" s="198"/>
    </row>
    <row r="229" spans="2:7" ht="12.75">
      <c r="B229" s="183"/>
      <c r="C229" s="208"/>
      <c r="D229" s="30"/>
      <c r="E229" s="66"/>
      <c r="G229" s="198"/>
    </row>
    <row r="230" spans="2:7" ht="12.75">
      <c r="B230" s="183"/>
      <c r="C230" s="208"/>
      <c r="D230" s="30"/>
      <c r="E230" s="66"/>
      <c r="G230" s="198"/>
    </row>
    <row r="231" spans="2:7" ht="12.75">
      <c r="B231" s="183"/>
      <c r="C231" s="208"/>
      <c r="D231" s="30"/>
      <c r="E231" s="66"/>
      <c r="G231" s="198"/>
    </row>
    <row r="232" spans="2:7" ht="12.75">
      <c r="B232" s="183"/>
      <c r="C232" s="208"/>
      <c r="D232" s="30"/>
      <c r="E232" s="66"/>
      <c r="G232" s="198"/>
    </row>
    <row r="233" spans="2:7" ht="12.75">
      <c r="B233" s="183"/>
      <c r="C233" s="208"/>
      <c r="D233" s="30"/>
      <c r="E233" s="66"/>
      <c r="G233" s="198"/>
    </row>
    <row r="234" spans="2:7" ht="12.75">
      <c r="B234" s="183"/>
      <c r="C234" s="208"/>
      <c r="D234" s="30"/>
      <c r="E234" s="66"/>
      <c r="G234" s="198"/>
    </row>
    <row r="235" spans="2:7" ht="12.75">
      <c r="B235" s="183"/>
      <c r="C235" s="208"/>
      <c r="D235" s="30"/>
      <c r="E235" s="66"/>
      <c r="G235" s="198"/>
    </row>
    <row r="236" spans="2:7" ht="12.75">
      <c r="B236" s="183"/>
      <c r="C236" s="208"/>
      <c r="D236" s="30"/>
      <c r="E236" s="66"/>
      <c r="G236" s="198"/>
    </row>
    <row r="237" spans="2:7" ht="12.75">
      <c r="B237" s="183"/>
      <c r="C237" s="208"/>
      <c r="D237" s="30"/>
      <c r="E237" s="66"/>
      <c r="G237" s="198"/>
    </row>
    <row r="238" spans="2:7" ht="12.75">
      <c r="B238" s="183"/>
      <c r="C238" s="208"/>
      <c r="D238" s="30"/>
      <c r="E238" s="66"/>
      <c r="G238" s="198"/>
    </row>
    <row r="239" spans="2:7" ht="12.75">
      <c r="B239" s="183"/>
      <c r="C239" s="208"/>
      <c r="D239" s="30"/>
      <c r="E239" s="66"/>
      <c r="G239" s="198"/>
    </row>
    <row r="240" spans="2:7" ht="12.75">
      <c r="B240" s="183"/>
      <c r="C240" s="208"/>
      <c r="D240" s="30"/>
      <c r="E240" s="66"/>
      <c r="G240" s="198"/>
    </row>
    <row r="241" spans="2:7" ht="12.75">
      <c r="B241" s="183"/>
      <c r="C241" s="208"/>
      <c r="D241" s="30"/>
      <c r="E241" s="66"/>
      <c r="G241" s="198"/>
    </row>
    <row r="242" spans="2:7" ht="12.75">
      <c r="B242" s="183"/>
      <c r="C242" s="208"/>
      <c r="D242" s="30"/>
      <c r="E242" s="66"/>
      <c r="G242" s="198"/>
    </row>
    <row r="243" spans="2:7" ht="12.75">
      <c r="B243" s="183"/>
      <c r="C243" s="208"/>
      <c r="D243" s="30"/>
      <c r="E243" s="66"/>
      <c r="G243" s="198"/>
    </row>
    <row r="244" spans="2:7" ht="12.75">
      <c r="B244" s="183"/>
      <c r="C244" s="208"/>
      <c r="D244" s="30"/>
      <c r="E244" s="66"/>
      <c r="G244" s="198"/>
    </row>
    <row r="245" spans="2:7" ht="12.75">
      <c r="B245" s="183"/>
      <c r="C245" s="208"/>
      <c r="D245" s="30"/>
      <c r="E245" s="66"/>
      <c r="G245" s="198"/>
    </row>
    <row r="246" spans="2:7" ht="12.75">
      <c r="B246" s="183"/>
      <c r="C246" s="208"/>
      <c r="D246" s="30"/>
      <c r="E246" s="66"/>
      <c r="G246" s="198"/>
    </row>
    <row r="247" spans="2:7" ht="12.75">
      <c r="B247" s="183"/>
      <c r="C247" s="208"/>
      <c r="D247" s="30"/>
      <c r="E247" s="66"/>
      <c r="G247" s="198"/>
    </row>
    <row r="248" spans="2:7" ht="12.75">
      <c r="B248" s="183"/>
      <c r="C248" s="208"/>
      <c r="D248" s="30"/>
      <c r="E248" s="66"/>
      <c r="G248" s="198"/>
    </row>
    <row r="249" spans="2:7" ht="12.75">
      <c r="B249" s="183"/>
      <c r="C249" s="208"/>
      <c r="D249" s="30"/>
      <c r="E249" s="66"/>
      <c r="G249" s="198"/>
    </row>
    <row r="250" spans="2:7" ht="12.75">
      <c r="B250" s="183"/>
      <c r="C250" s="208"/>
      <c r="D250" s="30"/>
      <c r="E250" s="66"/>
      <c r="G250" s="198"/>
    </row>
    <row r="251" spans="2:7" ht="12.75">
      <c r="B251" s="183"/>
      <c r="C251" s="208"/>
      <c r="D251" s="30"/>
      <c r="E251" s="66"/>
      <c r="G251" s="198"/>
    </row>
    <row r="252" spans="2:7" ht="12.75">
      <c r="B252" s="183"/>
      <c r="C252" s="208"/>
      <c r="D252" s="30"/>
      <c r="E252" s="66"/>
      <c r="G252" s="198"/>
    </row>
    <row r="253" spans="2:7" ht="12.75">
      <c r="B253" s="183"/>
      <c r="C253" s="208"/>
      <c r="D253" s="30"/>
      <c r="E253" s="66"/>
      <c r="G253" s="198"/>
    </row>
    <row r="254" spans="2:7" ht="12.75">
      <c r="B254" s="183"/>
      <c r="C254" s="208"/>
      <c r="D254" s="30"/>
      <c r="E254" s="66"/>
      <c r="G254" s="198"/>
    </row>
    <row r="255" spans="2:7" ht="12.75">
      <c r="B255" s="183"/>
      <c r="C255" s="208"/>
      <c r="D255" s="30"/>
      <c r="E255" s="66"/>
      <c r="G255" s="198"/>
    </row>
    <row r="256" spans="2:7" ht="12.75">
      <c r="B256" s="183"/>
      <c r="C256" s="208"/>
      <c r="D256" s="30"/>
      <c r="E256" s="66"/>
      <c r="G256" s="198"/>
    </row>
    <row r="257" spans="2:7" ht="12.75">
      <c r="B257" s="183"/>
      <c r="C257" s="208"/>
      <c r="D257" s="30"/>
      <c r="E257" s="66"/>
      <c r="G257" s="198"/>
    </row>
    <row r="258" spans="2:7" ht="12.75">
      <c r="B258" s="183"/>
      <c r="C258" s="208"/>
      <c r="D258" s="30"/>
      <c r="E258" s="66"/>
      <c r="G258" s="198"/>
    </row>
    <row r="259" spans="2:7" ht="12.75">
      <c r="B259" s="183"/>
      <c r="C259" s="208"/>
      <c r="D259" s="30"/>
      <c r="E259" s="66"/>
      <c r="G259" s="198"/>
    </row>
    <row r="260" spans="2:7" ht="12.75">
      <c r="B260" s="183"/>
      <c r="C260" s="208"/>
      <c r="D260" s="30"/>
      <c r="E260" s="66"/>
      <c r="G260" s="198"/>
    </row>
    <row r="261" spans="2:7" ht="12.75">
      <c r="B261" s="183"/>
      <c r="C261" s="208"/>
      <c r="D261" s="30"/>
      <c r="E261" s="66"/>
      <c r="G261" s="198"/>
    </row>
    <row r="262" spans="2:7" ht="12.75">
      <c r="B262" s="183"/>
      <c r="C262" s="208"/>
      <c r="D262" s="30"/>
      <c r="E262" s="66"/>
      <c r="G262" s="198"/>
    </row>
    <row r="263" spans="2:7" ht="12.75">
      <c r="B263" s="183"/>
      <c r="C263" s="208"/>
      <c r="D263" s="30"/>
      <c r="E263" s="66"/>
      <c r="G263" s="198"/>
    </row>
    <row r="264" spans="2:7" ht="12.75">
      <c r="B264" s="183"/>
      <c r="C264" s="208"/>
      <c r="D264" s="30"/>
      <c r="E264" s="66"/>
      <c r="G264" s="198"/>
    </row>
    <row r="265" spans="2:7" ht="12.75">
      <c r="B265" s="183"/>
      <c r="C265" s="208"/>
      <c r="D265" s="30"/>
      <c r="E265" s="66"/>
      <c r="G265" s="198"/>
    </row>
    <row r="266" spans="2:7" ht="12.75">
      <c r="B266" s="183"/>
      <c r="C266" s="208"/>
      <c r="D266" s="30"/>
      <c r="E266" s="66"/>
      <c r="G266" s="198"/>
    </row>
    <row r="267" spans="2:7" ht="12.75">
      <c r="B267" s="183"/>
      <c r="C267" s="208"/>
      <c r="D267" s="30"/>
      <c r="E267" s="66"/>
      <c r="G267" s="198"/>
    </row>
    <row r="268" spans="2:7" ht="12.75">
      <c r="B268" s="183"/>
      <c r="C268" s="208"/>
      <c r="D268" s="30"/>
      <c r="E268" s="66"/>
      <c r="G268" s="198"/>
    </row>
    <row r="269" spans="2:7" ht="12.75">
      <c r="B269" s="183"/>
      <c r="C269" s="208"/>
      <c r="D269" s="30"/>
      <c r="E269" s="66"/>
      <c r="G269" s="198"/>
    </row>
    <row r="270" spans="2:7" ht="12.75">
      <c r="B270" s="183"/>
      <c r="C270" s="208"/>
      <c r="D270" s="30"/>
      <c r="E270" s="66"/>
      <c r="G270" s="198"/>
    </row>
    <row r="271" spans="2:7" ht="12.75">
      <c r="B271" s="183"/>
      <c r="C271" s="208"/>
      <c r="D271" s="30"/>
      <c r="E271" s="66"/>
      <c r="G271" s="198"/>
    </row>
    <row r="272" spans="2:7" ht="12.75">
      <c r="B272" s="183"/>
      <c r="C272" s="208"/>
      <c r="D272" s="30"/>
      <c r="E272" s="66"/>
      <c r="G272" s="198"/>
    </row>
    <row r="273" spans="2:7" ht="12.75">
      <c r="B273" s="183"/>
      <c r="C273" s="208"/>
      <c r="D273" s="30"/>
      <c r="E273" s="66"/>
      <c r="G273" s="198"/>
    </row>
    <row r="274" spans="2:7" ht="12.75">
      <c r="B274" s="183"/>
      <c r="C274" s="208"/>
      <c r="D274" s="30"/>
      <c r="E274" s="66"/>
      <c r="G274" s="198"/>
    </row>
    <row r="275" spans="2:7" ht="12.75">
      <c r="B275" s="183"/>
      <c r="C275" s="208"/>
      <c r="D275" s="30"/>
      <c r="E275" s="66"/>
      <c r="G275" s="198"/>
    </row>
    <row r="276" spans="2:7" ht="12.75">
      <c r="B276" s="183"/>
      <c r="C276" s="208"/>
      <c r="D276" s="30"/>
      <c r="E276" s="66"/>
      <c r="G276" s="198"/>
    </row>
    <row r="277" spans="2:7" ht="12.75">
      <c r="B277" s="183"/>
      <c r="C277" s="208"/>
      <c r="D277" s="30"/>
      <c r="E277" s="66"/>
      <c r="G277" s="198"/>
    </row>
    <row r="278" spans="2:7" ht="12.75">
      <c r="B278" s="183"/>
      <c r="C278" s="208"/>
      <c r="D278" s="30"/>
      <c r="E278" s="66"/>
      <c r="G278" s="198"/>
    </row>
    <row r="279" spans="2:7" ht="12.75">
      <c r="B279" s="183"/>
      <c r="C279" s="208"/>
      <c r="D279" s="30"/>
      <c r="E279" s="66"/>
      <c r="G279" s="198"/>
    </row>
    <row r="280" spans="2:7" ht="12.75">
      <c r="B280" s="183"/>
      <c r="C280" s="208"/>
      <c r="D280" s="30"/>
      <c r="E280" s="66"/>
      <c r="G280" s="198"/>
    </row>
    <row r="281" spans="2:7" ht="12.75">
      <c r="B281" s="183"/>
      <c r="C281" s="208"/>
      <c r="D281" s="30"/>
      <c r="E281" s="66"/>
      <c r="G281" s="198"/>
    </row>
    <row r="282" spans="2:7" ht="12.75">
      <c r="B282" s="183"/>
      <c r="C282" s="208"/>
      <c r="D282" s="30"/>
      <c r="E282" s="66"/>
      <c r="G282" s="198"/>
    </row>
    <row r="283" spans="2:7" ht="12.75">
      <c r="B283" s="183"/>
      <c r="C283" s="208"/>
      <c r="D283" s="30"/>
      <c r="E283" s="66"/>
      <c r="G283" s="198"/>
    </row>
    <row r="284" spans="2:7" ht="12.75">
      <c r="B284" s="183"/>
      <c r="C284" s="208"/>
      <c r="D284" s="30"/>
      <c r="E284" s="66"/>
      <c r="G284" s="198"/>
    </row>
    <row r="285" spans="2:7" ht="12.75">
      <c r="B285" s="183"/>
      <c r="C285" s="208"/>
      <c r="D285" s="30"/>
      <c r="E285" s="66"/>
      <c r="G285" s="198"/>
    </row>
    <row r="286" spans="2:7" ht="12.75">
      <c r="B286" s="183"/>
      <c r="C286" s="208"/>
      <c r="D286" s="30"/>
      <c r="E286" s="66"/>
      <c r="G286" s="198"/>
    </row>
    <row r="287" spans="2:7" ht="12.75">
      <c r="B287" s="183"/>
      <c r="C287" s="208"/>
      <c r="D287" s="30"/>
      <c r="E287" s="66"/>
      <c r="G287" s="198"/>
    </row>
    <row r="288" spans="2:7" ht="12.75">
      <c r="B288" s="183"/>
      <c r="C288" s="208"/>
      <c r="D288" s="30"/>
      <c r="E288" s="66"/>
      <c r="G288" s="198"/>
    </row>
    <row r="289" spans="2:7" ht="12.75">
      <c r="B289" s="183"/>
      <c r="C289" s="208"/>
      <c r="D289" s="30"/>
      <c r="E289" s="66"/>
      <c r="G289" s="198"/>
    </row>
    <row r="290" spans="2:7" ht="12.75">
      <c r="B290" s="183"/>
      <c r="C290" s="208"/>
      <c r="D290" s="30"/>
      <c r="E290" s="66"/>
      <c r="G290" s="198"/>
    </row>
    <row r="291" spans="2:7" ht="12.75">
      <c r="B291" s="183"/>
      <c r="C291" s="208"/>
      <c r="D291" s="30"/>
      <c r="E291" s="66"/>
      <c r="G291" s="198"/>
    </row>
    <row r="292" spans="2:7" ht="12.75">
      <c r="B292" s="183"/>
      <c r="C292" s="208"/>
      <c r="D292" s="30"/>
      <c r="E292" s="66"/>
      <c r="G292" s="198"/>
    </row>
    <row r="293" spans="2:7" ht="12.75">
      <c r="B293" s="183"/>
      <c r="C293" s="208"/>
      <c r="D293" s="30"/>
      <c r="E293" s="66"/>
      <c r="G293" s="198"/>
    </row>
    <row r="294" spans="2:7" ht="12.75">
      <c r="B294" s="183"/>
      <c r="C294" s="208"/>
      <c r="D294" s="30"/>
      <c r="E294" s="66"/>
      <c r="G294" s="198"/>
    </row>
    <row r="295" spans="2:7" ht="12.75">
      <c r="B295" s="183"/>
      <c r="C295" s="208"/>
      <c r="D295" s="30"/>
      <c r="E295" s="66"/>
      <c r="G295" s="198"/>
    </row>
    <row r="296" spans="2:7" ht="12.75">
      <c r="B296" s="183"/>
      <c r="C296" s="208"/>
      <c r="D296" s="30"/>
      <c r="E296" s="66"/>
      <c r="G296" s="198"/>
    </row>
    <row r="297" spans="2:7" ht="12.75">
      <c r="B297" s="183"/>
      <c r="C297" s="208"/>
      <c r="D297" s="30"/>
      <c r="E297" s="66"/>
      <c r="G297" s="198"/>
    </row>
    <row r="298" spans="2:7" ht="12.75">
      <c r="B298" s="183"/>
      <c r="C298" s="208"/>
      <c r="D298" s="30"/>
      <c r="E298" s="66"/>
      <c r="G298" s="198"/>
    </row>
    <row r="299" spans="2:7" ht="12.75">
      <c r="B299" s="183"/>
      <c r="C299" s="208"/>
      <c r="D299" s="30"/>
      <c r="E299" s="66"/>
      <c r="G299" s="198"/>
    </row>
    <row r="300" spans="2:7" ht="12.75">
      <c r="B300" s="183"/>
      <c r="C300" s="208"/>
      <c r="D300" s="30"/>
      <c r="E300" s="66"/>
      <c r="G300" s="198"/>
    </row>
    <row r="301" spans="2:7" ht="12.75">
      <c r="B301" s="183"/>
      <c r="C301" s="208"/>
      <c r="D301" s="30"/>
      <c r="E301" s="66"/>
      <c r="G301" s="198"/>
    </row>
    <row r="302" spans="2:7" ht="12.75">
      <c r="B302" s="183"/>
      <c r="C302" s="208"/>
      <c r="D302" s="30"/>
      <c r="E302" s="66"/>
      <c r="G302" s="198"/>
    </row>
    <row r="303" spans="2:7" ht="12.75">
      <c r="B303" s="183"/>
      <c r="C303" s="208"/>
      <c r="D303" s="30"/>
      <c r="E303" s="66"/>
      <c r="G303" s="198"/>
    </row>
    <row r="304" spans="2:7" ht="12.75">
      <c r="B304" s="183"/>
      <c r="C304" s="208"/>
      <c r="D304" s="30"/>
      <c r="E304" s="66"/>
      <c r="G304" s="198"/>
    </row>
    <row r="305" spans="2:7" ht="12.75">
      <c r="B305" s="183"/>
      <c r="C305" s="208"/>
      <c r="D305" s="30"/>
      <c r="E305" s="66"/>
      <c r="G305" s="198"/>
    </row>
    <row r="306" spans="2:7" ht="12.75">
      <c r="B306" s="183"/>
      <c r="C306" s="208"/>
      <c r="D306" s="30"/>
      <c r="E306" s="66"/>
      <c r="G306" s="198"/>
    </row>
    <row r="307" spans="2:7" ht="12.75">
      <c r="B307" s="183"/>
      <c r="C307" s="208"/>
      <c r="D307" s="30"/>
      <c r="E307" s="66"/>
      <c r="G307" s="198"/>
    </row>
    <row r="308" spans="2:7" ht="12.75">
      <c r="B308" s="183"/>
      <c r="C308" s="208"/>
      <c r="D308" s="30"/>
      <c r="E308" s="66"/>
      <c r="G308" s="198"/>
    </row>
    <row r="309" spans="2:7" ht="12.75">
      <c r="B309" s="183"/>
      <c r="C309" s="208"/>
      <c r="D309" s="30"/>
      <c r="E309" s="66"/>
      <c r="G309" s="198"/>
    </row>
    <row r="310" spans="2:7" ht="12.75">
      <c r="B310" s="183"/>
      <c r="C310" s="208"/>
      <c r="D310" s="30"/>
      <c r="E310" s="66"/>
      <c r="G310" s="198"/>
    </row>
    <row r="311" spans="2:7" ht="12.75">
      <c r="B311" s="183"/>
      <c r="C311" s="208"/>
      <c r="D311" s="30"/>
      <c r="E311" s="66"/>
      <c r="G311" s="198"/>
    </row>
    <row r="312" spans="2:7" ht="12.75">
      <c r="B312" s="183"/>
      <c r="C312" s="208"/>
      <c r="D312" s="30"/>
      <c r="E312" s="66"/>
      <c r="G312" s="198"/>
    </row>
    <row r="313" spans="2:7" ht="12.75">
      <c r="B313" s="183"/>
      <c r="C313" s="208"/>
      <c r="D313" s="30"/>
      <c r="E313" s="66"/>
      <c r="G313" s="198"/>
    </row>
    <row r="314" spans="2:7" ht="12.75">
      <c r="B314" s="183"/>
      <c r="C314" s="208"/>
      <c r="D314" s="30"/>
      <c r="E314" s="66"/>
      <c r="G314" s="198"/>
    </row>
    <row r="315" spans="2:7" ht="12.75">
      <c r="B315" s="183"/>
      <c r="C315" s="208"/>
      <c r="D315" s="30"/>
      <c r="E315" s="66"/>
      <c r="G315" s="198"/>
    </row>
    <row r="316" spans="2:7" ht="12.75">
      <c r="B316" s="183"/>
      <c r="C316" s="208"/>
      <c r="D316" s="30"/>
      <c r="E316" s="66"/>
      <c r="G316" s="198"/>
    </row>
    <row r="317" spans="2:7" ht="12.75">
      <c r="B317" s="183"/>
      <c r="C317" s="208"/>
      <c r="D317" s="30"/>
      <c r="E317" s="66"/>
      <c r="G317" s="198"/>
    </row>
    <row r="318" spans="2:7" ht="12.75">
      <c r="B318" s="183"/>
      <c r="C318" s="208"/>
      <c r="D318" s="30"/>
      <c r="E318" s="66"/>
      <c r="G318" s="198"/>
    </row>
    <row r="319" spans="2:7" ht="12.75">
      <c r="B319" s="183"/>
      <c r="C319" s="208"/>
      <c r="D319" s="30"/>
      <c r="E319" s="66"/>
      <c r="G319" s="198"/>
    </row>
    <row r="320" spans="2:7" ht="12.75">
      <c r="B320" s="183"/>
      <c r="C320" s="208"/>
      <c r="D320" s="30"/>
      <c r="E320" s="66"/>
      <c r="G320" s="198"/>
    </row>
    <row r="321" spans="2:7" ht="12.75">
      <c r="B321" s="183"/>
      <c r="C321" s="208"/>
      <c r="D321" s="30"/>
      <c r="E321" s="66"/>
      <c r="G321" s="198"/>
    </row>
    <row r="322" spans="2:7" ht="12.75">
      <c r="B322" s="183"/>
      <c r="C322" s="208"/>
      <c r="D322" s="30"/>
      <c r="E322" s="66"/>
      <c r="G322" s="198"/>
    </row>
    <row r="323" spans="2:7" ht="12.75">
      <c r="B323" s="183"/>
      <c r="C323" s="208"/>
      <c r="D323" s="30"/>
      <c r="E323" s="66"/>
      <c r="G323" s="198"/>
    </row>
    <row r="324" spans="2:7" ht="12.75">
      <c r="B324" s="183"/>
      <c r="C324" s="208"/>
      <c r="D324" s="30"/>
      <c r="E324" s="66"/>
      <c r="G324" s="198"/>
    </row>
    <row r="325" spans="2:7" ht="12.75">
      <c r="B325" s="183"/>
      <c r="C325" s="208"/>
      <c r="D325" s="30"/>
      <c r="E325" s="66"/>
      <c r="G325" s="198"/>
    </row>
    <row r="326" spans="2:7" ht="12.75">
      <c r="B326" s="183"/>
      <c r="C326" s="208"/>
      <c r="D326" s="30"/>
      <c r="E326" s="66"/>
      <c r="G326" s="198"/>
    </row>
    <row r="327" spans="2:7" ht="12.75">
      <c r="B327" s="183"/>
      <c r="C327" s="208"/>
      <c r="D327" s="30"/>
      <c r="E327" s="66"/>
      <c r="G327" s="198"/>
    </row>
    <row r="328" spans="2:7" ht="12.75">
      <c r="B328" s="183"/>
      <c r="C328" s="208"/>
      <c r="D328" s="30"/>
      <c r="E328" s="66"/>
      <c r="G328" s="198"/>
    </row>
    <row r="329" spans="2:7" ht="12.75">
      <c r="B329" s="183"/>
      <c r="C329" s="208"/>
      <c r="D329" s="30"/>
      <c r="E329" s="66"/>
      <c r="G329" s="198"/>
    </row>
    <row r="330" spans="2:7" ht="12.75">
      <c r="B330" s="183"/>
      <c r="C330" s="208"/>
      <c r="D330" s="30"/>
      <c r="E330" s="66"/>
      <c r="G330" s="198"/>
    </row>
    <row r="331" spans="2:7" ht="12.75">
      <c r="B331" s="183"/>
      <c r="C331" s="208"/>
      <c r="D331" s="30"/>
      <c r="E331" s="66"/>
      <c r="G331" s="198"/>
    </row>
    <row r="332" spans="2:7" ht="12.75">
      <c r="B332" s="183"/>
      <c r="C332" s="208"/>
      <c r="D332" s="30"/>
      <c r="E332" s="66"/>
      <c r="G332" s="198"/>
    </row>
    <row r="333" spans="2:7" ht="12.75">
      <c r="B333" s="183"/>
      <c r="C333" s="208"/>
      <c r="D333" s="30"/>
      <c r="E333" s="66"/>
      <c r="G333" s="198"/>
    </row>
    <row r="334" spans="2:7" ht="12.75">
      <c r="B334" s="183"/>
      <c r="C334" s="208"/>
      <c r="D334" s="30"/>
      <c r="E334" s="66"/>
      <c r="G334" s="198"/>
    </row>
    <row r="335" spans="2:7" ht="12.75">
      <c r="B335" s="183"/>
      <c r="C335" s="208"/>
      <c r="D335" s="30"/>
      <c r="E335" s="66"/>
      <c r="G335" s="198"/>
    </row>
    <row r="336" spans="2:7" ht="12.75">
      <c r="B336" s="183"/>
      <c r="C336" s="208"/>
      <c r="D336" s="30"/>
      <c r="E336" s="66"/>
      <c r="G336" s="198"/>
    </row>
    <row r="337" spans="2:7" ht="12.75">
      <c r="B337" s="183"/>
      <c r="C337" s="208"/>
      <c r="D337" s="30"/>
      <c r="E337" s="66"/>
      <c r="G337" s="198"/>
    </row>
    <row r="338" spans="2:7" ht="12.75">
      <c r="B338" s="183"/>
      <c r="C338" s="208"/>
      <c r="D338" s="30"/>
      <c r="E338" s="66"/>
      <c r="G338" s="198"/>
    </row>
    <row r="339" spans="2:7" ht="12.75">
      <c r="B339" s="183"/>
      <c r="C339" s="208"/>
      <c r="D339" s="30"/>
      <c r="E339" s="66"/>
      <c r="G339" s="198"/>
    </row>
    <row r="340" spans="2:7" ht="12.75">
      <c r="B340" s="183"/>
      <c r="C340" s="208"/>
      <c r="D340" s="30"/>
      <c r="E340" s="66"/>
      <c r="G340" s="198"/>
    </row>
    <row r="341" spans="2:7" ht="12.75">
      <c r="B341" s="183"/>
      <c r="C341" s="208"/>
      <c r="D341" s="30"/>
      <c r="E341" s="66"/>
      <c r="G341" s="198"/>
    </row>
    <row r="342" spans="2:7" ht="12.75">
      <c r="B342" s="183"/>
      <c r="C342" s="208"/>
      <c r="D342" s="30"/>
      <c r="E342" s="66"/>
      <c r="G342" s="198"/>
    </row>
    <row r="343" spans="2:7" ht="12.75">
      <c r="B343" s="183"/>
      <c r="C343" s="208"/>
      <c r="D343" s="30"/>
      <c r="E343" s="66"/>
      <c r="G343" s="198"/>
    </row>
    <row r="344" spans="2:7" ht="12.75">
      <c r="B344" s="183"/>
      <c r="C344" s="208"/>
      <c r="D344" s="30"/>
      <c r="E344" s="66"/>
      <c r="G344" s="198"/>
    </row>
    <row r="345" spans="2:7" ht="12.75">
      <c r="B345" s="183"/>
      <c r="C345" s="208"/>
      <c r="D345" s="30"/>
      <c r="E345" s="66"/>
      <c r="G345" s="198"/>
    </row>
    <row r="346" spans="2:7" ht="12.75">
      <c r="B346" s="183"/>
      <c r="C346" s="208"/>
      <c r="D346" s="30"/>
      <c r="E346" s="66"/>
      <c r="G346" s="198"/>
    </row>
    <row r="347" spans="2:7" ht="12.75">
      <c r="B347" s="183"/>
      <c r="C347" s="208"/>
      <c r="D347" s="30"/>
      <c r="E347" s="66"/>
      <c r="G347" s="198"/>
    </row>
    <row r="348" spans="2:7" ht="12.75">
      <c r="B348" s="183"/>
      <c r="C348" s="208"/>
      <c r="D348" s="30"/>
      <c r="E348" s="66"/>
      <c r="G348" s="198"/>
    </row>
    <row r="349" spans="2:7" ht="12.75">
      <c r="B349" s="183"/>
      <c r="C349" s="208"/>
      <c r="D349" s="30"/>
      <c r="E349" s="66"/>
      <c r="G349" s="198"/>
    </row>
    <row r="350" spans="2:7" ht="12.75">
      <c r="B350" s="183"/>
      <c r="C350" s="208"/>
      <c r="D350" s="30"/>
      <c r="E350" s="66"/>
      <c r="G350" s="198"/>
    </row>
    <row r="351" spans="2:7" ht="12.75">
      <c r="B351" s="183"/>
      <c r="C351" s="208"/>
      <c r="D351" s="30"/>
      <c r="E351" s="66"/>
      <c r="G351" s="198"/>
    </row>
    <row r="352" spans="2:7" ht="12.75">
      <c r="B352" s="183"/>
      <c r="C352" s="208"/>
      <c r="D352" s="30"/>
      <c r="E352" s="66"/>
      <c r="G352" s="198"/>
    </row>
    <row r="353" spans="2:7" ht="12.75">
      <c r="B353" s="183"/>
      <c r="C353" s="208"/>
      <c r="D353" s="30"/>
      <c r="E353" s="66"/>
      <c r="G353" s="198"/>
    </row>
    <row r="354" spans="2:7" ht="12.75">
      <c r="B354" s="183"/>
      <c r="C354" s="208"/>
      <c r="D354" s="30"/>
      <c r="E354" s="66"/>
      <c r="G354" s="198"/>
    </row>
    <row r="355" spans="2:7" ht="12.75">
      <c r="B355" s="183"/>
      <c r="C355" s="208"/>
      <c r="D355" s="30"/>
      <c r="E355" s="66"/>
      <c r="G355" s="198"/>
    </row>
    <row r="356" spans="2:7" ht="12.75">
      <c r="B356" s="183"/>
      <c r="C356" s="208"/>
      <c r="D356" s="30"/>
      <c r="E356" s="66"/>
      <c r="G356" s="198"/>
    </row>
    <row r="357" spans="2:7" ht="12.75">
      <c r="B357" s="183"/>
      <c r="C357" s="208"/>
      <c r="D357" s="30"/>
      <c r="E357" s="66"/>
      <c r="G357" s="198"/>
    </row>
    <row r="358" spans="2:7" ht="12.75">
      <c r="B358" s="183"/>
      <c r="C358" s="208"/>
      <c r="D358" s="30"/>
      <c r="E358" s="66"/>
      <c r="G358" s="198"/>
    </row>
    <row r="359" spans="2:7" ht="12.75">
      <c r="B359" s="183"/>
      <c r="C359" s="208"/>
      <c r="D359" s="30"/>
      <c r="E359" s="66"/>
      <c r="G359" s="198"/>
    </row>
    <row r="360" spans="2:7" ht="12.75">
      <c r="B360" s="183"/>
      <c r="C360" s="208"/>
      <c r="D360" s="30"/>
      <c r="E360" s="66"/>
      <c r="G360" s="198"/>
    </row>
    <row r="361" spans="2:7" ht="12.75">
      <c r="B361" s="183"/>
      <c r="C361" s="208"/>
      <c r="D361" s="30"/>
      <c r="E361" s="66"/>
      <c r="G361" s="198"/>
    </row>
    <row r="362" spans="2:7" ht="12.75">
      <c r="B362" s="183"/>
      <c r="C362" s="208"/>
      <c r="D362" s="30"/>
      <c r="E362" s="66"/>
      <c r="G362" s="198"/>
    </row>
    <row r="363" spans="2:7" ht="12.75">
      <c r="B363" s="183"/>
      <c r="C363" s="208"/>
      <c r="D363" s="30"/>
      <c r="E363" s="66"/>
      <c r="G363" s="198"/>
    </row>
    <row r="364" spans="2:7" ht="12.75">
      <c r="B364" s="183"/>
      <c r="C364" s="208"/>
      <c r="D364" s="30"/>
      <c r="E364" s="66"/>
      <c r="G364" s="198"/>
    </row>
    <row r="365" spans="2:7" ht="12.75">
      <c r="B365" s="183"/>
      <c r="C365" s="208"/>
      <c r="D365" s="30"/>
      <c r="E365" s="66"/>
      <c r="G365" s="198"/>
    </row>
    <row r="366" spans="2:7" ht="12.75">
      <c r="B366" s="183"/>
      <c r="C366" s="208"/>
      <c r="D366" s="30"/>
      <c r="E366" s="66"/>
      <c r="G366" s="198"/>
    </row>
    <row r="367" spans="2:7" ht="12.75">
      <c r="B367" s="183"/>
      <c r="C367" s="208"/>
      <c r="D367" s="30"/>
      <c r="E367" s="66"/>
      <c r="G367" s="198"/>
    </row>
    <row r="368" spans="2:7" ht="12.75">
      <c r="B368" s="183"/>
      <c r="C368" s="208"/>
      <c r="D368" s="30"/>
      <c r="E368" s="66"/>
      <c r="G368" s="198"/>
    </row>
    <row r="369" spans="2:7" ht="12.75">
      <c r="B369" s="183"/>
      <c r="C369" s="208"/>
      <c r="D369" s="30"/>
      <c r="E369" s="66"/>
      <c r="G369" s="198"/>
    </row>
    <row r="370" spans="2:7" ht="12.75">
      <c r="B370" s="183"/>
      <c r="C370" s="208"/>
      <c r="D370" s="30"/>
      <c r="E370" s="66"/>
      <c r="G370" s="198"/>
    </row>
    <row r="371" spans="2:7" ht="12.75">
      <c r="B371" s="183"/>
      <c r="C371" s="208"/>
      <c r="D371" s="30"/>
      <c r="E371" s="66"/>
      <c r="G371" s="198"/>
    </row>
    <row r="372" spans="2:7" ht="12.75">
      <c r="B372" s="183"/>
      <c r="C372" s="208"/>
      <c r="D372" s="30"/>
      <c r="E372" s="66"/>
      <c r="G372" s="198"/>
    </row>
    <row r="373" spans="2:7" ht="12.75">
      <c r="B373" s="183"/>
      <c r="C373" s="208"/>
      <c r="D373" s="30"/>
      <c r="E373" s="66"/>
      <c r="G373" s="198"/>
    </row>
    <row r="374" spans="2:7" ht="12.75">
      <c r="B374" s="183"/>
      <c r="C374" s="208"/>
      <c r="D374" s="30"/>
      <c r="E374" s="66"/>
      <c r="G374" s="198"/>
    </row>
    <row r="375" spans="2:7" ht="12.75">
      <c r="B375" s="183"/>
      <c r="C375" s="208"/>
      <c r="D375" s="30"/>
      <c r="E375" s="66"/>
      <c r="G375" s="198"/>
    </row>
    <row r="376" spans="2:7" ht="12.75">
      <c r="B376" s="183"/>
      <c r="C376" s="208"/>
      <c r="D376" s="30"/>
      <c r="E376" s="66"/>
      <c r="G376" s="198"/>
    </row>
    <row r="377" spans="2:7" ht="12.75">
      <c r="B377" s="183"/>
      <c r="C377" s="208"/>
      <c r="D377" s="30"/>
      <c r="E377" s="66"/>
      <c r="G377" s="198"/>
    </row>
    <row r="378" spans="2:7" ht="12.75">
      <c r="B378" s="183"/>
      <c r="C378" s="208"/>
      <c r="D378" s="30"/>
      <c r="E378" s="66"/>
      <c r="G378" s="198"/>
    </row>
    <row r="379" spans="2:7" ht="12.75">
      <c r="B379" s="183"/>
      <c r="C379" s="208"/>
      <c r="D379" s="30"/>
      <c r="E379" s="66"/>
      <c r="G379" s="198"/>
    </row>
    <row r="380" spans="2:7" ht="12.75">
      <c r="B380" s="183"/>
      <c r="C380" s="208"/>
      <c r="D380" s="30"/>
      <c r="E380" s="66"/>
      <c r="G380" s="198"/>
    </row>
    <row r="381" spans="2:7" ht="12.75">
      <c r="B381" s="183"/>
      <c r="C381" s="208"/>
      <c r="D381" s="30"/>
      <c r="E381" s="66"/>
      <c r="G381" s="198"/>
    </row>
    <row r="382" spans="2:7" ht="12.75">
      <c r="B382" s="183"/>
      <c r="C382" s="208"/>
      <c r="D382" s="30"/>
      <c r="E382" s="66"/>
      <c r="G382" s="198"/>
    </row>
    <row r="383" spans="2:7" ht="12.75">
      <c r="B383" s="183"/>
      <c r="C383" s="208"/>
      <c r="D383" s="30"/>
      <c r="E383" s="66"/>
      <c r="G383" s="198"/>
    </row>
    <row r="384" spans="2:7" ht="12.75">
      <c r="B384" s="183"/>
      <c r="C384" s="208"/>
      <c r="D384" s="30"/>
      <c r="E384" s="66"/>
      <c r="G384" s="198"/>
    </row>
    <row r="385" spans="2:7" ht="12.75">
      <c r="B385" s="183"/>
      <c r="C385" s="208"/>
      <c r="D385" s="30"/>
      <c r="E385" s="66"/>
      <c r="G385" s="198"/>
    </row>
    <row r="386" spans="2:7" ht="12.75">
      <c r="B386" s="183"/>
      <c r="C386" s="208"/>
      <c r="D386" s="30"/>
      <c r="E386" s="66"/>
      <c r="G386" s="198"/>
    </row>
    <row r="387" spans="2:7" ht="12.75">
      <c r="B387" s="183"/>
      <c r="C387" s="208"/>
      <c r="D387" s="30"/>
      <c r="E387" s="66"/>
      <c r="G387" s="198"/>
    </row>
    <row r="388" spans="2:7" ht="12.75">
      <c r="B388" s="183"/>
      <c r="C388" s="208"/>
      <c r="D388" s="30"/>
      <c r="E388" s="66"/>
      <c r="G388" s="198"/>
    </row>
    <row r="389" spans="2:7" ht="12.75">
      <c r="B389" s="183"/>
      <c r="C389" s="208"/>
      <c r="D389" s="30"/>
      <c r="E389" s="66"/>
      <c r="G389" s="198"/>
    </row>
    <row r="390" spans="2:7" ht="12.75">
      <c r="B390" s="183"/>
      <c r="C390" s="208"/>
      <c r="D390" s="30"/>
      <c r="E390" s="66"/>
      <c r="G390" s="198"/>
    </row>
    <row r="391" spans="2:7" ht="12.75">
      <c r="B391" s="183"/>
      <c r="C391" s="208"/>
      <c r="D391" s="30"/>
      <c r="E391" s="66"/>
      <c r="G391" s="198"/>
    </row>
    <row r="392" spans="2:7" ht="12.75">
      <c r="B392" s="183"/>
      <c r="C392" s="208"/>
      <c r="D392" s="30"/>
      <c r="E392" s="66"/>
      <c r="G392" s="198"/>
    </row>
    <row r="393" spans="2:7" ht="12.75">
      <c r="B393" s="183"/>
      <c r="C393" s="208"/>
      <c r="D393" s="30"/>
      <c r="E393" s="66"/>
      <c r="G393" s="198"/>
    </row>
    <row r="394" spans="2:7" ht="12.75">
      <c r="B394" s="183"/>
      <c r="C394" s="208"/>
      <c r="D394" s="30"/>
      <c r="E394" s="66"/>
      <c r="G394" s="198"/>
    </row>
    <row r="395" spans="2:7" ht="12.75">
      <c r="B395" s="183"/>
      <c r="C395" s="208"/>
      <c r="D395" s="30"/>
      <c r="E395" s="66"/>
      <c r="G395" s="198"/>
    </row>
    <row r="396" spans="2:7" ht="12.75">
      <c r="B396" s="183"/>
      <c r="C396" s="208"/>
      <c r="D396" s="30"/>
      <c r="E396" s="66"/>
      <c r="G396" s="198"/>
    </row>
    <row r="397" spans="2:7" ht="12.75">
      <c r="B397" s="183"/>
      <c r="C397" s="208"/>
      <c r="D397" s="30"/>
      <c r="E397" s="66"/>
      <c r="G397" s="198"/>
    </row>
    <row r="398" spans="2:7" ht="12.75">
      <c r="B398" s="183"/>
      <c r="C398" s="208"/>
      <c r="D398" s="30"/>
      <c r="E398" s="66"/>
      <c r="G398" s="198"/>
    </row>
    <row r="399" spans="2:7" ht="12.75">
      <c r="B399" s="183"/>
      <c r="C399" s="208"/>
      <c r="D399" s="30"/>
      <c r="E399" s="66"/>
      <c r="G399" s="198"/>
    </row>
    <row r="400" spans="2:7" ht="12.75">
      <c r="B400" s="183"/>
      <c r="C400" s="208"/>
      <c r="D400" s="30"/>
      <c r="E400" s="66"/>
      <c r="G400" s="198"/>
    </row>
    <row r="401" spans="2:7" ht="12.75">
      <c r="B401" s="183"/>
      <c r="C401" s="208"/>
      <c r="D401" s="30"/>
      <c r="E401" s="66"/>
      <c r="G401" s="198"/>
    </row>
    <row r="402" spans="2:7" ht="12.75">
      <c r="B402" s="183"/>
      <c r="C402" s="208"/>
      <c r="D402" s="30"/>
      <c r="E402" s="66"/>
      <c r="G402" s="198"/>
    </row>
    <row r="403" spans="2:7" ht="12.75">
      <c r="B403" s="183"/>
      <c r="C403" s="208"/>
      <c r="D403" s="30"/>
      <c r="E403" s="66"/>
      <c r="G403" s="198"/>
    </row>
    <row r="404" spans="2:7" ht="12.75">
      <c r="B404" s="183"/>
      <c r="C404" s="208"/>
      <c r="D404" s="30"/>
      <c r="E404" s="66"/>
      <c r="G404" s="198"/>
    </row>
    <row r="405" spans="2:7" ht="12.75">
      <c r="B405" s="183"/>
      <c r="C405" s="208"/>
      <c r="D405" s="30"/>
      <c r="E405" s="66"/>
      <c r="G405" s="198"/>
    </row>
    <row r="406" spans="2:7" ht="12.75">
      <c r="B406" s="183"/>
      <c r="C406" s="208"/>
      <c r="D406" s="30"/>
      <c r="E406" s="66"/>
      <c r="G406" s="198"/>
    </row>
    <row r="407" spans="2:7" ht="12.75">
      <c r="B407" s="183"/>
      <c r="C407" s="208"/>
      <c r="D407" s="30"/>
      <c r="E407" s="66"/>
      <c r="G407" s="198"/>
    </row>
    <row r="408" spans="2:7" ht="12.75">
      <c r="B408" s="183"/>
      <c r="C408" s="208"/>
      <c r="D408" s="30"/>
      <c r="E408" s="66"/>
      <c r="G408" s="198"/>
    </row>
    <row r="409" spans="2:7" ht="12.75">
      <c r="B409" s="183"/>
      <c r="C409" s="208"/>
      <c r="D409" s="30"/>
      <c r="E409" s="66"/>
      <c r="G409" s="198"/>
    </row>
    <row r="410" spans="2:7" ht="12.75">
      <c r="B410" s="183"/>
      <c r="C410" s="208"/>
      <c r="D410" s="30"/>
      <c r="E410" s="66"/>
      <c r="G410" s="198"/>
    </row>
    <row r="411" spans="2:7" ht="12.75">
      <c r="B411" s="183"/>
      <c r="C411" s="208"/>
      <c r="D411" s="30"/>
      <c r="E411" s="66"/>
      <c r="G411" s="198"/>
    </row>
    <row r="412" spans="2:7" ht="12.75">
      <c r="B412" s="183"/>
      <c r="C412" s="208"/>
      <c r="D412" s="30"/>
      <c r="E412" s="66"/>
      <c r="G412" s="198"/>
    </row>
    <row r="413" spans="2:7" ht="12.75">
      <c r="B413" s="183"/>
      <c r="C413" s="208"/>
      <c r="D413" s="30"/>
      <c r="E413" s="66"/>
      <c r="G413" s="198"/>
    </row>
    <row r="414" spans="2:7" ht="12.75">
      <c r="B414" s="183"/>
      <c r="C414" s="208"/>
      <c r="D414" s="30"/>
      <c r="E414" s="66"/>
      <c r="G414" s="198"/>
    </row>
    <row r="415" spans="2:7" ht="12.75">
      <c r="B415" s="183"/>
      <c r="C415" s="208"/>
      <c r="D415" s="30"/>
      <c r="E415" s="66"/>
      <c r="G415" s="198"/>
    </row>
    <row r="416" spans="2:7" ht="12.75">
      <c r="B416" s="183"/>
      <c r="C416" s="208"/>
      <c r="D416" s="30"/>
      <c r="E416" s="66"/>
      <c r="G416" s="198"/>
    </row>
    <row r="417" spans="2:7" ht="12.75">
      <c r="B417" s="183"/>
      <c r="C417" s="208"/>
      <c r="D417" s="30"/>
      <c r="E417" s="66"/>
      <c r="G417" s="198"/>
    </row>
    <row r="418" spans="2:7" ht="12.75">
      <c r="B418" s="183"/>
      <c r="C418" s="208"/>
      <c r="D418" s="30"/>
      <c r="E418" s="66"/>
      <c r="G418" s="198"/>
    </row>
    <row r="419" spans="2:7" ht="12.75">
      <c r="B419" s="183"/>
      <c r="C419" s="208"/>
      <c r="D419" s="30"/>
      <c r="E419" s="66"/>
      <c r="G419" s="198"/>
    </row>
    <row r="420" spans="2:7" ht="12.75">
      <c r="B420" s="183"/>
      <c r="C420" s="208"/>
      <c r="D420" s="30"/>
      <c r="E420" s="66"/>
      <c r="G420" s="198"/>
    </row>
    <row r="421" spans="2:7" ht="12.75">
      <c r="B421" s="183"/>
      <c r="C421" s="208"/>
      <c r="D421" s="30"/>
      <c r="E421" s="66"/>
      <c r="G421" s="198"/>
    </row>
    <row r="422" spans="2:7" ht="12.75">
      <c r="B422" s="183"/>
      <c r="C422" s="208"/>
      <c r="D422" s="30"/>
      <c r="E422" s="66"/>
      <c r="G422" s="198"/>
    </row>
    <row r="423" spans="2:7" ht="12.75">
      <c r="B423" s="183"/>
      <c r="C423" s="208"/>
      <c r="D423" s="30"/>
      <c r="E423" s="66"/>
      <c r="G423" s="198"/>
    </row>
    <row r="424" spans="2:7" ht="12.75">
      <c r="B424" s="183"/>
      <c r="C424" s="208"/>
      <c r="D424" s="30"/>
      <c r="E424" s="66"/>
      <c r="G424" s="198"/>
    </row>
    <row r="425" spans="2:7" ht="12.75">
      <c r="B425" s="183"/>
      <c r="C425" s="208"/>
      <c r="D425" s="30"/>
      <c r="E425" s="66"/>
      <c r="G425" s="198"/>
    </row>
    <row r="426" spans="2:7" ht="12.75">
      <c r="B426" s="183"/>
      <c r="C426" s="208"/>
      <c r="D426" s="30"/>
      <c r="E426" s="66"/>
      <c r="G426" s="198"/>
    </row>
    <row r="427" spans="2:7" ht="12.75">
      <c r="B427" s="183"/>
      <c r="C427" s="208"/>
      <c r="D427" s="30"/>
      <c r="E427" s="66"/>
      <c r="G427" s="198"/>
    </row>
    <row r="428" spans="2:7" ht="12.75">
      <c r="B428" s="183"/>
      <c r="C428" s="208"/>
      <c r="D428" s="30"/>
      <c r="E428" s="66"/>
      <c r="G428" s="198"/>
    </row>
    <row r="429" spans="2:7" ht="12.75">
      <c r="B429" s="183"/>
      <c r="C429" s="208"/>
      <c r="D429" s="30"/>
      <c r="E429" s="66"/>
      <c r="G429" s="198"/>
    </row>
    <row r="430" spans="2:7" ht="12.75">
      <c r="B430" s="183"/>
      <c r="C430" s="208"/>
      <c r="D430" s="30"/>
      <c r="E430" s="66"/>
      <c r="G430" s="198"/>
    </row>
    <row r="431" spans="2:7" ht="12.75">
      <c r="B431" s="183"/>
      <c r="C431" s="208"/>
      <c r="D431" s="30"/>
      <c r="E431" s="66"/>
      <c r="G431" s="198"/>
    </row>
    <row r="432" spans="2:7" ht="12.75">
      <c r="B432" s="183"/>
      <c r="C432" s="208"/>
      <c r="D432" s="30"/>
      <c r="E432" s="66"/>
      <c r="G432" s="198"/>
    </row>
    <row r="433" spans="2:7" ht="12.75">
      <c r="B433" s="183"/>
      <c r="C433" s="208"/>
      <c r="D433" s="30"/>
      <c r="E433" s="66"/>
      <c r="G433" s="198"/>
    </row>
    <row r="434" spans="2:7" ht="12.75">
      <c r="B434" s="183"/>
      <c r="C434" s="208"/>
      <c r="D434" s="30"/>
      <c r="E434" s="66"/>
      <c r="G434" s="198"/>
    </row>
    <row r="435" spans="2:7" ht="12.75">
      <c r="B435" s="183"/>
      <c r="C435" s="208"/>
      <c r="D435" s="30"/>
      <c r="E435" s="66"/>
      <c r="G435" s="198"/>
    </row>
    <row r="436" spans="2:7" ht="12.75">
      <c r="B436" s="183"/>
      <c r="C436" s="208"/>
      <c r="D436" s="30"/>
      <c r="E436" s="66"/>
      <c r="G436" s="198"/>
    </row>
    <row r="437" spans="2:7" ht="12.75">
      <c r="B437" s="183"/>
      <c r="C437" s="208"/>
      <c r="D437" s="30"/>
      <c r="E437" s="66"/>
      <c r="G437" s="198"/>
    </row>
    <row r="438" spans="2:7" ht="12.75">
      <c r="B438" s="183"/>
      <c r="C438" s="208"/>
      <c r="D438" s="30"/>
      <c r="E438" s="66"/>
      <c r="G438" s="198"/>
    </row>
    <row r="439" spans="2:7" ht="12.75">
      <c r="B439" s="183"/>
      <c r="C439" s="208"/>
      <c r="D439" s="30"/>
      <c r="E439" s="66"/>
      <c r="G439" s="198"/>
    </row>
    <row r="440" spans="2:7" ht="12.75">
      <c r="B440" s="183"/>
      <c r="C440" s="208"/>
      <c r="D440" s="30"/>
      <c r="E440" s="66"/>
      <c r="G440" s="198"/>
    </row>
    <row r="441" spans="2:7" ht="12.75">
      <c r="B441" s="183"/>
      <c r="C441" s="208"/>
      <c r="D441" s="30"/>
      <c r="E441" s="66"/>
      <c r="G441" s="198"/>
    </row>
    <row r="442" spans="2:7" ht="12.75">
      <c r="B442" s="183"/>
      <c r="C442" s="208"/>
      <c r="D442" s="30"/>
      <c r="E442" s="66"/>
      <c r="G442" s="198"/>
    </row>
    <row r="443" spans="2:7" ht="12.75">
      <c r="B443" s="183"/>
      <c r="C443" s="208"/>
      <c r="D443" s="30"/>
      <c r="E443" s="66"/>
      <c r="G443" s="198"/>
    </row>
    <row r="444" spans="2:7" ht="12.75">
      <c r="B444" s="183"/>
      <c r="C444" s="208"/>
      <c r="D444" s="30"/>
      <c r="E444" s="66"/>
      <c r="G444" s="198"/>
    </row>
    <row r="445" spans="2:7" ht="12.75">
      <c r="B445" s="183"/>
      <c r="C445" s="208"/>
      <c r="D445" s="30"/>
      <c r="E445" s="66"/>
      <c r="G445" s="198"/>
    </row>
    <row r="446" spans="2:7" ht="12.75">
      <c r="B446" s="183"/>
      <c r="C446" s="208"/>
      <c r="D446" s="30"/>
      <c r="E446" s="66"/>
      <c r="G446" s="198"/>
    </row>
    <row r="447" spans="2:7" ht="12.75">
      <c r="B447" s="183"/>
      <c r="C447" s="208"/>
      <c r="D447" s="30"/>
      <c r="E447" s="66"/>
      <c r="G447" s="198"/>
    </row>
    <row r="448" spans="2:7" ht="12.75">
      <c r="B448" s="183"/>
      <c r="C448" s="208"/>
      <c r="D448" s="30"/>
      <c r="E448" s="66"/>
      <c r="G448" s="198"/>
    </row>
    <row r="449" spans="2:7" ht="12.75">
      <c r="B449" s="183"/>
      <c r="C449" s="208"/>
      <c r="D449" s="30"/>
      <c r="E449" s="66"/>
      <c r="G449" s="198"/>
    </row>
    <row r="450" spans="2:7" ht="12.75">
      <c r="B450" s="183"/>
      <c r="C450" s="208"/>
      <c r="D450" s="30"/>
      <c r="E450" s="66"/>
      <c r="G450" s="198"/>
    </row>
    <row r="451" spans="2:7" ht="12.75">
      <c r="B451" s="183"/>
      <c r="C451" s="208"/>
      <c r="D451" s="30"/>
      <c r="E451" s="66"/>
      <c r="G451" s="198"/>
    </row>
    <row r="452" spans="2:7" ht="12.75">
      <c r="B452" s="183"/>
      <c r="C452" s="208"/>
      <c r="D452" s="30"/>
      <c r="E452" s="66"/>
      <c r="G452" s="198"/>
    </row>
    <row r="453" spans="2:7" ht="12.75">
      <c r="B453" s="183"/>
      <c r="C453" s="208"/>
      <c r="D453" s="30"/>
      <c r="E453" s="66"/>
      <c r="G453" s="198"/>
    </row>
    <row r="454" spans="2:7" ht="12.75">
      <c r="B454" s="183"/>
      <c r="C454" s="208"/>
      <c r="D454" s="30"/>
      <c r="E454" s="66"/>
      <c r="G454" s="198"/>
    </row>
    <row r="455" spans="2:7" ht="12.75">
      <c r="B455" s="183"/>
      <c r="C455" s="208"/>
      <c r="D455" s="30"/>
      <c r="E455" s="66"/>
      <c r="G455" s="198"/>
    </row>
    <row r="456" spans="2:7" ht="12.75">
      <c r="B456" s="183"/>
      <c r="C456" s="208"/>
      <c r="D456" s="30"/>
      <c r="E456" s="66"/>
      <c r="G456" s="198"/>
    </row>
    <row r="457" spans="2:7" ht="12.75">
      <c r="B457" s="183"/>
      <c r="C457" s="208"/>
      <c r="D457" s="30"/>
      <c r="E457" s="66"/>
      <c r="G457" s="198"/>
    </row>
    <row r="458" spans="2:7" ht="12.75">
      <c r="B458" s="183"/>
      <c r="C458" s="208"/>
      <c r="D458" s="30"/>
      <c r="E458" s="66"/>
      <c r="G458" s="198"/>
    </row>
    <row r="459" spans="2:7" ht="12.75">
      <c r="B459" s="183"/>
      <c r="C459" s="208"/>
      <c r="D459" s="30"/>
      <c r="E459" s="66"/>
      <c r="G459" s="198"/>
    </row>
    <row r="460" spans="2:7" ht="12.75">
      <c r="B460" s="183"/>
      <c r="C460" s="208"/>
      <c r="D460" s="30"/>
      <c r="E460" s="66"/>
      <c r="G460" s="198"/>
    </row>
    <row r="461" spans="2:7" ht="12.75">
      <c r="B461" s="183"/>
      <c r="C461" s="208"/>
      <c r="D461" s="30"/>
      <c r="E461" s="66"/>
      <c r="G461" s="198"/>
    </row>
    <row r="462" spans="2:7" ht="12.75">
      <c r="B462" s="183"/>
      <c r="C462" s="208"/>
      <c r="D462" s="30"/>
      <c r="E462" s="66"/>
      <c r="G462" s="198"/>
    </row>
    <row r="463" spans="2:7" ht="12.75">
      <c r="B463" s="183"/>
      <c r="C463" s="208"/>
      <c r="D463" s="30"/>
      <c r="E463" s="66"/>
      <c r="G463" s="198"/>
    </row>
    <row r="464" spans="2:7" ht="12.75">
      <c r="B464" s="183"/>
      <c r="C464" s="208"/>
      <c r="D464" s="30"/>
      <c r="E464" s="66"/>
      <c r="G464" s="198"/>
    </row>
    <row r="465" spans="2:7" ht="12.75">
      <c r="B465" s="183"/>
      <c r="C465" s="208"/>
      <c r="D465" s="30"/>
      <c r="E465" s="66"/>
      <c r="G465" s="198"/>
    </row>
    <row r="466" spans="2:7" ht="12.75">
      <c r="B466" s="183"/>
      <c r="C466" s="208"/>
      <c r="D466" s="30"/>
      <c r="E466" s="66"/>
      <c r="G466" s="198"/>
    </row>
    <row r="467" spans="2:7" ht="12.75">
      <c r="B467" s="183"/>
      <c r="C467" s="208"/>
      <c r="D467" s="30"/>
      <c r="E467" s="66"/>
      <c r="G467" s="198"/>
    </row>
    <row r="468" spans="2:7" ht="12.75">
      <c r="B468" s="183"/>
      <c r="C468" s="208"/>
      <c r="D468" s="30"/>
      <c r="E468" s="66"/>
      <c r="G468" s="198"/>
    </row>
    <row r="469" spans="2:7" ht="12.75">
      <c r="B469" s="183"/>
      <c r="C469" s="208"/>
      <c r="D469" s="30"/>
      <c r="E469" s="66"/>
      <c r="G469" s="198"/>
    </row>
    <row r="470" spans="2:7" ht="12.75">
      <c r="B470" s="183"/>
      <c r="C470" s="208"/>
      <c r="D470" s="30"/>
      <c r="E470" s="66"/>
      <c r="G470" s="198"/>
    </row>
    <row r="471" spans="2:7" ht="12.75">
      <c r="B471" s="183"/>
      <c r="C471" s="208"/>
      <c r="D471" s="30"/>
      <c r="E471" s="66"/>
      <c r="G471" s="198"/>
    </row>
    <row r="472" spans="2:7" ht="12.75">
      <c r="B472" s="183"/>
      <c r="C472" s="208"/>
      <c r="D472" s="30"/>
      <c r="E472" s="66"/>
      <c r="G472" s="198"/>
    </row>
    <row r="473" spans="2:7" ht="12.75">
      <c r="B473" s="183"/>
      <c r="C473" s="208"/>
      <c r="D473" s="30"/>
      <c r="E473" s="66"/>
      <c r="G473" s="198"/>
    </row>
    <row r="474" spans="2:7" ht="12.75">
      <c r="B474" s="183"/>
      <c r="C474" s="208"/>
      <c r="D474" s="30"/>
      <c r="E474" s="66"/>
      <c r="G474" s="198"/>
    </row>
    <row r="475" spans="2:7" ht="12.75">
      <c r="B475" s="183"/>
      <c r="C475" s="208"/>
      <c r="D475" s="30"/>
      <c r="E475" s="66"/>
      <c r="G475" s="198"/>
    </row>
    <row r="476" spans="2:7" ht="12.75">
      <c r="B476" s="183"/>
      <c r="C476" s="208"/>
      <c r="D476" s="30"/>
      <c r="E476" s="66"/>
      <c r="G476" s="198"/>
    </row>
    <row r="477" spans="2:7" ht="12.75">
      <c r="B477" s="183"/>
      <c r="C477" s="208"/>
      <c r="D477" s="30"/>
      <c r="E477" s="66"/>
      <c r="G477" s="198"/>
    </row>
    <row r="478" spans="2:7" ht="12.75">
      <c r="B478" s="183"/>
      <c r="C478" s="208"/>
      <c r="D478" s="30"/>
      <c r="E478" s="66"/>
      <c r="G478" s="198"/>
    </row>
    <row r="479" spans="2:7" ht="12.75">
      <c r="B479" s="183"/>
      <c r="C479" s="208"/>
      <c r="D479" s="30"/>
      <c r="E479" s="66"/>
      <c r="G479" s="198"/>
    </row>
    <row r="480" spans="2:7" ht="12.75">
      <c r="B480" s="183"/>
      <c r="C480" s="208"/>
      <c r="D480" s="30"/>
      <c r="E480" s="66"/>
      <c r="G480" s="198"/>
    </row>
    <row r="481" spans="2:7" ht="12.75">
      <c r="B481" s="183"/>
      <c r="C481" s="208"/>
      <c r="D481" s="30"/>
      <c r="E481" s="66"/>
      <c r="G481" s="198"/>
    </row>
    <row r="482" spans="2:7" ht="12.75">
      <c r="B482" s="183"/>
      <c r="C482" s="208"/>
      <c r="D482" s="30"/>
      <c r="E482" s="66"/>
      <c r="G482" s="198"/>
    </row>
    <row r="483" spans="2:7" ht="12.75">
      <c r="B483" s="183"/>
      <c r="C483" s="208"/>
      <c r="D483" s="30"/>
      <c r="E483" s="66"/>
      <c r="G483" s="198"/>
    </row>
    <row r="484" spans="2:7" ht="12.75">
      <c r="B484" s="183"/>
      <c r="C484" s="208"/>
      <c r="D484" s="30"/>
      <c r="E484" s="66"/>
      <c r="G484" s="198"/>
    </row>
    <row r="485" spans="2:7" ht="12.75">
      <c r="B485" s="183"/>
      <c r="C485" s="208"/>
      <c r="D485" s="30"/>
      <c r="E485" s="66"/>
      <c r="G485" s="198"/>
    </row>
    <row r="486" spans="2:7" ht="12.75">
      <c r="B486" s="183"/>
      <c r="C486" s="208"/>
      <c r="D486" s="30"/>
      <c r="E486" s="66"/>
      <c r="G486" s="198"/>
    </row>
    <row r="487" spans="2:7" ht="12.75">
      <c r="B487" s="183"/>
      <c r="C487" s="208"/>
      <c r="D487" s="30"/>
      <c r="E487" s="66"/>
      <c r="G487" s="198"/>
    </row>
    <row r="488" spans="2:7" ht="12.75">
      <c r="B488" s="183"/>
      <c r="C488" s="208"/>
      <c r="D488" s="30"/>
      <c r="E488" s="66"/>
      <c r="G488" s="198"/>
    </row>
    <row r="489" spans="2:7" ht="12.75">
      <c r="B489" s="183"/>
      <c r="C489" s="208"/>
      <c r="D489" s="30"/>
      <c r="E489" s="66"/>
      <c r="G489" s="198"/>
    </row>
    <row r="490" spans="2:7" ht="12.75">
      <c r="B490" s="183"/>
      <c r="C490" s="208"/>
      <c r="D490" s="30"/>
      <c r="E490" s="66"/>
      <c r="G490" s="198"/>
    </row>
    <row r="491" spans="2:7" ht="12.75">
      <c r="B491" s="183"/>
      <c r="C491" s="208"/>
      <c r="D491" s="30"/>
      <c r="E491" s="66"/>
      <c r="G491" s="198"/>
    </row>
    <row r="492" spans="2:7" ht="12.75">
      <c r="B492" s="183"/>
      <c r="C492" s="208"/>
      <c r="D492" s="30"/>
      <c r="E492" s="66"/>
      <c r="G492" s="198"/>
    </row>
    <row r="493" spans="2:7" ht="12.75">
      <c r="B493" s="183"/>
      <c r="C493" s="208"/>
      <c r="D493" s="30"/>
      <c r="E493" s="66"/>
      <c r="G493" s="198"/>
    </row>
    <row r="494" spans="2:7" ht="12.75">
      <c r="B494" s="183"/>
      <c r="C494" s="208"/>
      <c r="D494" s="30"/>
      <c r="E494" s="66"/>
      <c r="G494" s="198"/>
    </row>
    <row r="495" spans="2:7" ht="12.75">
      <c r="B495" s="183"/>
      <c r="C495" s="208"/>
      <c r="D495" s="30"/>
      <c r="E495" s="66"/>
      <c r="G495" s="198"/>
    </row>
    <row r="496" spans="2:7" ht="12.75">
      <c r="B496" s="183"/>
      <c r="C496" s="208"/>
      <c r="D496" s="30"/>
      <c r="E496" s="66"/>
      <c r="G496" s="198"/>
    </row>
    <row r="497" spans="2:7" ht="12.75">
      <c r="B497" s="183"/>
      <c r="C497" s="208"/>
      <c r="D497" s="30"/>
      <c r="E497" s="66"/>
      <c r="G497" s="198"/>
    </row>
    <row r="498" spans="2:7" ht="12.75">
      <c r="B498" s="183"/>
      <c r="C498" s="208"/>
      <c r="D498" s="30"/>
      <c r="E498" s="66"/>
      <c r="G498" s="198"/>
    </row>
    <row r="499" spans="2:7" ht="12.75">
      <c r="B499" s="183"/>
      <c r="C499" s="208"/>
      <c r="D499" s="30"/>
      <c r="E499" s="66"/>
      <c r="G499" s="198"/>
    </row>
    <row r="500" spans="2:7" ht="12.75">
      <c r="B500" s="183"/>
      <c r="C500" s="208"/>
      <c r="D500" s="30"/>
      <c r="E500" s="66"/>
      <c r="G500" s="198"/>
    </row>
    <row r="501" spans="2:7" ht="12.75">
      <c r="B501" s="183"/>
      <c r="C501" s="208"/>
      <c r="D501" s="30"/>
      <c r="E501" s="66"/>
      <c r="G501" s="198"/>
    </row>
    <row r="502" spans="2:7" ht="12.75">
      <c r="B502" s="183"/>
      <c r="C502" s="208"/>
      <c r="D502" s="30"/>
      <c r="E502" s="66"/>
      <c r="G502" s="198"/>
    </row>
    <row r="503" spans="2:7" ht="12.75">
      <c r="B503" s="183"/>
      <c r="C503" s="208"/>
      <c r="D503" s="30"/>
      <c r="E503" s="66"/>
      <c r="G503" s="198"/>
    </row>
    <row r="504" spans="2:7" ht="12.75">
      <c r="B504" s="183"/>
      <c r="C504" s="208"/>
      <c r="D504" s="30"/>
      <c r="E504" s="66"/>
      <c r="G504" s="198"/>
    </row>
    <row r="505" spans="2:7" ht="12.75">
      <c r="B505" s="183"/>
      <c r="C505" s="208"/>
      <c r="D505" s="30"/>
      <c r="E505" s="66"/>
      <c r="G505" s="198"/>
    </row>
    <row r="506" spans="2:7" ht="12.75">
      <c r="B506" s="183"/>
      <c r="C506" s="208"/>
      <c r="D506" s="30"/>
      <c r="E506" s="66"/>
      <c r="G506" s="198"/>
    </row>
    <row r="507" spans="2:7" ht="12.75">
      <c r="B507" s="183"/>
      <c r="C507" s="208"/>
      <c r="D507" s="30"/>
      <c r="E507" s="66"/>
      <c r="G507" s="198"/>
    </row>
    <row r="508" spans="2:7" ht="12.75">
      <c r="B508" s="183"/>
      <c r="C508" s="208"/>
      <c r="D508" s="30"/>
      <c r="E508" s="66"/>
      <c r="G508" s="198"/>
    </row>
    <row r="509" spans="2:7" ht="12.75">
      <c r="B509" s="183"/>
      <c r="C509" s="208"/>
      <c r="D509" s="30"/>
      <c r="E509" s="66"/>
      <c r="G509" s="198"/>
    </row>
    <row r="510" spans="2:7" ht="12.75">
      <c r="B510" s="183"/>
      <c r="C510" s="208"/>
      <c r="D510" s="30"/>
      <c r="E510" s="66"/>
      <c r="G510" s="198"/>
    </row>
    <row r="511" spans="2:7" ht="12.75">
      <c r="B511" s="183"/>
      <c r="C511" s="208"/>
      <c r="D511" s="30"/>
      <c r="E511" s="66"/>
      <c r="G511" s="198"/>
    </row>
    <row r="512" spans="2:7" ht="12.75">
      <c r="B512" s="183"/>
      <c r="C512" s="208"/>
      <c r="D512" s="30"/>
      <c r="E512" s="66"/>
      <c r="G512" s="198"/>
    </row>
    <row r="513" spans="2:7" ht="12.75">
      <c r="B513" s="183"/>
      <c r="C513" s="208"/>
      <c r="D513" s="30"/>
      <c r="E513" s="66"/>
      <c r="G513" s="198"/>
    </row>
    <row r="514" spans="2:7" ht="12.75">
      <c r="B514" s="183"/>
      <c r="C514" s="208"/>
      <c r="D514" s="30"/>
      <c r="E514" s="66"/>
      <c r="G514" s="198"/>
    </row>
    <row r="515" spans="2:7" ht="12.75">
      <c r="B515" s="183"/>
      <c r="C515" s="208"/>
      <c r="D515" s="30"/>
      <c r="E515" s="66"/>
      <c r="G515" s="198"/>
    </row>
    <row r="516" spans="2:7" ht="12.75">
      <c r="B516" s="183"/>
      <c r="C516" s="208"/>
      <c r="D516" s="30"/>
      <c r="E516" s="66"/>
      <c r="G516" s="198"/>
    </row>
    <row r="517" spans="2:7" ht="12.75">
      <c r="B517" s="183"/>
      <c r="C517" s="208"/>
      <c r="D517" s="30"/>
      <c r="E517" s="66"/>
      <c r="G517" s="198"/>
    </row>
    <row r="518" spans="2:7" ht="12.75">
      <c r="B518" s="183"/>
      <c r="C518" s="208"/>
      <c r="D518" s="30"/>
      <c r="E518" s="66"/>
      <c r="G518" s="198"/>
    </row>
    <row r="519" spans="2:7" ht="12.75">
      <c r="B519" s="183"/>
      <c r="C519" s="208"/>
      <c r="D519" s="30"/>
      <c r="E519" s="66"/>
      <c r="G519" s="198"/>
    </row>
    <row r="520" spans="2:7" ht="12.75">
      <c r="B520" s="183"/>
      <c r="C520" s="208"/>
      <c r="D520" s="30"/>
      <c r="E520" s="66"/>
      <c r="G520" s="198"/>
    </row>
    <row r="521" spans="2:7" ht="12.75">
      <c r="B521" s="183"/>
      <c r="C521" s="208"/>
      <c r="D521" s="30"/>
      <c r="E521" s="66"/>
      <c r="G521" s="198"/>
    </row>
    <row r="522" spans="2:7" ht="12.75">
      <c r="B522" s="183"/>
      <c r="C522" s="208"/>
      <c r="D522" s="30"/>
      <c r="E522" s="66"/>
      <c r="G522" s="198"/>
    </row>
    <row r="523" spans="2:7" ht="12.75">
      <c r="B523" s="183"/>
      <c r="C523" s="208"/>
      <c r="D523" s="30"/>
      <c r="E523" s="66"/>
      <c r="G523" s="198"/>
    </row>
    <row r="524" spans="2:7" ht="12.75">
      <c r="B524" s="183"/>
      <c r="C524" s="208"/>
      <c r="D524" s="30"/>
      <c r="E524" s="66"/>
      <c r="G524" s="198"/>
    </row>
    <row r="525" spans="2:7" ht="12.75">
      <c r="B525" s="183"/>
      <c r="C525" s="208"/>
      <c r="D525" s="30"/>
      <c r="E525" s="66"/>
      <c r="G525" s="198"/>
    </row>
    <row r="526" spans="2:7" ht="12.75">
      <c r="B526" s="183"/>
      <c r="C526" s="208"/>
      <c r="D526" s="30"/>
      <c r="E526" s="66"/>
      <c r="G526" s="198"/>
    </row>
    <row r="527" spans="2:7" ht="12.75">
      <c r="B527" s="183"/>
      <c r="C527" s="208"/>
      <c r="D527" s="30"/>
      <c r="E527" s="66"/>
      <c r="G527" s="198"/>
    </row>
    <row r="528" spans="2:7" ht="12.75">
      <c r="B528" s="183"/>
      <c r="C528" s="208"/>
      <c r="D528" s="30"/>
      <c r="E528" s="66"/>
      <c r="G528" s="198"/>
    </row>
    <row r="529" spans="2:7" ht="12.75">
      <c r="B529" s="183"/>
      <c r="C529" s="208"/>
      <c r="D529" s="30"/>
      <c r="E529" s="66"/>
      <c r="G529" s="198"/>
    </row>
    <row r="530" spans="2:7" ht="12.75">
      <c r="B530" s="183"/>
      <c r="C530" s="208"/>
      <c r="D530" s="30"/>
      <c r="E530" s="66"/>
      <c r="G530" s="198"/>
    </row>
    <row r="531" spans="2:7" ht="12.75">
      <c r="B531" s="183"/>
      <c r="C531" s="208"/>
      <c r="D531" s="30"/>
      <c r="E531" s="66"/>
      <c r="G531" s="198"/>
    </row>
    <row r="532" spans="2:7" ht="12.75">
      <c r="B532" s="183"/>
      <c r="C532" s="208"/>
      <c r="D532" s="30"/>
      <c r="E532" s="66"/>
      <c r="G532" s="198"/>
    </row>
    <row r="533" spans="2:7" ht="12.75">
      <c r="B533" s="183"/>
      <c r="C533" s="208"/>
      <c r="D533" s="30"/>
      <c r="E533" s="66"/>
      <c r="G533" s="198"/>
    </row>
    <row r="534" spans="2:7" ht="12.75">
      <c r="B534" s="183"/>
      <c r="C534" s="208"/>
      <c r="D534" s="30"/>
      <c r="E534" s="66"/>
      <c r="G534" s="198"/>
    </row>
    <row r="535" spans="2:7" ht="12.75">
      <c r="B535" s="183"/>
      <c r="C535" s="208"/>
      <c r="D535" s="30"/>
      <c r="E535" s="66"/>
      <c r="G535" s="198"/>
    </row>
    <row r="536" spans="2:7" ht="12.75">
      <c r="B536" s="183"/>
      <c r="C536" s="208"/>
      <c r="D536" s="30"/>
      <c r="E536" s="66"/>
      <c r="G536" s="198"/>
    </row>
    <row r="537" spans="2:7" ht="12.75">
      <c r="B537" s="183"/>
      <c r="C537" s="208"/>
      <c r="D537" s="30"/>
      <c r="E537" s="66"/>
      <c r="G537" s="198"/>
    </row>
    <row r="538" spans="2:7" ht="12.75">
      <c r="B538" s="183"/>
      <c r="C538" s="208"/>
      <c r="D538" s="30"/>
      <c r="E538" s="66"/>
      <c r="G538" s="198"/>
    </row>
    <row r="539" spans="2:7" ht="12.75">
      <c r="B539" s="183"/>
      <c r="C539" s="208"/>
      <c r="D539" s="30"/>
      <c r="E539" s="66"/>
      <c r="G539" s="198"/>
    </row>
    <row r="540" spans="2:7" ht="12.75">
      <c r="B540" s="183"/>
      <c r="C540" s="208"/>
      <c r="D540" s="30"/>
      <c r="E540" s="66"/>
      <c r="G540" s="198"/>
    </row>
    <row r="541" spans="2:7" ht="12.75">
      <c r="B541" s="183"/>
      <c r="C541" s="208"/>
      <c r="D541" s="30"/>
      <c r="E541" s="66"/>
      <c r="G541" s="198"/>
    </row>
    <row r="542" spans="2:7" ht="12.75">
      <c r="B542" s="183"/>
      <c r="C542" s="208"/>
      <c r="D542" s="30"/>
      <c r="E542" s="66"/>
      <c r="G542" s="198"/>
    </row>
    <row r="543" spans="2:7" ht="12.75">
      <c r="B543" s="183"/>
      <c r="C543" s="208"/>
      <c r="D543" s="30"/>
      <c r="E543" s="66"/>
      <c r="G543" s="198"/>
    </row>
    <row r="544" spans="2:7" ht="12.75">
      <c r="B544" s="183"/>
      <c r="C544" s="208"/>
      <c r="D544" s="30"/>
      <c r="E544" s="66"/>
      <c r="G544" s="198"/>
    </row>
    <row r="545" spans="2:7" ht="12.75">
      <c r="B545" s="183"/>
      <c r="C545" s="208"/>
      <c r="D545" s="30"/>
      <c r="E545" s="66"/>
      <c r="G545" s="198"/>
    </row>
    <row r="546" spans="2:7" ht="12.75">
      <c r="B546" s="183"/>
      <c r="C546" s="208"/>
      <c r="D546" s="30"/>
      <c r="E546" s="66"/>
      <c r="G546" s="198"/>
    </row>
    <row r="547" spans="2:7" ht="12.75">
      <c r="B547" s="183"/>
      <c r="C547" s="208"/>
      <c r="D547" s="30"/>
      <c r="E547" s="66"/>
      <c r="G547" s="198"/>
    </row>
    <row r="548" spans="2:7" ht="12.75">
      <c r="B548" s="183"/>
      <c r="C548" s="208"/>
      <c r="D548" s="30"/>
      <c r="E548" s="66"/>
      <c r="G548" s="198"/>
    </row>
    <row r="549" spans="2:7" ht="12.75">
      <c r="B549" s="183"/>
      <c r="C549" s="208"/>
      <c r="D549" s="30"/>
      <c r="E549" s="66"/>
      <c r="G549" s="198"/>
    </row>
    <row r="550" spans="2:7" ht="12.75">
      <c r="B550" s="183"/>
      <c r="C550" s="208"/>
      <c r="D550" s="30"/>
      <c r="E550" s="66"/>
      <c r="G550" s="198"/>
    </row>
    <row r="551" spans="2:7" ht="12.75">
      <c r="B551" s="183"/>
      <c r="C551" s="208"/>
      <c r="D551" s="30"/>
      <c r="E551" s="66"/>
      <c r="G551" s="198"/>
    </row>
    <row r="552" spans="2:7" ht="12.75">
      <c r="B552" s="183"/>
      <c r="C552" s="208"/>
      <c r="D552" s="30"/>
      <c r="E552" s="66"/>
      <c r="G552" s="198"/>
    </row>
    <row r="553" spans="2:7" ht="12.75">
      <c r="B553" s="183"/>
      <c r="C553" s="208"/>
      <c r="D553" s="30"/>
      <c r="E553" s="66"/>
      <c r="G553" s="198"/>
    </row>
    <row r="554" spans="2:7" ht="12.75">
      <c r="B554" s="183"/>
      <c r="C554" s="208"/>
      <c r="D554" s="30"/>
      <c r="E554" s="66"/>
      <c r="G554" s="198"/>
    </row>
    <row r="555" spans="2:7" ht="12.75">
      <c r="B555" s="183"/>
      <c r="C555" s="208"/>
      <c r="D555" s="30"/>
      <c r="E555" s="66"/>
      <c r="G555" s="198"/>
    </row>
    <row r="556" spans="2:7" ht="12.75">
      <c r="B556" s="183"/>
      <c r="C556" s="208"/>
      <c r="D556" s="30"/>
      <c r="E556" s="66"/>
      <c r="G556" s="198"/>
    </row>
    <row r="557" spans="2:7" ht="12.75">
      <c r="B557" s="183"/>
      <c r="C557" s="208"/>
      <c r="D557" s="30"/>
      <c r="E557" s="66"/>
      <c r="G557" s="198"/>
    </row>
    <row r="558" spans="2:7" ht="12.75">
      <c r="B558" s="183"/>
      <c r="C558" s="208"/>
      <c r="D558" s="30"/>
      <c r="E558" s="66"/>
      <c r="G558" s="198"/>
    </row>
    <row r="559" spans="2:7" ht="12.75">
      <c r="B559" s="183"/>
      <c r="C559" s="208"/>
      <c r="D559" s="30"/>
      <c r="E559" s="66"/>
      <c r="G559" s="198"/>
    </row>
    <row r="560" spans="2:7" ht="12.75">
      <c r="B560" s="183"/>
      <c r="C560" s="208"/>
      <c r="D560" s="30"/>
      <c r="E560" s="66"/>
      <c r="G560" s="198"/>
    </row>
    <row r="561" spans="2:7" ht="12.75">
      <c r="B561" s="183"/>
      <c r="C561" s="208"/>
      <c r="D561" s="30"/>
      <c r="E561" s="66"/>
      <c r="G561" s="198"/>
    </row>
    <row r="562" spans="2:7" ht="12.75">
      <c r="B562" s="183"/>
      <c r="C562" s="208"/>
      <c r="D562" s="30"/>
      <c r="E562" s="66"/>
      <c r="G562" s="198"/>
    </row>
    <row r="563" spans="2:7" ht="12.75">
      <c r="B563" s="183"/>
      <c r="C563" s="208"/>
      <c r="D563" s="30"/>
      <c r="E563" s="66"/>
      <c r="G563" s="198"/>
    </row>
    <row r="564" spans="2:7" ht="12.75">
      <c r="B564" s="183"/>
      <c r="C564" s="208"/>
      <c r="D564" s="30"/>
      <c r="E564" s="66"/>
      <c r="G564" s="198"/>
    </row>
    <row r="565" spans="2:7" ht="12.75">
      <c r="B565" s="183"/>
      <c r="C565" s="208"/>
      <c r="D565" s="30"/>
      <c r="E565" s="66"/>
      <c r="G565" s="198"/>
    </row>
    <row r="566" spans="2:7" ht="12.75">
      <c r="B566" s="183"/>
      <c r="C566" s="208"/>
      <c r="D566" s="30"/>
      <c r="E566" s="66"/>
      <c r="G566" s="198"/>
    </row>
    <row r="567" spans="2:7" ht="12.75">
      <c r="B567" s="183"/>
      <c r="C567" s="208"/>
      <c r="D567" s="30"/>
      <c r="E567" s="66"/>
      <c r="G567" s="198"/>
    </row>
    <row r="568" spans="2:7" ht="12.75">
      <c r="B568" s="183"/>
      <c r="C568" s="208"/>
      <c r="D568" s="30"/>
      <c r="E568" s="66"/>
      <c r="G568" s="198"/>
    </row>
    <row r="569" spans="2:7" ht="12.75">
      <c r="B569" s="183"/>
      <c r="C569" s="208"/>
      <c r="D569" s="30"/>
      <c r="E569" s="66"/>
      <c r="G569" s="198"/>
    </row>
    <row r="570" spans="2:7" ht="12.75">
      <c r="B570" s="183"/>
      <c r="C570" s="208"/>
      <c r="D570" s="30"/>
      <c r="E570" s="66"/>
      <c r="G570" s="198"/>
    </row>
    <row r="571" spans="2:7" ht="12.75">
      <c r="B571" s="183"/>
      <c r="C571" s="208"/>
      <c r="D571" s="30"/>
      <c r="E571" s="66"/>
      <c r="G571" s="198"/>
    </row>
    <row r="572" spans="2:7" ht="12.75">
      <c r="B572" s="183"/>
      <c r="C572" s="208"/>
      <c r="D572" s="30"/>
      <c r="E572" s="66"/>
      <c r="G572" s="198"/>
    </row>
    <row r="573" spans="2:7" ht="12.75">
      <c r="B573" s="183"/>
      <c r="C573" s="208"/>
      <c r="D573" s="30"/>
      <c r="E573" s="66"/>
      <c r="G573" s="198"/>
    </row>
    <row r="574" spans="2:7" ht="12.75">
      <c r="B574" s="183"/>
      <c r="C574" s="208"/>
      <c r="D574" s="30"/>
      <c r="E574" s="66"/>
      <c r="G574" s="198"/>
    </row>
    <row r="575" spans="2:7" ht="12.75">
      <c r="B575" s="183"/>
      <c r="C575" s="208"/>
      <c r="D575" s="30"/>
      <c r="E575" s="66"/>
      <c r="G575" s="198"/>
    </row>
    <row r="576" spans="2:7" ht="12.75">
      <c r="B576" s="183"/>
      <c r="C576" s="208"/>
      <c r="D576" s="30"/>
      <c r="E576" s="66"/>
      <c r="G576" s="198"/>
    </row>
    <row r="577" spans="2:7" ht="12.75">
      <c r="B577" s="183"/>
      <c r="C577" s="208"/>
      <c r="D577" s="30"/>
      <c r="E577" s="66"/>
      <c r="G577" s="198"/>
    </row>
    <row r="578" spans="2:7" ht="12.75">
      <c r="B578" s="183"/>
      <c r="C578" s="208"/>
      <c r="D578" s="30"/>
      <c r="E578" s="66"/>
      <c r="G578" s="198"/>
    </row>
    <row r="579" spans="2:7" ht="12.75">
      <c r="B579" s="183"/>
      <c r="C579" s="208"/>
      <c r="D579" s="30"/>
      <c r="E579" s="66"/>
      <c r="G579" s="198"/>
    </row>
    <row r="580" spans="2:7" ht="12.75">
      <c r="B580" s="183"/>
      <c r="C580" s="208"/>
      <c r="D580" s="30"/>
      <c r="E580" s="66"/>
      <c r="G580" s="198"/>
    </row>
    <row r="581" spans="2:7" ht="12.75">
      <c r="B581" s="183"/>
      <c r="C581" s="208"/>
      <c r="D581" s="30"/>
      <c r="E581" s="66"/>
      <c r="G581" s="198"/>
    </row>
    <row r="582" spans="2:7" ht="12.75">
      <c r="B582" s="183"/>
      <c r="C582" s="208"/>
      <c r="D582" s="30"/>
      <c r="E582" s="66"/>
      <c r="G582" s="198"/>
    </row>
    <row r="583" spans="2:7" ht="12.75">
      <c r="B583" s="183"/>
      <c r="C583" s="208"/>
      <c r="D583" s="30"/>
      <c r="E583" s="66"/>
      <c r="G583" s="198"/>
    </row>
    <row r="584" spans="2:7" ht="12.75">
      <c r="B584" s="183"/>
      <c r="C584" s="208"/>
      <c r="D584" s="30"/>
      <c r="E584" s="66"/>
      <c r="G584" s="198"/>
    </row>
    <row r="585" spans="2:7" ht="12.75">
      <c r="B585" s="183"/>
      <c r="C585" s="208"/>
      <c r="D585" s="30"/>
      <c r="E585" s="66"/>
      <c r="G585" s="198"/>
    </row>
    <row r="586" spans="2:7" ht="12.75">
      <c r="B586" s="183"/>
      <c r="C586" s="208"/>
      <c r="D586" s="30"/>
      <c r="E586" s="66"/>
      <c r="G586" s="198"/>
    </row>
    <row r="587" spans="2:7" ht="12.75">
      <c r="B587" s="183"/>
      <c r="C587" s="208"/>
      <c r="D587" s="30"/>
      <c r="E587" s="66"/>
      <c r="G587" s="198"/>
    </row>
    <row r="588" spans="2:7" ht="12.75">
      <c r="B588" s="183"/>
      <c r="C588" s="208"/>
      <c r="D588" s="30"/>
      <c r="E588" s="66"/>
      <c r="G588" s="198"/>
    </row>
    <row r="589" spans="2:7" ht="12.75">
      <c r="B589" s="183"/>
      <c r="C589" s="208"/>
      <c r="D589" s="30"/>
      <c r="E589" s="66"/>
      <c r="G589" s="198"/>
    </row>
    <row r="590" spans="2:7" ht="12.75">
      <c r="B590" s="183"/>
      <c r="C590" s="208"/>
      <c r="D590" s="30"/>
      <c r="E590" s="66"/>
      <c r="G590" s="198"/>
    </row>
    <row r="591" spans="2:7" ht="12.75">
      <c r="B591" s="183"/>
      <c r="C591" s="208"/>
      <c r="D591" s="30"/>
      <c r="E591" s="66"/>
      <c r="G591" s="198"/>
    </row>
    <row r="592" spans="2:7" ht="12.75">
      <c r="B592" s="183"/>
      <c r="C592" s="208"/>
      <c r="D592" s="30"/>
      <c r="E592" s="66"/>
      <c r="G592" s="198"/>
    </row>
    <row r="593" spans="2:7" ht="12.75">
      <c r="B593" s="183"/>
      <c r="C593" s="208"/>
      <c r="D593" s="30"/>
      <c r="E593" s="66"/>
      <c r="G593" s="198"/>
    </row>
    <row r="594" spans="2:7" ht="12.75">
      <c r="B594" s="183"/>
      <c r="C594" s="208"/>
      <c r="D594" s="30"/>
      <c r="E594" s="66"/>
      <c r="G594" s="198"/>
    </row>
    <row r="595" spans="2:7" ht="12.75">
      <c r="B595" s="183"/>
      <c r="C595" s="208"/>
      <c r="D595" s="30"/>
      <c r="E595" s="66"/>
      <c r="G595" s="198"/>
    </row>
    <row r="596" spans="2:7" ht="12.75">
      <c r="B596" s="183"/>
      <c r="C596" s="208"/>
      <c r="D596" s="30"/>
      <c r="E596" s="66"/>
      <c r="G596" s="198"/>
    </row>
    <row r="597" spans="2:7" ht="12.75">
      <c r="B597" s="183"/>
      <c r="C597" s="208"/>
      <c r="D597" s="30"/>
      <c r="E597" s="66"/>
      <c r="G597" s="198"/>
    </row>
    <row r="598" spans="2:7" ht="12.75">
      <c r="B598" s="183"/>
      <c r="C598" s="208"/>
      <c r="D598" s="30"/>
      <c r="E598" s="66"/>
      <c r="G598" s="198"/>
    </row>
    <row r="599" spans="2:7" ht="12.75">
      <c r="B599" s="183"/>
      <c r="C599" s="208"/>
      <c r="D599" s="30"/>
      <c r="E599" s="66"/>
      <c r="G599" s="198"/>
    </row>
    <row r="600" spans="2:7" ht="12.75">
      <c r="B600" s="183"/>
      <c r="C600" s="208"/>
      <c r="D600" s="30"/>
      <c r="E600" s="66"/>
      <c r="G600" s="198"/>
    </row>
    <row r="601" spans="2:7" ht="12.75">
      <c r="B601" s="183"/>
      <c r="C601" s="208"/>
      <c r="D601" s="30"/>
      <c r="E601" s="66"/>
      <c r="G601" s="198"/>
    </row>
    <row r="602" spans="2:7" ht="12.75">
      <c r="B602" s="183"/>
      <c r="C602" s="208"/>
      <c r="D602" s="30"/>
      <c r="E602" s="66"/>
      <c r="G602" s="198"/>
    </row>
    <row r="603" spans="2:7" ht="12.75">
      <c r="B603" s="183"/>
      <c r="C603" s="208"/>
      <c r="D603" s="30"/>
      <c r="E603" s="66"/>
      <c r="G603" s="198"/>
    </row>
    <row r="604" spans="2:7" ht="12.75">
      <c r="B604" s="183"/>
      <c r="C604" s="208"/>
      <c r="D604" s="30"/>
      <c r="E604" s="66"/>
      <c r="G604" s="198"/>
    </row>
    <row r="605" spans="2:7" ht="12.75">
      <c r="B605" s="183"/>
      <c r="C605" s="208"/>
      <c r="D605" s="30"/>
      <c r="E605" s="66"/>
      <c r="G605" s="198"/>
    </row>
    <row r="606" spans="2:7" ht="12.75">
      <c r="B606" s="183"/>
      <c r="C606" s="208"/>
      <c r="D606" s="30"/>
      <c r="E606" s="66"/>
      <c r="G606" s="198"/>
    </row>
    <row r="607" spans="2:7" ht="12.75">
      <c r="B607" s="183"/>
      <c r="C607" s="208"/>
      <c r="D607" s="30"/>
      <c r="E607" s="66"/>
      <c r="G607" s="198"/>
    </row>
    <row r="608" spans="2:7" ht="12.75">
      <c r="B608" s="183"/>
      <c r="C608" s="208"/>
      <c r="D608" s="30"/>
      <c r="E608" s="66"/>
      <c r="G608" s="198"/>
    </row>
    <row r="609" spans="2:7" ht="12.75">
      <c r="B609" s="183"/>
      <c r="C609" s="208"/>
      <c r="D609" s="30"/>
      <c r="E609" s="66"/>
      <c r="G609" s="198"/>
    </row>
    <row r="610" spans="2:7" ht="12.75">
      <c r="B610" s="183"/>
      <c r="C610" s="208"/>
      <c r="D610" s="30"/>
      <c r="E610" s="66"/>
      <c r="G610" s="198"/>
    </row>
    <row r="611" spans="2:7" ht="12.75">
      <c r="B611" s="183"/>
      <c r="C611" s="208"/>
      <c r="D611" s="30"/>
      <c r="E611" s="66"/>
      <c r="G611" s="198"/>
    </row>
    <row r="612" spans="2:7" ht="12.75">
      <c r="B612" s="183"/>
      <c r="C612" s="208"/>
      <c r="D612" s="30"/>
      <c r="E612" s="66"/>
      <c r="G612" s="198"/>
    </row>
    <row r="613" spans="2:7" ht="12.75">
      <c r="B613" s="183"/>
      <c r="C613" s="208"/>
      <c r="D613" s="30"/>
      <c r="E613" s="66"/>
      <c r="G613" s="198"/>
    </row>
    <row r="614" spans="2:7" ht="12.75">
      <c r="B614" s="183"/>
      <c r="C614" s="208"/>
      <c r="D614" s="30"/>
      <c r="E614" s="66"/>
      <c r="G614" s="198"/>
    </row>
    <row r="615" spans="2:7" ht="12.75">
      <c r="B615" s="183"/>
      <c r="C615" s="208"/>
      <c r="D615" s="30"/>
      <c r="E615" s="66"/>
      <c r="G615" s="198"/>
    </row>
    <row r="616" spans="2:7" ht="12.75">
      <c r="B616" s="183"/>
      <c r="C616" s="208"/>
      <c r="D616" s="30"/>
      <c r="E616" s="66"/>
      <c r="G616" s="198"/>
    </row>
    <row r="617" spans="2:7" ht="12.75">
      <c r="B617" s="183"/>
      <c r="C617" s="208"/>
      <c r="D617" s="30"/>
      <c r="E617" s="66"/>
      <c r="G617" s="198"/>
    </row>
    <row r="618" spans="2:7" ht="12.75">
      <c r="B618" s="183"/>
      <c r="C618" s="208"/>
      <c r="D618" s="30"/>
      <c r="E618" s="66"/>
      <c r="G618" s="198"/>
    </row>
    <row r="619" spans="2:7" ht="12.75">
      <c r="B619" s="183"/>
      <c r="C619" s="208"/>
      <c r="D619" s="30"/>
      <c r="E619" s="66"/>
      <c r="G619" s="198"/>
    </row>
    <row r="620" spans="2:7" ht="12.75">
      <c r="B620" s="183"/>
      <c r="C620" s="208"/>
      <c r="D620" s="30"/>
      <c r="E620" s="66"/>
      <c r="G620" s="198"/>
    </row>
    <row r="621" spans="2:7" ht="12.75">
      <c r="B621" s="183"/>
      <c r="C621" s="208"/>
      <c r="D621" s="30"/>
      <c r="E621" s="66"/>
      <c r="G621" s="198"/>
    </row>
    <row r="622" spans="2:7" ht="12.75">
      <c r="B622" s="183"/>
      <c r="C622" s="208"/>
      <c r="D622" s="30"/>
      <c r="E622" s="66"/>
      <c r="G622" s="198"/>
    </row>
    <row r="623" spans="2:7" ht="12.75">
      <c r="B623" s="183"/>
      <c r="C623" s="208"/>
      <c r="D623" s="30"/>
      <c r="E623" s="66"/>
      <c r="G623" s="198"/>
    </row>
    <row r="624" spans="2:7" ht="12.75">
      <c r="B624" s="183"/>
      <c r="C624" s="208"/>
      <c r="D624" s="30"/>
      <c r="E624" s="66"/>
      <c r="G624" s="198"/>
    </row>
    <row r="625" spans="2:7" ht="12.75">
      <c r="B625" s="183"/>
      <c r="C625" s="208"/>
      <c r="D625" s="30"/>
      <c r="E625" s="66"/>
      <c r="G625" s="198"/>
    </row>
    <row r="626" spans="2:7" ht="12.75">
      <c r="B626" s="183"/>
      <c r="C626" s="208"/>
      <c r="D626" s="30"/>
      <c r="E626" s="66"/>
      <c r="G626" s="198"/>
    </row>
    <row r="627" spans="2:7" ht="12.75">
      <c r="B627" s="183"/>
      <c r="C627" s="208"/>
      <c r="D627" s="30"/>
      <c r="E627" s="66"/>
      <c r="G627" s="198"/>
    </row>
    <row r="628" spans="2:7" ht="12.75">
      <c r="B628" s="183"/>
      <c r="C628" s="208"/>
      <c r="D628" s="30"/>
      <c r="E628" s="66"/>
      <c r="G628" s="198"/>
    </row>
    <row r="629" spans="2:7" ht="12.75">
      <c r="B629" s="183"/>
      <c r="C629" s="208"/>
      <c r="D629" s="30"/>
      <c r="E629" s="66"/>
      <c r="G629" s="198"/>
    </row>
    <row r="630" spans="2:7" ht="12.75">
      <c r="B630" s="183"/>
      <c r="C630" s="208"/>
      <c r="D630" s="30"/>
      <c r="E630" s="66"/>
      <c r="G630" s="198"/>
    </row>
    <row r="631" spans="2:7" ht="12.75">
      <c r="B631" s="183"/>
      <c r="C631" s="208"/>
      <c r="D631" s="30"/>
      <c r="E631" s="66"/>
      <c r="G631" s="198"/>
    </row>
    <row r="632" spans="2:7" ht="12.75">
      <c r="B632" s="183"/>
      <c r="C632" s="208"/>
      <c r="D632" s="30"/>
      <c r="E632" s="66"/>
      <c r="G632" s="198"/>
    </row>
    <row r="633" spans="2:7" ht="12.75">
      <c r="B633" s="183"/>
      <c r="C633" s="208"/>
      <c r="D633" s="30"/>
      <c r="E633" s="66"/>
      <c r="G633" s="198"/>
    </row>
    <row r="634" spans="2:7" ht="12.75">
      <c r="B634" s="183"/>
      <c r="C634" s="208"/>
      <c r="D634" s="30"/>
      <c r="E634" s="66"/>
      <c r="G634" s="198"/>
    </row>
    <row r="635" spans="2:7" ht="12.75">
      <c r="B635" s="183"/>
      <c r="C635" s="208"/>
      <c r="D635" s="30"/>
      <c r="E635" s="66"/>
      <c r="G635" s="198"/>
    </row>
    <row r="636" spans="2:7" ht="12.75">
      <c r="B636" s="183"/>
      <c r="C636" s="208"/>
      <c r="D636" s="30"/>
      <c r="E636" s="66"/>
      <c r="G636" s="198"/>
    </row>
    <row r="637" spans="2:7" ht="12.75">
      <c r="B637" s="183"/>
      <c r="C637" s="208"/>
      <c r="D637" s="30"/>
      <c r="E637" s="66"/>
      <c r="G637" s="198"/>
    </row>
    <row r="638" spans="2:7" ht="12.75">
      <c r="B638" s="183"/>
      <c r="C638" s="208"/>
      <c r="D638" s="30"/>
      <c r="E638" s="66"/>
      <c r="G638" s="198"/>
    </row>
    <row r="639" spans="2:7" ht="12.75">
      <c r="B639" s="183"/>
      <c r="C639" s="208"/>
      <c r="D639" s="30"/>
      <c r="E639" s="66"/>
      <c r="G639" s="198"/>
    </row>
    <row r="640" spans="2:7" ht="12.75">
      <c r="B640" s="183"/>
      <c r="C640" s="208"/>
      <c r="D640" s="30"/>
      <c r="E640" s="66"/>
      <c r="G640" s="198"/>
    </row>
    <row r="641" spans="2:7" ht="12.75">
      <c r="B641" s="183"/>
      <c r="C641" s="208"/>
      <c r="D641" s="30"/>
      <c r="E641" s="66"/>
      <c r="G641" s="198"/>
    </row>
    <row r="642" spans="2:7" ht="12.75">
      <c r="B642" s="183"/>
      <c r="C642" s="208"/>
      <c r="D642" s="30"/>
      <c r="E642" s="66"/>
      <c r="G642" s="198"/>
    </row>
    <row r="643" spans="2:7" ht="12.75">
      <c r="B643" s="183"/>
      <c r="C643" s="208"/>
      <c r="D643" s="30"/>
      <c r="E643" s="66"/>
      <c r="G643" s="198"/>
    </row>
    <row r="644" spans="2:7" ht="12.75">
      <c r="B644" s="183"/>
      <c r="C644" s="208"/>
      <c r="D644" s="30"/>
      <c r="E644" s="66"/>
      <c r="G644" s="198"/>
    </row>
    <row r="645" spans="2:7" ht="12.75">
      <c r="B645" s="183"/>
      <c r="C645" s="208"/>
      <c r="D645" s="30"/>
      <c r="E645" s="66"/>
      <c r="G645" s="198"/>
    </row>
    <row r="646" spans="2:7" ht="12.75">
      <c r="B646" s="183"/>
      <c r="C646" s="208"/>
      <c r="D646" s="30"/>
      <c r="E646" s="66"/>
      <c r="G646" s="198"/>
    </row>
    <row r="647" spans="2:7" ht="12.75">
      <c r="B647" s="183"/>
      <c r="C647" s="208"/>
      <c r="D647" s="30"/>
      <c r="E647" s="66"/>
      <c r="G647" s="198"/>
    </row>
    <row r="648" spans="2:7" ht="12.75">
      <c r="B648" s="183"/>
      <c r="C648" s="208"/>
      <c r="D648" s="30"/>
      <c r="E648" s="66"/>
      <c r="G648" s="198"/>
    </row>
    <row r="649" spans="2:7" ht="12.75">
      <c r="B649" s="183"/>
      <c r="C649" s="208"/>
      <c r="D649" s="30"/>
      <c r="E649" s="66"/>
      <c r="G649" s="198"/>
    </row>
    <row r="650" spans="2:7" ht="12.75">
      <c r="B650" s="183"/>
      <c r="C650" s="208"/>
      <c r="D650" s="30"/>
      <c r="E650" s="66"/>
      <c r="G650" s="198"/>
    </row>
    <row r="651" spans="2:7" ht="12.75">
      <c r="B651" s="183"/>
      <c r="C651" s="208"/>
      <c r="D651" s="30"/>
      <c r="E651" s="66"/>
      <c r="G651" s="198"/>
    </row>
    <row r="652" spans="2:7" ht="12.75">
      <c r="B652" s="183"/>
      <c r="C652" s="208"/>
      <c r="D652" s="30"/>
      <c r="E652" s="66"/>
      <c r="G652" s="198"/>
    </row>
    <row r="653" spans="2:7" ht="12.75">
      <c r="B653" s="183"/>
      <c r="C653" s="208"/>
      <c r="D653" s="30"/>
      <c r="E653" s="66"/>
      <c r="G653" s="198"/>
    </row>
    <row r="654" spans="2:7" ht="12.75">
      <c r="B654" s="183"/>
      <c r="C654" s="208"/>
      <c r="D654" s="30"/>
      <c r="E654" s="66"/>
      <c r="G654" s="198"/>
    </row>
    <row r="655" spans="2:7" ht="12.75">
      <c r="B655" s="183"/>
      <c r="C655" s="208"/>
      <c r="D655" s="30"/>
      <c r="E655" s="66"/>
      <c r="G655" s="198"/>
    </row>
    <row r="656" spans="2:7" ht="12.75">
      <c r="B656" s="183"/>
      <c r="C656" s="208"/>
      <c r="D656" s="30"/>
      <c r="E656" s="66"/>
      <c r="G656" s="198"/>
    </row>
    <row r="657" spans="2:7" ht="12.75">
      <c r="B657" s="183"/>
      <c r="C657" s="208"/>
      <c r="D657" s="30"/>
      <c r="E657" s="66"/>
      <c r="G657" s="198"/>
    </row>
    <row r="658" spans="2:7" ht="12.75">
      <c r="B658" s="183"/>
      <c r="C658" s="208"/>
      <c r="D658" s="30"/>
      <c r="E658" s="66"/>
      <c r="G658" s="198"/>
    </row>
    <row r="659" spans="2:7" ht="12.75">
      <c r="B659" s="183"/>
      <c r="C659" s="208"/>
      <c r="D659" s="30"/>
      <c r="E659" s="66"/>
      <c r="G659" s="198"/>
    </row>
    <row r="660" spans="2:7" ht="12.75">
      <c r="B660" s="183"/>
      <c r="C660" s="208"/>
      <c r="D660" s="30"/>
      <c r="E660" s="66"/>
      <c r="G660" s="198"/>
    </row>
    <row r="661" spans="2:7" ht="12.75">
      <c r="B661" s="183"/>
      <c r="C661" s="208"/>
      <c r="D661" s="30"/>
      <c r="E661" s="66"/>
      <c r="G661" s="198"/>
    </row>
    <row r="662" spans="2:7" ht="12.75">
      <c r="B662" s="183"/>
      <c r="C662" s="208"/>
      <c r="D662" s="30"/>
      <c r="E662" s="66"/>
      <c r="G662" s="198"/>
    </row>
    <row r="663" spans="2:7" ht="12.75">
      <c r="B663" s="183"/>
      <c r="C663" s="208"/>
      <c r="D663" s="30"/>
      <c r="E663" s="66"/>
      <c r="G663" s="198"/>
    </row>
    <row r="664" spans="2:7" ht="12.75">
      <c r="B664" s="183"/>
      <c r="C664" s="208"/>
      <c r="D664" s="30"/>
      <c r="E664" s="66"/>
      <c r="G664" s="198"/>
    </row>
    <row r="665" spans="2:7" ht="12.75">
      <c r="B665" s="183"/>
      <c r="C665" s="208"/>
      <c r="D665" s="30"/>
      <c r="E665" s="66"/>
      <c r="G665" s="198"/>
    </row>
    <row r="666" spans="2:7" ht="12.75">
      <c r="B666" s="183"/>
      <c r="C666" s="208"/>
      <c r="D666" s="30"/>
      <c r="E666" s="66"/>
      <c r="G666" s="198"/>
    </row>
    <row r="667" spans="2:7" ht="12.75">
      <c r="B667" s="183"/>
      <c r="C667" s="208"/>
      <c r="D667" s="30"/>
      <c r="E667" s="66"/>
      <c r="G667" s="198"/>
    </row>
    <row r="668" spans="2:7" ht="12.75">
      <c r="B668" s="183"/>
      <c r="C668" s="208"/>
      <c r="D668" s="30"/>
      <c r="E668" s="66"/>
      <c r="G668" s="198"/>
    </row>
    <row r="669" spans="2:7" ht="12.75">
      <c r="B669" s="183"/>
      <c r="C669" s="208"/>
      <c r="D669" s="30"/>
      <c r="E669" s="66"/>
      <c r="G669" s="198"/>
    </row>
    <row r="670" spans="2:7" ht="12.75">
      <c r="B670" s="183"/>
      <c r="C670" s="208"/>
      <c r="D670" s="30"/>
      <c r="E670" s="66"/>
      <c r="G670" s="198"/>
    </row>
    <row r="671" spans="2:7" ht="12.75">
      <c r="B671" s="183"/>
      <c r="C671" s="208"/>
      <c r="D671" s="30"/>
      <c r="E671" s="66"/>
      <c r="G671" s="198"/>
    </row>
    <row r="672" spans="2:7" ht="12.75">
      <c r="B672" s="183"/>
      <c r="C672" s="208"/>
      <c r="D672" s="30"/>
      <c r="E672" s="66"/>
      <c r="G672" s="198"/>
    </row>
    <row r="673" spans="2:7" ht="12.75">
      <c r="B673" s="183"/>
      <c r="C673" s="208"/>
      <c r="D673" s="30"/>
      <c r="E673" s="66"/>
      <c r="G673" s="198"/>
    </row>
    <row r="674" spans="2:7" ht="12.75">
      <c r="B674" s="183"/>
      <c r="C674" s="208"/>
      <c r="D674" s="30"/>
      <c r="E674" s="66"/>
      <c r="G674" s="198"/>
    </row>
    <row r="675" spans="2:7" ht="12.75">
      <c r="B675" s="183"/>
      <c r="C675" s="208"/>
      <c r="D675" s="30"/>
      <c r="E675" s="66"/>
      <c r="G675" s="198"/>
    </row>
    <row r="676" spans="2:7" ht="12.75">
      <c r="B676" s="183"/>
      <c r="C676" s="208"/>
      <c r="D676" s="30"/>
      <c r="E676" s="66"/>
      <c r="G676" s="198"/>
    </row>
    <row r="677" spans="2:7" ht="12.75">
      <c r="B677" s="183"/>
      <c r="C677" s="208"/>
      <c r="D677" s="30"/>
      <c r="E677" s="66"/>
      <c r="G677" s="198"/>
    </row>
    <row r="678" spans="2:7" ht="12.75">
      <c r="B678" s="183"/>
      <c r="C678" s="208"/>
      <c r="D678" s="30"/>
      <c r="E678" s="66"/>
      <c r="G678" s="198"/>
    </row>
    <row r="679" spans="2:7" ht="12.75">
      <c r="B679" s="183"/>
      <c r="C679" s="208"/>
      <c r="D679" s="30"/>
      <c r="E679" s="66"/>
      <c r="G679" s="198"/>
    </row>
    <row r="680" spans="2:7" ht="12.75">
      <c r="B680" s="183"/>
      <c r="C680" s="208"/>
      <c r="D680" s="30"/>
      <c r="E680" s="66"/>
      <c r="G680" s="198"/>
    </row>
    <row r="681" spans="2:7" ht="12.75">
      <c r="B681" s="183"/>
      <c r="C681" s="208"/>
      <c r="D681" s="30"/>
      <c r="E681" s="66"/>
      <c r="G681" s="198"/>
    </row>
    <row r="682" spans="2:7" ht="12.75">
      <c r="B682" s="183"/>
      <c r="C682" s="208"/>
      <c r="D682" s="30"/>
      <c r="E682" s="66"/>
      <c r="G682" s="198"/>
    </row>
    <row r="683" spans="2:7" ht="12.75">
      <c r="B683" s="183"/>
      <c r="C683" s="208"/>
      <c r="D683" s="30"/>
      <c r="E683" s="66"/>
      <c r="G683" s="198"/>
    </row>
    <row r="684" spans="2:7" ht="12.75">
      <c r="B684" s="183"/>
      <c r="C684" s="208"/>
      <c r="D684" s="30"/>
      <c r="E684" s="66"/>
      <c r="G684" s="198"/>
    </row>
    <row r="685" spans="2:7" ht="12.75">
      <c r="B685" s="183"/>
      <c r="C685" s="208"/>
      <c r="D685" s="30"/>
      <c r="E685" s="66"/>
      <c r="G685" s="198"/>
    </row>
    <row r="686" spans="2:7" ht="12.75">
      <c r="B686" s="183"/>
      <c r="C686" s="208"/>
      <c r="D686" s="30"/>
      <c r="E686" s="66"/>
      <c r="G686" s="198"/>
    </row>
    <row r="687" spans="2:7" ht="12.75">
      <c r="B687" s="183"/>
      <c r="C687" s="208"/>
      <c r="D687" s="30"/>
      <c r="E687" s="66"/>
      <c r="G687" s="198"/>
    </row>
    <row r="688" spans="2:7" ht="12.75">
      <c r="B688" s="183"/>
      <c r="C688" s="208"/>
      <c r="D688" s="30"/>
      <c r="E688" s="66"/>
      <c r="G688" s="198"/>
    </row>
    <row r="689" spans="2:7" ht="12.75">
      <c r="B689" s="183"/>
      <c r="C689" s="208"/>
      <c r="D689" s="30"/>
      <c r="E689" s="66"/>
      <c r="G689" s="198"/>
    </row>
    <row r="690" spans="2:7" ht="12.75">
      <c r="B690" s="183"/>
      <c r="C690" s="208"/>
      <c r="D690" s="30"/>
      <c r="E690" s="66"/>
      <c r="G690" s="198"/>
    </row>
    <row r="691" spans="2:7" ht="12.75">
      <c r="B691" s="183"/>
      <c r="C691" s="208"/>
      <c r="D691" s="30"/>
      <c r="E691" s="66"/>
      <c r="G691" s="198"/>
    </row>
    <row r="692" spans="2:7" ht="12.75">
      <c r="B692" s="183"/>
      <c r="C692" s="208"/>
      <c r="D692" s="30"/>
      <c r="E692" s="66"/>
      <c r="G692" s="198"/>
    </row>
    <row r="693" spans="2:7" ht="12.75">
      <c r="B693" s="183"/>
      <c r="C693" s="208"/>
      <c r="D693" s="30"/>
      <c r="E693" s="66"/>
      <c r="G693" s="198"/>
    </row>
    <row r="694" spans="2:7" ht="12.75">
      <c r="B694" s="183"/>
      <c r="C694" s="208"/>
      <c r="D694" s="30"/>
      <c r="E694" s="66"/>
      <c r="G694" s="198"/>
    </row>
    <row r="695" spans="2:7" ht="12.75">
      <c r="B695" s="183"/>
      <c r="C695" s="208"/>
      <c r="D695" s="30"/>
      <c r="E695" s="66"/>
      <c r="G695" s="198"/>
    </row>
    <row r="696" spans="2:7" ht="12.75">
      <c r="B696" s="183"/>
      <c r="C696" s="208"/>
      <c r="D696" s="30"/>
      <c r="E696" s="66"/>
      <c r="G696" s="198"/>
    </row>
    <row r="697" spans="2:7" ht="12.75">
      <c r="B697" s="183"/>
      <c r="C697" s="208"/>
      <c r="D697" s="30"/>
      <c r="E697" s="66"/>
      <c r="G697" s="198"/>
    </row>
    <row r="698" spans="2:7" ht="12.75">
      <c r="B698" s="183"/>
      <c r="C698" s="208"/>
      <c r="D698" s="30"/>
      <c r="E698" s="66"/>
      <c r="G698" s="198"/>
    </row>
    <row r="699" spans="2:7" ht="12.75">
      <c r="B699" s="183"/>
      <c r="C699" s="208"/>
      <c r="D699" s="30"/>
      <c r="E699" s="66"/>
      <c r="G699" s="198"/>
    </row>
    <row r="700" spans="2:7" ht="12.75">
      <c r="B700" s="183"/>
      <c r="C700" s="208"/>
      <c r="D700" s="30"/>
      <c r="E700" s="66"/>
      <c r="G700" s="198"/>
    </row>
    <row r="701" spans="2:7" ht="12.75">
      <c r="B701" s="183"/>
      <c r="C701" s="208"/>
      <c r="D701" s="30"/>
      <c r="E701" s="66"/>
      <c r="G701" s="198"/>
    </row>
    <row r="702" spans="2:7" ht="12.75">
      <c r="B702" s="183"/>
      <c r="C702" s="208"/>
      <c r="D702" s="30"/>
      <c r="E702" s="66"/>
      <c r="G702" s="198"/>
    </row>
    <row r="703" spans="2:7" ht="12.75">
      <c r="B703" s="183"/>
      <c r="C703" s="208"/>
      <c r="D703" s="30"/>
      <c r="E703" s="66"/>
      <c r="G703" s="198"/>
    </row>
    <row r="704" spans="2:7" ht="12.75">
      <c r="B704" s="183"/>
      <c r="C704" s="208"/>
      <c r="D704" s="30"/>
      <c r="E704" s="66"/>
      <c r="G704" s="198"/>
    </row>
    <row r="705" spans="2:7" ht="12.75">
      <c r="B705" s="183"/>
      <c r="C705" s="208"/>
      <c r="D705" s="30"/>
      <c r="E705" s="66"/>
      <c r="G705" s="198"/>
    </row>
    <row r="706" spans="2:7" ht="12.75">
      <c r="B706" s="183"/>
      <c r="C706" s="208"/>
      <c r="D706" s="30"/>
      <c r="E706" s="66"/>
      <c r="G706" s="198"/>
    </row>
    <row r="707" spans="2:7" ht="12.75">
      <c r="B707" s="183"/>
      <c r="C707" s="208"/>
      <c r="D707" s="30"/>
      <c r="E707" s="66"/>
      <c r="G707" s="198"/>
    </row>
    <row r="708" spans="2:7" ht="12.75">
      <c r="B708" s="183"/>
      <c r="C708" s="208"/>
      <c r="D708" s="30"/>
      <c r="E708" s="66"/>
      <c r="G708" s="198"/>
    </row>
    <row r="709" spans="2:7" ht="12.75">
      <c r="B709" s="183"/>
      <c r="C709" s="208"/>
      <c r="D709" s="30"/>
      <c r="E709" s="66"/>
      <c r="G709" s="198"/>
    </row>
    <row r="710" spans="2:7" ht="12.75">
      <c r="B710" s="183"/>
      <c r="C710" s="208"/>
      <c r="D710" s="30"/>
      <c r="E710" s="66"/>
      <c r="G710" s="198"/>
    </row>
    <row r="711" spans="2:7" ht="12.75">
      <c r="B711" s="183"/>
      <c r="C711" s="208"/>
      <c r="D711" s="30"/>
      <c r="E711" s="66"/>
      <c r="G711" s="198"/>
    </row>
    <row r="712" spans="2:7" ht="12.75">
      <c r="B712" s="183"/>
      <c r="C712" s="208"/>
      <c r="D712" s="30"/>
      <c r="E712" s="66"/>
      <c r="G712" s="198"/>
    </row>
    <row r="713" spans="2:7" ht="12.75">
      <c r="B713" s="183"/>
      <c r="C713" s="208"/>
      <c r="D713" s="30"/>
      <c r="E713" s="66"/>
      <c r="G713" s="198"/>
    </row>
    <row r="714" spans="2:7" ht="12.75">
      <c r="B714" s="183"/>
      <c r="C714" s="208"/>
      <c r="D714" s="30"/>
      <c r="E714" s="66"/>
      <c r="G714" s="198"/>
    </row>
    <row r="715" spans="2:7" ht="12.75">
      <c r="B715" s="183"/>
      <c r="C715" s="208"/>
      <c r="D715" s="30"/>
      <c r="E715" s="66"/>
      <c r="G715" s="198"/>
    </row>
    <row r="716" spans="2:7" ht="12.75">
      <c r="B716" s="183"/>
      <c r="C716" s="208"/>
      <c r="D716" s="30"/>
      <c r="E716" s="66"/>
      <c r="G716" s="198"/>
    </row>
    <row r="717" spans="2:7" ht="12.75">
      <c r="B717" s="183"/>
      <c r="C717" s="208"/>
      <c r="D717" s="30"/>
      <c r="E717" s="66"/>
      <c r="G717" s="198"/>
    </row>
    <row r="718" spans="2:7" ht="12.75">
      <c r="B718" s="183"/>
      <c r="C718" s="208"/>
      <c r="D718" s="30"/>
      <c r="E718" s="66"/>
      <c r="G718" s="198"/>
    </row>
    <row r="719" spans="2:7" ht="12.75">
      <c r="B719" s="183"/>
      <c r="C719" s="208"/>
      <c r="D719" s="30"/>
      <c r="E719" s="66"/>
      <c r="G719" s="198"/>
    </row>
    <row r="720" spans="2:7" ht="12.75">
      <c r="B720" s="183"/>
      <c r="C720" s="208"/>
      <c r="D720" s="30"/>
      <c r="E720" s="66"/>
      <c r="G720" s="198"/>
    </row>
    <row r="721" spans="2:7" ht="12.75">
      <c r="B721" s="183"/>
      <c r="C721" s="208"/>
      <c r="D721" s="30"/>
      <c r="E721" s="66"/>
      <c r="G721" s="198"/>
    </row>
    <row r="722" spans="2:7" ht="12.75">
      <c r="B722" s="183"/>
      <c r="C722" s="208"/>
      <c r="D722" s="30"/>
      <c r="E722" s="66"/>
      <c r="G722" s="198"/>
    </row>
    <row r="723" spans="2:7" ht="12.75">
      <c r="B723" s="183"/>
      <c r="C723" s="208"/>
      <c r="D723" s="30"/>
      <c r="E723" s="66"/>
      <c r="G723" s="198"/>
    </row>
    <row r="724" spans="2:7" ht="12.75">
      <c r="B724" s="183"/>
      <c r="C724" s="208"/>
      <c r="D724" s="30"/>
      <c r="E724" s="66"/>
      <c r="G724" s="198"/>
    </row>
    <row r="725" spans="2:7" ht="12.75">
      <c r="B725" s="183"/>
      <c r="C725" s="208"/>
      <c r="D725" s="30"/>
      <c r="E725" s="66"/>
      <c r="G725" s="198"/>
    </row>
    <row r="726" spans="2:7" ht="12.75">
      <c r="B726" s="183"/>
      <c r="C726" s="208"/>
      <c r="D726" s="30"/>
      <c r="E726" s="66"/>
      <c r="G726" s="198"/>
    </row>
    <row r="727" spans="2:7" ht="12.75">
      <c r="B727" s="183"/>
      <c r="C727" s="208"/>
      <c r="D727" s="30"/>
      <c r="E727" s="66"/>
      <c r="G727" s="198"/>
    </row>
    <row r="728" spans="2:7" ht="12.75">
      <c r="B728" s="183"/>
      <c r="C728" s="208"/>
      <c r="D728" s="30"/>
      <c r="E728" s="66"/>
      <c r="G728" s="198"/>
    </row>
    <row r="729" spans="2:7" ht="12.75">
      <c r="B729" s="183"/>
      <c r="C729" s="208"/>
      <c r="D729" s="30"/>
      <c r="E729" s="66"/>
      <c r="G729" s="198"/>
    </row>
    <row r="730" spans="2:7" ht="12.75">
      <c r="B730" s="183"/>
      <c r="C730" s="208"/>
      <c r="D730" s="30"/>
      <c r="E730" s="66"/>
      <c r="G730" s="198"/>
    </row>
    <row r="731" spans="2:7" ht="12.75">
      <c r="B731" s="183"/>
      <c r="C731" s="208"/>
      <c r="D731" s="30"/>
      <c r="E731" s="66"/>
      <c r="G731" s="198"/>
    </row>
    <row r="732" spans="2:7" ht="12.75">
      <c r="B732" s="183"/>
      <c r="C732" s="208"/>
      <c r="D732" s="30"/>
      <c r="E732" s="66"/>
      <c r="G732" s="198"/>
    </row>
    <row r="733" spans="2:7" ht="12.75">
      <c r="B733" s="183"/>
      <c r="C733" s="208"/>
      <c r="D733" s="30"/>
      <c r="E733" s="66"/>
      <c r="G733" s="198"/>
    </row>
    <row r="734" spans="2:7" ht="12.75">
      <c r="B734" s="183"/>
      <c r="C734" s="208"/>
      <c r="D734" s="30"/>
      <c r="E734" s="66"/>
      <c r="G734" s="198"/>
    </row>
    <row r="735" spans="2:7" ht="12.75">
      <c r="B735" s="183"/>
      <c r="C735" s="208"/>
      <c r="D735" s="30"/>
      <c r="E735" s="66"/>
      <c r="G735" s="198"/>
    </row>
    <row r="736" spans="2:7" ht="12.75">
      <c r="B736" s="183"/>
      <c r="C736" s="208"/>
      <c r="D736" s="30"/>
      <c r="E736" s="66"/>
      <c r="G736" s="198"/>
    </row>
    <row r="737" spans="2:7" ht="12.75">
      <c r="B737" s="183"/>
      <c r="C737" s="208"/>
      <c r="D737" s="30"/>
      <c r="E737" s="66"/>
      <c r="G737" s="198"/>
    </row>
    <row r="738" spans="2:7" ht="12.75">
      <c r="B738" s="183"/>
      <c r="C738" s="208"/>
      <c r="D738" s="30"/>
      <c r="E738" s="66"/>
      <c r="G738" s="198"/>
    </row>
    <row r="739" spans="2:7" ht="12.75">
      <c r="B739" s="183"/>
      <c r="C739" s="208"/>
      <c r="D739" s="30"/>
      <c r="E739" s="66"/>
      <c r="G739" s="198"/>
    </row>
    <row r="740" spans="2:7" ht="12.75">
      <c r="B740" s="183"/>
      <c r="C740" s="208"/>
      <c r="D740" s="30"/>
      <c r="E740" s="66"/>
      <c r="G740" s="198"/>
    </row>
    <row r="741" spans="2:7" ht="12.75">
      <c r="B741" s="183"/>
      <c r="C741" s="208"/>
      <c r="D741" s="30"/>
      <c r="E741" s="66"/>
      <c r="G741" s="198"/>
    </row>
    <row r="742" spans="2:7" ht="12.75">
      <c r="B742" s="183"/>
      <c r="C742" s="208"/>
      <c r="D742" s="30"/>
      <c r="E742" s="66"/>
      <c r="G742" s="198"/>
    </row>
    <row r="743" spans="2:7" ht="12.75">
      <c r="B743" s="183"/>
      <c r="C743" s="208"/>
      <c r="D743" s="30"/>
      <c r="E743" s="66"/>
      <c r="G743" s="198"/>
    </row>
    <row r="744" spans="2:7" ht="12.75">
      <c r="B744" s="183"/>
      <c r="C744" s="208"/>
      <c r="D744" s="30"/>
      <c r="E744" s="66"/>
      <c r="G744" s="198"/>
    </row>
    <row r="745" spans="2:7" ht="12.75">
      <c r="B745" s="183"/>
      <c r="C745" s="208"/>
      <c r="D745" s="30"/>
      <c r="E745" s="66"/>
      <c r="G745" s="198"/>
    </row>
    <row r="746" spans="2:7" ht="12.75">
      <c r="B746" s="183"/>
      <c r="C746" s="208"/>
      <c r="D746" s="30"/>
      <c r="E746" s="66"/>
      <c r="G746" s="198"/>
    </row>
    <row r="747" spans="2:7" ht="12.75">
      <c r="B747" s="183"/>
      <c r="C747" s="208"/>
      <c r="D747" s="30"/>
      <c r="E747" s="66"/>
      <c r="G747" s="198"/>
    </row>
    <row r="748" spans="2:7" ht="12.75">
      <c r="B748" s="183"/>
      <c r="C748" s="208"/>
      <c r="D748" s="30"/>
      <c r="E748" s="66"/>
      <c r="G748" s="198"/>
    </row>
    <row r="749" spans="2:7" ht="12.75">
      <c r="B749" s="183"/>
      <c r="C749" s="208"/>
      <c r="D749" s="30"/>
      <c r="E749" s="66"/>
      <c r="G749" s="198"/>
    </row>
    <row r="750" spans="2:7" ht="12.75">
      <c r="B750" s="183"/>
      <c r="C750" s="208"/>
      <c r="D750" s="30"/>
      <c r="E750" s="66"/>
      <c r="G750" s="198"/>
    </row>
    <row r="751" spans="2:7" ht="12.75">
      <c r="B751" s="183"/>
      <c r="C751" s="208"/>
      <c r="D751" s="30"/>
      <c r="E751" s="66"/>
      <c r="G751" s="198"/>
    </row>
    <row r="752" spans="2:7" ht="12.75">
      <c r="B752" s="183"/>
      <c r="C752" s="208"/>
      <c r="D752" s="30"/>
      <c r="E752" s="66"/>
      <c r="G752" s="198"/>
    </row>
    <row r="753" spans="2:7" ht="12.75">
      <c r="B753" s="183"/>
      <c r="C753" s="208"/>
      <c r="D753" s="30"/>
      <c r="E753" s="66"/>
      <c r="G753" s="198"/>
    </row>
    <row r="754" spans="2:7" ht="12.75">
      <c r="B754" s="183"/>
      <c r="C754" s="208"/>
      <c r="D754" s="30"/>
      <c r="E754" s="66"/>
      <c r="G754" s="198"/>
    </row>
    <row r="755" spans="2:7" ht="12.75">
      <c r="B755" s="183"/>
      <c r="C755" s="208"/>
      <c r="D755" s="30"/>
      <c r="E755" s="66"/>
      <c r="G755" s="198"/>
    </row>
    <row r="756" spans="2:7" ht="12.75">
      <c r="B756" s="183"/>
      <c r="C756" s="208"/>
      <c r="D756" s="30"/>
      <c r="E756" s="66"/>
      <c r="G756" s="198"/>
    </row>
    <row r="757" spans="2:7" ht="12.75">
      <c r="B757" s="183"/>
      <c r="C757" s="208"/>
      <c r="D757" s="30"/>
      <c r="E757" s="66"/>
      <c r="G757" s="198"/>
    </row>
    <row r="758" spans="2:7" ht="12.75">
      <c r="B758" s="183"/>
      <c r="C758" s="208"/>
      <c r="D758" s="30"/>
      <c r="E758" s="66"/>
      <c r="G758" s="198"/>
    </row>
    <row r="759" spans="2:7" ht="12.75">
      <c r="B759" s="183"/>
      <c r="C759" s="208"/>
      <c r="D759" s="30"/>
      <c r="E759" s="66"/>
      <c r="G759" s="198"/>
    </row>
    <row r="760" spans="2:7" ht="12.75">
      <c r="B760" s="183"/>
      <c r="C760" s="208"/>
      <c r="D760" s="30"/>
      <c r="E760" s="66"/>
      <c r="G760" s="198"/>
    </row>
    <row r="761" spans="2:7" ht="12.75">
      <c r="B761" s="183"/>
      <c r="C761" s="208"/>
      <c r="D761" s="30"/>
      <c r="E761" s="66"/>
      <c r="G761" s="198"/>
    </row>
    <row r="762" spans="2:7" ht="12.75">
      <c r="B762" s="183"/>
      <c r="C762" s="208"/>
      <c r="D762" s="30"/>
      <c r="E762" s="66"/>
      <c r="G762" s="198"/>
    </row>
    <row r="763" spans="2:7" ht="12.75">
      <c r="B763" s="183"/>
      <c r="C763" s="208"/>
      <c r="D763" s="30"/>
      <c r="E763" s="66"/>
      <c r="G763" s="198"/>
    </row>
    <row r="764" spans="2:7" ht="12.75">
      <c r="B764" s="183"/>
      <c r="C764" s="208"/>
      <c r="D764" s="30"/>
      <c r="E764" s="66"/>
      <c r="G764" s="198"/>
    </row>
    <row r="765" spans="2:7" ht="12.75">
      <c r="B765" s="183"/>
      <c r="C765" s="208"/>
      <c r="D765" s="30"/>
      <c r="E765" s="66"/>
      <c r="G765" s="198"/>
    </row>
    <row r="766" spans="2:7" ht="12.75">
      <c r="B766" s="183"/>
      <c r="C766" s="208"/>
      <c r="D766" s="30"/>
      <c r="E766" s="66"/>
      <c r="G766" s="198"/>
    </row>
    <row r="767" spans="2:7" ht="12.75">
      <c r="B767" s="183"/>
      <c r="C767" s="208"/>
      <c r="D767" s="30"/>
      <c r="E767" s="66"/>
      <c r="G767" s="198"/>
    </row>
    <row r="768" spans="2:7" ht="12.75">
      <c r="B768" s="183"/>
      <c r="C768" s="208"/>
      <c r="D768" s="30"/>
      <c r="E768" s="66"/>
      <c r="G768" s="198"/>
    </row>
    <row r="769" spans="2:7" ht="12.75">
      <c r="B769" s="183"/>
      <c r="C769" s="208"/>
      <c r="D769" s="30"/>
      <c r="E769" s="66"/>
      <c r="G769" s="198"/>
    </row>
    <row r="770" spans="2:7" ht="12.75">
      <c r="B770" s="183"/>
      <c r="C770" s="208"/>
      <c r="D770" s="30"/>
      <c r="E770" s="66"/>
      <c r="G770" s="198"/>
    </row>
    <row r="771" spans="2:7" ht="12.75">
      <c r="B771" s="183"/>
      <c r="C771" s="208"/>
      <c r="D771" s="30"/>
      <c r="E771" s="66"/>
      <c r="G771" s="198"/>
    </row>
    <row r="772" spans="2:7" ht="12.75">
      <c r="B772" s="183"/>
      <c r="C772" s="208"/>
      <c r="D772" s="30"/>
      <c r="E772" s="66"/>
      <c r="G772" s="198"/>
    </row>
    <row r="773" spans="2:7" ht="12.75">
      <c r="B773" s="183"/>
      <c r="C773" s="208"/>
      <c r="D773" s="30"/>
      <c r="E773" s="66"/>
      <c r="G773" s="198"/>
    </row>
    <row r="774" spans="2:7" ht="12.75">
      <c r="B774" s="183"/>
      <c r="C774" s="208"/>
      <c r="D774" s="30"/>
      <c r="E774" s="66"/>
      <c r="G774" s="198"/>
    </row>
    <row r="775" spans="2:7" ht="12.75">
      <c r="B775" s="183"/>
      <c r="C775" s="208"/>
      <c r="D775" s="30"/>
      <c r="E775" s="66"/>
      <c r="G775" s="198"/>
    </row>
    <row r="776" spans="2:7" ht="12.75">
      <c r="B776" s="183"/>
      <c r="C776" s="208"/>
      <c r="D776" s="30"/>
      <c r="E776" s="66"/>
      <c r="G776" s="198"/>
    </row>
    <row r="777" spans="2:7" ht="12.75">
      <c r="B777" s="183"/>
      <c r="C777" s="208"/>
      <c r="D777" s="30"/>
      <c r="E777" s="66"/>
      <c r="G777" s="198"/>
    </row>
    <row r="778" spans="2:7" ht="12.75">
      <c r="B778" s="183"/>
      <c r="C778" s="208"/>
      <c r="D778" s="30"/>
      <c r="E778" s="66"/>
      <c r="G778" s="198"/>
    </row>
    <row r="779" spans="2:7" ht="12.75">
      <c r="B779" s="183"/>
      <c r="C779" s="208"/>
      <c r="D779" s="30"/>
      <c r="E779" s="66"/>
      <c r="G779" s="198"/>
    </row>
    <row r="780" spans="2:7" ht="12.75">
      <c r="B780" s="183"/>
      <c r="C780" s="208"/>
      <c r="D780" s="30"/>
      <c r="E780" s="66"/>
      <c r="G780" s="198"/>
    </row>
    <row r="781" spans="2:7" ht="12.75">
      <c r="B781" s="183"/>
      <c r="C781" s="208"/>
      <c r="D781" s="30"/>
      <c r="E781" s="66"/>
      <c r="G781" s="198"/>
    </row>
    <row r="782" spans="2:7" ht="12.75">
      <c r="B782" s="183"/>
      <c r="C782" s="208"/>
      <c r="D782" s="30"/>
      <c r="E782" s="66"/>
      <c r="G782" s="198"/>
    </row>
    <row r="783" spans="2:7" ht="12.75">
      <c r="B783" s="183"/>
      <c r="C783" s="208"/>
      <c r="D783" s="30"/>
      <c r="E783" s="66"/>
      <c r="G783" s="198"/>
    </row>
    <row r="784" spans="2:7" ht="12.75">
      <c r="B784" s="183"/>
      <c r="C784" s="208"/>
      <c r="D784" s="30"/>
      <c r="E784" s="66"/>
      <c r="G784" s="198"/>
    </row>
    <row r="785" spans="2:7" ht="12.75">
      <c r="B785" s="183"/>
      <c r="C785" s="208"/>
      <c r="D785" s="30"/>
      <c r="E785" s="66"/>
      <c r="G785" s="198"/>
    </row>
    <row r="786" spans="2:7" ht="12.75">
      <c r="B786" s="183"/>
      <c r="C786" s="208"/>
      <c r="D786" s="30"/>
      <c r="E786" s="66"/>
      <c r="G786" s="198"/>
    </row>
    <row r="787" spans="2:7" ht="12.75">
      <c r="B787" s="183"/>
      <c r="C787" s="208"/>
      <c r="D787" s="30"/>
      <c r="E787" s="66"/>
      <c r="G787" s="198"/>
    </row>
    <row r="788" spans="2:7" ht="12.75">
      <c r="B788" s="183"/>
      <c r="C788" s="208"/>
      <c r="D788" s="30"/>
      <c r="E788" s="66"/>
      <c r="G788" s="198"/>
    </row>
    <row r="789" spans="2:7" ht="12.75">
      <c r="B789" s="183"/>
      <c r="C789" s="208"/>
      <c r="D789" s="30"/>
      <c r="E789" s="66"/>
      <c r="G789" s="198"/>
    </row>
    <row r="790" spans="2:7" ht="12.75">
      <c r="B790" s="183"/>
      <c r="C790" s="208"/>
      <c r="D790" s="30"/>
      <c r="E790" s="66"/>
      <c r="G790" s="198"/>
    </row>
    <row r="791" spans="2:7" ht="12.75">
      <c r="B791" s="183"/>
      <c r="C791" s="208"/>
      <c r="D791" s="30"/>
      <c r="E791" s="66"/>
      <c r="G791" s="198"/>
    </row>
    <row r="792" spans="2:7" ht="12.75">
      <c r="B792" s="183"/>
      <c r="C792" s="208"/>
      <c r="D792" s="30"/>
      <c r="E792" s="66"/>
      <c r="G792" s="198"/>
    </row>
    <row r="793" spans="2:7" ht="12.75">
      <c r="B793" s="183"/>
      <c r="C793" s="208"/>
      <c r="D793" s="30"/>
      <c r="E793" s="66"/>
      <c r="G793" s="198"/>
    </row>
    <row r="794" spans="2:7" ht="12.75">
      <c r="B794" s="183"/>
      <c r="C794" s="208"/>
      <c r="D794" s="30"/>
      <c r="E794" s="66"/>
      <c r="G794" s="198"/>
    </row>
    <row r="795" spans="2:7" ht="12.75">
      <c r="B795" s="183"/>
      <c r="C795" s="208"/>
      <c r="D795" s="30"/>
      <c r="E795" s="66"/>
      <c r="G795" s="198"/>
    </row>
    <row r="796" spans="2:7" ht="12.75">
      <c r="B796" s="183"/>
      <c r="C796" s="208"/>
      <c r="D796" s="30"/>
      <c r="E796" s="66"/>
      <c r="G796" s="198"/>
    </row>
    <row r="797" spans="2:7" ht="12.75">
      <c r="B797" s="183"/>
      <c r="C797" s="208"/>
      <c r="D797" s="30"/>
      <c r="E797" s="66"/>
      <c r="G797" s="198"/>
    </row>
    <row r="798" spans="2:7" ht="12.75">
      <c r="B798" s="183"/>
      <c r="C798" s="208"/>
      <c r="D798" s="30"/>
      <c r="E798" s="66"/>
      <c r="G798" s="198"/>
    </row>
    <row r="799" spans="2:7" ht="12.75">
      <c r="B799" s="183"/>
      <c r="C799" s="208"/>
      <c r="D799" s="30"/>
      <c r="E799" s="66"/>
      <c r="G799" s="198"/>
    </row>
    <row r="800" spans="2:7" ht="12.75">
      <c r="B800" s="183"/>
      <c r="C800" s="208"/>
      <c r="D800" s="30"/>
      <c r="E800" s="66"/>
      <c r="G800" s="198"/>
    </row>
    <row r="801" spans="2:7" ht="12.75">
      <c r="B801" s="183"/>
      <c r="C801" s="208"/>
      <c r="D801" s="30"/>
      <c r="E801" s="66"/>
      <c r="G801" s="198"/>
    </row>
    <row r="802" spans="2:7" ht="12.75">
      <c r="B802" s="183"/>
      <c r="C802" s="208"/>
      <c r="D802" s="30"/>
      <c r="E802" s="66"/>
      <c r="G802" s="198"/>
    </row>
    <row r="803" spans="2:7" ht="12.75">
      <c r="B803" s="183"/>
      <c r="C803" s="208"/>
      <c r="D803" s="30"/>
      <c r="E803" s="66"/>
      <c r="G803" s="198"/>
    </row>
    <row r="804" spans="2:7" ht="12.75">
      <c r="B804" s="183"/>
      <c r="C804" s="208"/>
      <c r="D804" s="30"/>
      <c r="E804" s="66"/>
      <c r="G804" s="198"/>
    </row>
    <row r="805" spans="2:7" ht="12.75">
      <c r="B805" s="183"/>
      <c r="C805" s="208"/>
      <c r="D805" s="30"/>
      <c r="E805" s="66"/>
      <c r="G805" s="198"/>
    </row>
    <row r="806" spans="2:7" ht="12.75">
      <c r="B806" s="183"/>
      <c r="C806" s="208"/>
      <c r="D806" s="30"/>
      <c r="E806" s="66"/>
      <c r="G806" s="198"/>
    </row>
    <row r="807" spans="2:7" ht="12.75">
      <c r="B807" s="183"/>
      <c r="C807" s="208"/>
      <c r="D807" s="30"/>
      <c r="E807" s="66"/>
      <c r="G807" s="198"/>
    </row>
    <row r="808" spans="2:7" ht="12.75">
      <c r="B808" s="183"/>
      <c r="C808" s="208"/>
      <c r="D808" s="30"/>
      <c r="E808" s="66"/>
      <c r="G808" s="198"/>
    </row>
    <row r="809" spans="2:7" ht="12.75">
      <c r="B809" s="183"/>
      <c r="C809" s="208"/>
      <c r="D809" s="30"/>
      <c r="E809" s="66"/>
      <c r="G809" s="198"/>
    </row>
    <row r="810" spans="2:7" ht="12.75">
      <c r="B810" s="183"/>
      <c r="C810" s="208"/>
      <c r="D810" s="30"/>
      <c r="E810" s="66"/>
      <c r="G810" s="198"/>
    </row>
    <row r="811" spans="2:7" ht="12.75">
      <c r="B811" s="183"/>
      <c r="C811" s="208"/>
      <c r="D811" s="30"/>
      <c r="E811" s="66"/>
      <c r="G811" s="198"/>
    </row>
    <row r="812" spans="2:7" ht="12.75">
      <c r="B812" s="183"/>
      <c r="C812" s="208"/>
      <c r="D812" s="30"/>
      <c r="E812" s="66"/>
      <c r="G812" s="198"/>
    </row>
    <row r="813" spans="2:7" ht="12.75">
      <c r="B813" s="183"/>
      <c r="C813" s="208"/>
      <c r="D813" s="30"/>
      <c r="E813" s="66"/>
      <c r="G813" s="198"/>
    </row>
    <row r="814" spans="2:7" ht="12.75">
      <c r="B814" s="183"/>
      <c r="C814" s="208"/>
      <c r="D814" s="30"/>
      <c r="E814" s="66"/>
      <c r="G814" s="198"/>
    </row>
    <row r="815" spans="2:7" ht="12.75">
      <c r="B815" s="183"/>
      <c r="C815" s="208"/>
      <c r="D815" s="30"/>
      <c r="E815" s="66"/>
      <c r="G815" s="198"/>
    </row>
    <row r="816" spans="2:7" ht="12.75">
      <c r="B816" s="183"/>
      <c r="C816" s="208"/>
      <c r="D816" s="30"/>
      <c r="E816" s="66"/>
      <c r="G816" s="198"/>
    </row>
    <row r="817" spans="2:7" ht="12.75">
      <c r="B817" s="183"/>
      <c r="C817" s="208"/>
      <c r="D817" s="30"/>
      <c r="E817" s="66"/>
      <c r="G817" s="198"/>
    </row>
    <row r="818" spans="2:7" ht="12.75">
      <c r="B818" s="183"/>
      <c r="C818" s="208"/>
      <c r="D818" s="30"/>
      <c r="E818" s="66"/>
      <c r="G818" s="198"/>
    </row>
    <row r="819" spans="2:7" ht="12.75">
      <c r="B819" s="183"/>
      <c r="C819" s="208"/>
      <c r="D819" s="30"/>
      <c r="E819" s="66"/>
      <c r="G819" s="198"/>
    </row>
    <row r="820" spans="2:7" ht="12.75">
      <c r="B820" s="183"/>
      <c r="C820" s="208"/>
      <c r="D820" s="30"/>
      <c r="E820" s="66"/>
      <c r="G820" s="198"/>
    </row>
    <row r="821" spans="2:7" ht="12.75">
      <c r="B821" s="183"/>
      <c r="C821" s="208"/>
      <c r="D821" s="30"/>
      <c r="E821" s="66"/>
      <c r="G821" s="198"/>
    </row>
    <row r="822" spans="2:7" ht="12.75">
      <c r="B822" s="183"/>
      <c r="C822" s="208"/>
      <c r="D822" s="30"/>
      <c r="E822" s="66"/>
      <c r="G822" s="198"/>
    </row>
    <row r="823" spans="2:7" ht="12.75">
      <c r="B823" s="183"/>
      <c r="C823" s="208"/>
      <c r="D823" s="30"/>
      <c r="E823" s="66"/>
      <c r="G823" s="198"/>
    </row>
    <row r="824" spans="2:7" ht="12.75">
      <c r="B824" s="183"/>
      <c r="C824" s="208"/>
      <c r="D824" s="30"/>
      <c r="E824" s="66"/>
      <c r="G824" s="198"/>
    </row>
    <row r="825" spans="2:7" ht="12.75">
      <c r="B825" s="183"/>
      <c r="C825" s="208"/>
      <c r="D825" s="30"/>
      <c r="E825" s="66"/>
      <c r="G825" s="198"/>
    </row>
    <row r="826" spans="2:7" ht="12.75">
      <c r="B826" s="183"/>
      <c r="C826" s="208"/>
      <c r="D826" s="30"/>
      <c r="E826" s="66"/>
      <c r="G826" s="198"/>
    </row>
    <row r="827" spans="2:7" ht="12.75">
      <c r="B827" s="183"/>
      <c r="C827" s="208"/>
      <c r="D827" s="30"/>
      <c r="E827" s="66"/>
      <c r="G827" s="198"/>
    </row>
    <row r="828" spans="2:7" ht="12.75">
      <c r="B828" s="183"/>
      <c r="C828" s="208"/>
      <c r="D828" s="30"/>
      <c r="E828" s="66"/>
      <c r="G828" s="198"/>
    </row>
    <row r="829" spans="2:7" ht="12.75">
      <c r="B829" s="183"/>
      <c r="C829" s="208"/>
      <c r="D829" s="30"/>
      <c r="E829" s="66"/>
      <c r="G829" s="198"/>
    </row>
    <row r="830" spans="2:7" ht="12.75">
      <c r="B830" s="183"/>
      <c r="C830" s="208"/>
      <c r="D830" s="30"/>
      <c r="E830" s="66"/>
      <c r="G830" s="198"/>
    </row>
    <row r="831" spans="2:7" ht="12.75">
      <c r="B831" s="183"/>
      <c r="C831" s="208"/>
      <c r="D831" s="30"/>
      <c r="E831" s="66"/>
      <c r="G831" s="198"/>
    </row>
    <row r="832" spans="2:7" ht="12.75">
      <c r="B832" s="183"/>
      <c r="C832" s="208"/>
      <c r="D832" s="30"/>
      <c r="E832" s="66"/>
      <c r="G832" s="198"/>
    </row>
    <row r="833" spans="2:7" ht="12.75">
      <c r="B833" s="183"/>
      <c r="C833" s="208"/>
      <c r="D833" s="30"/>
      <c r="E833" s="66"/>
      <c r="G833" s="198"/>
    </row>
    <row r="834" spans="2:7" ht="12.75">
      <c r="B834" s="183"/>
      <c r="C834" s="208"/>
      <c r="D834" s="30"/>
      <c r="E834" s="66"/>
      <c r="G834" s="198"/>
    </row>
    <row r="835" spans="2:7" ht="12.75">
      <c r="B835" s="183"/>
      <c r="C835" s="208"/>
      <c r="D835" s="30"/>
      <c r="E835" s="66"/>
      <c r="G835" s="198"/>
    </row>
    <row r="836" spans="2:7" ht="12.75">
      <c r="B836" s="183"/>
      <c r="C836" s="208"/>
      <c r="D836" s="30"/>
      <c r="E836" s="66"/>
      <c r="G836" s="198"/>
    </row>
    <row r="837" spans="2:7" ht="12.75">
      <c r="B837" s="183"/>
      <c r="C837" s="208"/>
      <c r="D837" s="30"/>
      <c r="E837" s="66"/>
      <c r="G837" s="198"/>
    </row>
    <row r="838" spans="2:7" ht="12.75">
      <c r="B838" s="183"/>
      <c r="C838" s="208"/>
      <c r="D838" s="30"/>
      <c r="E838" s="66"/>
      <c r="G838" s="198"/>
    </row>
    <row r="839" spans="2:7" ht="12.75">
      <c r="B839" s="183"/>
      <c r="C839" s="208"/>
      <c r="D839" s="30"/>
      <c r="E839" s="66"/>
      <c r="G839" s="198"/>
    </row>
    <row r="840" spans="2:7" ht="12.75">
      <c r="B840" s="183"/>
      <c r="C840" s="208"/>
      <c r="D840" s="30"/>
      <c r="E840" s="66"/>
      <c r="G840" s="198"/>
    </row>
    <row r="841" spans="2:7" ht="12.75">
      <c r="B841" s="183"/>
      <c r="C841" s="208"/>
      <c r="D841" s="30"/>
      <c r="E841" s="66"/>
      <c r="G841" s="198"/>
    </row>
    <row r="842" spans="2:7" ht="12.75">
      <c r="B842" s="183"/>
      <c r="C842" s="208"/>
      <c r="D842" s="30"/>
      <c r="E842" s="66"/>
      <c r="G842" s="198"/>
    </row>
    <row r="843" spans="2:7" ht="12.75">
      <c r="B843" s="183"/>
      <c r="C843" s="208"/>
      <c r="D843" s="30"/>
      <c r="E843" s="66"/>
      <c r="G843" s="198"/>
    </row>
    <row r="844" spans="2:7" ht="12.75">
      <c r="B844" s="183"/>
      <c r="C844" s="208"/>
      <c r="D844" s="30"/>
      <c r="E844" s="66"/>
      <c r="G844" s="198"/>
    </row>
    <row r="845" spans="2:7" ht="12.75">
      <c r="B845" s="183"/>
      <c r="C845" s="208"/>
      <c r="D845" s="30"/>
      <c r="E845" s="66"/>
      <c r="G845" s="198"/>
    </row>
    <row r="846" spans="2:7" ht="12.75">
      <c r="B846" s="183"/>
      <c r="C846" s="208"/>
      <c r="D846" s="30"/>
      <c r="E846" s="66"/>
      <c r="G846" s="198"/>
    </row>
    <row r="847" spans="2:7" ht="12.75">
      <c r="B847" s="183"/>
      <c r="C847" s="208"/>
      <c r="D847" s="30"/>
      <c r="E847" s="66"/>
      <c r="G847" s="198"/>
    </row>
    <row r="848" spans="2:7" ht="12.75">
      <c r="B848" s="183"/>
      <c r="C848" s="208"/>
      <c r="D848" s="30"/>
      <c r="E848" s="66"/>
      <c r="G848" s="198"/>
    </row>
    <row r="849" spans="2:7" ht="12.75">
      <c r="B849" s="183"/>
      <c r="C849" s="208"/>
      <c r="D849" s="30"/>
      <c r="E849" s="66"/>
      <c r="G849" s="198"/>
    </row>
    <row r="850" spans="2:7" ht="12.75">
      <c r="B850" s="183"/>
      <c r="C850" s="208"/>
      <c r="D850" s="30"/>
      <c r="E850" s="66"/>
      <c r="G850" s="198"/>
    </row>
    <row r="851" spans="2:7" ht="12.75">
      <c r="B851" s="183"/>
      <c r="C851" s="208"/>
      <c r="D851" s="30"/>
      <c r="E851" s="66"/>
      <c r="G851" s="198"/>
    </row>
    <row r="852" spans="2:7" ht="12.75">
      <c r="B852" s="183"/>
      <c r="C852" s="208"/>
      <c r="D852" s="30"/>
      <c r="E852" s="66"/>
      <c r="G852" s="198"/>
    </row>
    <row r="853" spans="2:7" ht="12.75">
      <c r="B853" s="183"/>
      <c r="C853" s="208"/>
      <c r="D853" s="30"/>
      <c r="E853" s="66"/>
      <c r="G853" s="198"/>
    </row>
    <row r="854" spans="2:7" ht="12.75">
      <c r="B854" s="183"/>
      <c r="C854" s="208"/>
      <c r="D854" s="30"/>
      <c r="E854" s="66"/>
      <c r="G854" s="198"/>
    </row>
    <row r="855" spans="2:7" ht="12.75">
      <c r="B855" s="183"/>
      <c r="C855" s="208"/>
      <c r="D855" s="30"/>
      <c r="E855" s="66"/>
      <c r="G855" s="198"/>
    </row>
    <row r="856" spans="2:7" ht="12.75">
      <c r="B856" s="183"/>
      <c r="C856" s="208"/>
      <c r="D856" s="30"/>
      <c r="E856" s="66"/>
      <c r="G856" s="198"/>
    </row>
    <row r="857" spans="2:7" ht="12.75">
      <c r="B857" s="183"/>
      <c r="C857" s="208"/>
      <c r="D857" s="30"/>
      <c r="E857" s="66"/>
      <c r="G857" s="198"/>
    </row>
    <row r="858" spans="2:7" ht="12.75">
      <c r="B858" s="183"/>
      <c r="C858" s="208"/>
      <c r="D858" s="30"/>
      <c r="E858" s="66"/>
      <c r="G858" s="198"/>
    </row>
    <row r="859" spans="2:7" ht="12.75">
      <c r="B859" s="183"/>
      <c r="C859" s="208"/>
      <c r="D859" s="30"/>
      <c r="E859" s="66"/>
      <c r="G859" s="198"/>
    </row>
    <row r="860" spans="2:7" ht="12.75">
      <c r="B860" s="183"/>
      <c r="C860" s="208"/>
      <c r="D860" s="30"/>
      <c r="E860" s="66"/>
      <c r="G860" s="198"/>
    </row>
    <row r="861" spans="2:7" ht="12.75">
      <c r="B861" s="183"/>
      <c r="C861" s="208"/>
      <c r="D861" s="30"/>
      <c r="E861" s="66"/>
      <c r="G861" s="198"/>
    </row>
    <row r="862" spans="2:7" ht="12.75">
      <c r="B862" s="183"/>
      <c r="C862" s="208"/>
      <c r="D862" s="30"/>
      <c r="E862" s="66"/>
      <c r="G862" s="198"/>
    </row>
    <row r="863" spans="2:7" ht="12.75">
      <c r="B863" s="183"/>
      <c r="C863" s="208"/>
      <c r="D863" s="30"/>
      <c r="E863" s="66"/>
      <c r="G863" s="198"/>
    </row>
    <row r="864" spans="2:7" ht="12.75">
      <c r="B864" s="183"/>
      <c r="C864" s="208"/>
      <c r="D864" s="30"/>
      <c r="E864" s="66"/>
      <c r="G864" s="198"/>
    </row>
    <row r="865" spans="2:7" ht="12.75">
      <c r="B865" s="183"/>
      <c r="C865" s="208"/>
      <c r="D865" s="30"/>
      <c r="E865" s="66"/>
      <c r="G865" s="198"/>
    </row>
    <row r="866" spans="2:7" ht="12.75">
      <c r="B866" s="183"/>
      <c r="C866" s="208"/>
      <c r="D866" s="30"/>
      <c r="E866" s="66"/>
      <c r="G866" s="198"/>
    </row>
    <row r="867" spans="2:7" ht="12.75">
      <c r="B867" s="183"/>
      <c r="C867" s="208"/>
      <c r="D867" s="30"/>
      <c r="E867" s="66"/>
      <c r="G867" s="198"/>
    </row>
    <row r="868" spans="2:7" ht="12.75">
      <c r="B868" s="183"/>
      <c r="C868" s="208"/>
      <c r="D868" s="30"/>
      <c r="E868" s="66"/>
      <c r="G868" s="198"/>
    </row>
    <row r="869" spans="2:7" ht="12.75">
      <c r="B869" s="183"/>
      <c r="C869" s="208"/>
      <c r="D869" s="30"/>
      <c r="E869" s="66"/>
      <c r="G869" s="198"/>
    </row>
    <row r="870" spans="2:7" ht="12.75">
      <c r="B870" s="183"/>
      <c r="C870" s="208"/>
      <c r="D870" s="30"/>
      <c r="E870" s="66"/>
      <c r="G870" s="198"/>
    </row>
    <row r="871" spans="2:7" ht="12.75">
      <c r="B871" s="183"/>
      <c r="C871" s="208"/>
      <c r="D871" s="30"/>
      <c r="E871" s="66"/>
      <c r="G871" s="198"/>
    </row>
    <row r="872" spans="2:7" ht="12.75">
      <c r="B872" s="183"/>
      <c r="C872" s="208"/>
      <c r="D872" s="30"/>
      <c r="E872" s="66"/>
      <c r="G872" s="198"/>
    </row>
    <row r="873" spans="2:7" ht="12.75">
      <c r="B873" s="183"/>
      <c r="C873" s="208"/>
      <c r="D873" s="30"/>
      <c r="E873" s="66"/>
      <c r="G873" s="198"/>
    </row>
    <row r="874" spans="2:7" ht="12.75">
      <c r="B874" s="183"/>
      <c r="C874" s="208"/>
      <c r="D874" s="30"/>
      <c r="E874" s="66"/>
      <c r="G874" s="198"/>
    </row>
    <row r="875" spans="2:7" ht="12.75">
      <c r="B875" s="183"/>
      <c r="C875" s="208"/>
      <c r="D875" s="30"/>
      <c r="E875" s="66"/>
      <c r="G875" s="198"/>
    </row>
    <row r="876" spans="2:7" ht="12.75">
      <c r="B876" s="183"/>
      <c r="C876" s="208"/>
      <c r="D876" s="30"/>
      <c r="E876" s="66"/>
      <c r="G876" s="198"/>
    </row>
    <row r="877" spans="2:7" ht="12.75">
      <c r="B877" s="183"/>
      <c r="C877" s="208"/>
      <c r="D877" s="30"/>
      <c r="E877" s="66"/>
      <c r="G877" s="198"/>
    </row>
    <row r="878" spans="2:7" ht="12.75">
      <c r="B878" s="183"/>
      <c r="C878" s="208"/>
      <c r="D878" s="30"/>
      <c r="E878" s="66"/>
      <c r="G878" s="198"/>
    </row>
    <row r="879" spans="2:7" ht="12.75">
      <c r="B879" s="183"/>
      <c r="C879" s="208"/>
      <c r="D879" s="30"/>
      <c r="E879" s="66"/>
      <c r="G879" s="198"/>
    </row>
    <row r="880" spans="2:7" ht="12.75">
      <c r="B880" s="183"/>
      <c r="C880" s="208"/>
      <c r="D880" s="30"/>
      <c r="E880" s="66"/>
      <c r="G880" s="198"/>
    </row>
    <row r="881" spans="2:7" ht="12.75">
      <c r="B881" s="183"/>
      <c r="C881" s="208"/>
      <c r="D881" s="30"/>
      <c r="E881" s="66"/>
      <c r="G881" s="198"/>
    </row>
    <row r="882" spans="2:7" ht="12.75">
      <c r="B882" s="183"/>
      <c r="C882" s="208"/>
      <c r="D882" s="30"/>
      <c r="E882" s="66"/>
      <c r="G882" s="198"/>
    </row>
    <row r="883" spans="2:7" ht="12.75">
      <c r="B883" s="183"/>
      <c r="C883" s="208"/>
      <c r="D883" s="30"/>
      <c r="E883" s="66"/>
      <c r="G883" s="198"/>
    </row>
    <row r="884" spans="2:7" ht="12.75">
      <c r="B884" s="183"/>
      <c r="C884" s="208"/>
      <c r="D884" s="30"/>
      <c r="E884" s="66"/>
      <c r="G884" s="198"/>
    </row>
    <row r="885" spans="2:7" ht="12.75">
      <c r="B885" s="183"/>
      <c r="C885" s="208"/>
      <c r="D885" s="30"/>
      <c r="E885" s="66"/>
      <c r="G885" s="198"/>
    </row>
    <row r="886" spans="2:7" ht="12.75">
      <c r="B886" s="183"/>
      <c r="C886" s="208"/>
      <c r="D886" s="30"/>
      <c r="E886" s="66"/>
      <c r="G886" s="198"/>
    </row>
    <row r="887" spans="2:7" ht="12.75">
      <c r="B887" s="183"/>
      <c r="C887" s="208"/>
      <c r="D887" s="30"/>
      <c r="E887" s="66"/>
      <c r="G887" s="198"/>
    </row>
    <row r="888" spans="2:7" ht="12.75">
      <c r="B888" s="183"/>
      <c r="C888" s="208"/>
      <c r="D888" s="30"/>
      <c r="E888" s="66"/>
      <c r="G888" s="198"/>
    </row>
    <row r="889" spans="2:7" ht="12.75">
      <c r="B889" s="183"/>
      <c r="C889" s="208"/>
      <c r="D889" s="30"/>
      <c r="E889" s="66"/>
      <c r="G889" s="198"/>
    </row>
    <row r="890" spans="2:7" ht="12.75">
      <c r="B890" s="183"/>
      <c r="C890" s="208"/>
      <c r="D890" s="30"/>
      <c r="E890" s="66"/>
      <c r="G890" s="198"/>
    </row>
    <row r="891" spans="2:7" ht="12.75">
      <c r="B891" s="183"/>
      <c r="C891" s="208"/>
      <c r="D891" s="30"/>
      <c r="E891" s="66"/>
      <c r="G891" s="198"/>
    </row>
    <row r="892" spans="2:7" ht="12.75">
      <c r="B892" s="183"/>
      <c r="C892" s="208"/>
      <c r="D892" s="30"/>
      <c r="E892" s="66"/>
      <c r="G892" s="198"/>
    </row>
    <row r="893" spans="2:7" ht="12.75">
      <c r="B893" s="183"/>
      <c r="C893" s="208"/>
      <c r="D893" s="30"/>
      <c r="E893" s="66"/>
      <c r="G893" s="198"/>
    </row>
    <row r="894" spans="2:7" ht="12.75">
      <c r="B894" s="183"/>
      <c r="C894" s="208"/>
      <c r="D894" s="30"/>
      <c r="E894" s="66"/>
      <c r="G894" s="198"/>
    </row>
    <row r="895" spans="2:7" ht="12.75">
      <c r="B895" s="183"/>
      <c r="C895" s="208"/>
      <c r="D895" s="30"/>
      <c r="E895" s="66"/>
      <c r="G895" s="198"/>
    </row>
    <row r="896" spans="2:7" ht="12.75">
      <c r="B896" s="183"/>
      <c r="C896" s="208"/>
      <c r="D896" s="30"/>
      <c r="E896" s="66"/>
      <c r="G896" s="198"/>
    </row>
    <row r="897" spans="2:7" ht="12.75">
      <c r="B897" s="183"/>
      <c r="C897" s="208"/>
      <c r="D897" s="30"/>
      <c r="E897" s="66"/>
      <c r="G897" s="198"/>
    </row>
    <row r="898" spans="2:7" ht="12.75">
      <c r="B898" s="183"/>
      <c r="C898" s="208"/>
      <c r="D898" s="30"/>
      <c r="E898" s="66"/>
      <c r="G898" s="198"/>
    </row>
    <row r="899" spans="2:7" ht="12.75">
      <c r="B899" s="183"/>
      <c r="C899" s="208"/>
      <c r="D899" s="30"/>
      <c r="E899" s="66"/>
      <c r="G899" s="198"/>
    </row>
    <row r="900" spans="2:7" ht="12.75">
      <c r="B900" s="183"/>
      <c r="C900" s="208"/>
      <c r="D900" s="30"/>
      <c r="E900" s="66"/>
      <c r="G900" s="198"/>
    </row>
    <row r="901" spans="2:7" ht="12.75">
      <c r="B901" s="183"/>
      <c r="C901" s="208"/>
      <c r="D901" s="30"/>
      <c r="E901" s="66"/>
      <c r="G901" s="198"/>
    </row>
    <row r="902" spans="2:7" ht="12.75">
      <c r="B902" s="183"/>
      <c r="C902" s="208"/>
      <c r="D902" s="30"/>
      <c r="E902" s="66"/>
      <c r="G902" s="198"/>
    </row>
    <row r="903" spans="2:7" ht="12.75">
      <c r="B903" s="183"/>
      <c r="C903" s="208"/>
      <c r="D903" s="30"/>
      <c r="E903" s="66"/>
      <c r="G903" s="198"/>
    </row>
    <row r="904" spans="2:7" ht="12.75">
      <c r="B904" s="183"/>
      <c r="C904" s="208"/>
      <c r="D904" s="30"/>
      <c r="E904" s="66"/>
      <c r="G904" s="198"/>
    </row>
    <row r="905" spans="2:7" ht="12.75">
      <c r="B905" s="183"/>
      <c r="C905" s="208"/>
      <c r="D905" s="30"/>
      <c r="E905" s="66"/>
      <c r="G905" s="198"/>
    </row>
    <row r="906" spans="2:7" ht="12.75">
      <c r="B906" s="183"/>
      <c r="C906" s="208"/>
      <c r="D906" s="30"/>
      <c r="E906" s="66"/>
      <c r="G906" s="198"/>
    </row>
    <row r="907" spans="2:7" ht="12.75">
      <c r="B907" s="183"/>
      <c r="C907" s="208"/>
      <c r="D907" s="30"/>
      <c r="E907" s="66"/>
      <c r="G907" s="198"/>
    </row>
    <row r="908" spans="2:7" ht="12.75">
      <c r="B908" s="183"/>
      <c r="C908" s="208"/>
      <c r="D908" s="30"/>
      <c r="E908" s="66"/>
      <c r="G908" s="198"/>
    </row>
    <row r="909" spans="2:7" ht="12.75">
      <c r="B909" s="183"/>
      <c r="C909" s="208"/>
      <c r="D909" s="30"/>
      <c r="E909" s="66"/>
      <c r="G909" s="198"/>
    </row>
    <row r="910" spans="2:7" ht="12.75">
      <c r="B910" s="183"/>
      <c r="C910" s="208"/>
      <c r="D910" s="30"/>
      <c r="E910" s="66"/>
      <c r="G910" s="198"/>
    </row>
    <row r="911" spans="2:7" ht="12.75">
      <c r="B911" s="183"/>
      <c r="C911" s="208"/>
      <c r="D911" s="30"/>
      <c r="E911" s="66"/>
      <c r="G911" s="198"/>
    </row>
    <row r="912" spans="2:7" ht="12.75">
      <c r="B912" s="183"/>
      <c r="C912" s="208"/>
      <c r="D912" s="30"/>
      <c r="E912" s="66"/>
      <c r="G912" s="198"/>
    </row>
    <row r="913" spans="2:7" ht="12.75">
      <c r="B913" s="183"/>
      <c r="C913" s="208"/>
      <c r="D913" s="30"/>
      <c r="E913" s="66"/>
      <c r="G913" s="198"/>
    </row>
    <row r="914" spans="2:7" ht="12.75">
      <c r="B914" s="183"/>
      <c r="C914" s="208"/>
      <c r="D914" s="30"/>
      <c r="E914" s="66"/>
      <c r="G914" s="198"/>
    </row>
    <row r="915" spans="2:7" ht="12.75">
      <c r="B915" s="183"/>
      <c r="C915" s="208"/>
      <c r="D915" s="30"/>
      <c r="E915" s="66"/>
      <c r="G915" s="198"/>
    </row>
    <row r="916" spans="2:7" ht="12.75">
      <c r="B916" s="183"/>
      <c r="C916" s="208"/>
      <c r="D916" s="30"/>
      <c r="E916" s="66"/>
      <c r="G916" s="198"/>
    </row>
    <row r="917" spans="2:7" ht="12.75">
      <c r="B917" s="183"/>
      <c r="C917" s="208"/>
      <c r="D917" s="30"/>
      <c r="E917" s="66"/>
      <c r="G917" s="198"/>
    </row>
    <row r="918" spans="2:7" ht="12.75">
      <c r="B918" s="183"/>
      <c r="C918" s="208"/>
      <c r="D918" s="30"/>
      <c r="E918" s="66"/>
      <c r="G918" s="198"/>
    </row>
    <row r="919" spans="2:7" ht="12.75">
      <c r="B919" s="183"/>
      <c r="C919" s="208"/>
      <c r="D919" s="30"/>
      <c r="E919" s="66"/>
      <c r="G919" s="198"/>
    </row>
    <row r="920" spans="2:7" ht="12.75">
      <c r="B920" s="183"/>
      <c r="C920" s="208"/>
      <c r="D920" s="30"/>
      <c r="E920" s="66"/>
      <c r="G920" s="198"/>
    </row>
    <row r="921" spans="2:7" ht="12.75">
      <c r="B921" s="183"/>
      <c r="C921" s="208"/>
      <c r="D921" s="30"/>
      <c r="E921" s="66"/>
      <c r="G921" s="198"/>
    </row>
    <row r="922" spans="2:7" ht="12.75">
      <c r="B922" s="183"/>
      <c r="C922" s="208"/>
      <c r="D922" s="30"/>
      <c r="E922" s="66"/>
      <c r="G922" s="198"/>
    </row>
    <row r="923" spans="2:7" ht="12.75">
      <c r="B923" s="183"/>
      <c r="C923" s="208"/>
      <c r="D923" s="30"/>
      <c r="E923" s="66"/>
      <c r="G923" s="198"/>
    </row>
    <row r="924" spans="2:7" ht="12.75">
      <c r="B924" s="183"/>
      <c r="C924" s="208"/>
      <c r="D924" s="30"/>
      <c r="E924" s="66"/>
      <c r="G924" s="198"/>
    </row>
    <row r="925" spans="2:7" ht="12.75">
      <c r="B925" s="183"/>
      <c r="C925" s="208"/>
      <c r="D925" s="30"/>
      <c r="E925" s="66"/>
      <c r="G925" s="198"/>
    </row>
    <row r="926" spans="2:7" ht="12.75">
      <c r="B926" s="183"/>
      <c r="C926" s="208"/>
      <c r="D926" s="30"/>
      <c r="E926" s="66"/>
      <c r="G926" s="198"/>
    </row>
    <row r="927" spans="2:7" ht="12.75">
      <c r="B927" s="183"/>
      <c r="C927" s="208"/>
      <c r="D927" s="30"/>
      <c r="E927" s="66"/>
      <c r="G927" s="198"/>
    </row>
    <row r="928" spans="2:7" ht="12.75">
      <c r="B928" s="183"/>
      <c r="C928" s="208"/>
      <c r="D928" s="30"/>
      <c r="E928" s="66"/>
      <c r="G928" s="198"/>
    </row>
    <row r="929" spans="2:7" ht="12.75">
      <c r="B929" s="183"/>
      <c r="C929" s="208"/>
      <c r="D929" s="30"/>
      <c r="E929" s="66"/>
      <c r="G929" s="198"/>
    </row>
    <row r="930" spans="2:7" ht="12.75">
      <c r="B930" s="183"/>
      <c r="C930" s="208"/>
      <c r="D930" s="30"/>
      <c r="E930" s="66"/>
      <c r="G930" s="198"/>
    </row>
    <row r="931" spans="2:7" ht="12.75">
      <c r="B931" s="183"/>
      <c r="C931" s="208"/>
      <c r="D931" s="30"/>
      <c r="E931" s="66"/>
      <c r="G931" s="198"/>
    </row>
    <row r="932" spans="2:7" ht="12.75">
      <c r="B932" s="183"/>
      <c r="C932" s="208"/>
      <c r="D932" s="30"/>
      <c r="E932" s="66"/>
      <c r="G932" s="198"/>
    </row>
    <row r="933" spans="2:7" ht="12.75">
      <c r="B933" s="183"/>
      <c r="C933" s="208"/>
      <c r="D933" s="30"/>
      <c r="E933" s="66"/>
      <c r="G933" s="198"/>
    </row>
    <row r="934" spans="2:7" ht="12.75">
      <c r="B934" s="183"/>
      <c r="C934" s="208"/>
      <c r="D934" s="30"/>
      <c r="E934" s="66"/>
      <c r="G934" s="198"/>
    </row>
    <row r="935" spans="2:7" ht="12.75">
      <c r="B935" s="183"/>
      <c r="C935" s="208"/>
      <c r="D935" s="30"/>
      <c r="E935" s="66"/>
      <c r="G935" s="198"/>
    </row>
    <row r="936" spans="2:7" ht="12.75">
      <c r="B936" s="183"/>
      <c r="C936" s="208"/>
      <c r="D936" s="30"/>
      <c r="E936" s="66"/>
      <c r="G936" s="198"/>
    </row>
    <row r="937" spans="2:7" ht="12.75">
      <c r="B937" s="183"/>
      <c r="C937" s="208"/>
      <c r="D937" s="30"/>
      <c r="E937" s="66"/>
      <c r="G937" s="198"/>
    </row>
    <row r="938" spans="2:7" ht="12.75">
      <c r="B938" s="183"/>
      <c r="C938" s="208"/>
      <c r="D938" s="30"/>
      <c r="E938" s="66"/>
      <c r="G938" s="198"/>
    </row>
    <row r="939" spans="2:7" ht="12.75">
      <c r="B939" s="183"/>
      <c r="C939" s="208"/>
      <c r="D939" s="30"/>
      <c r="E939" s="66"/>
      <c r="G939" s="198"/>
    </row>
    <row r="940" spans="2:7" ht="12.75">
      <c r="B940" s="183"/>
      <c r="C940" s="208"/>
      <c r="D940" s="30"/>
      <c r="E940" s="66"/>
      <c r="G940" s="198"/>
    </row>
    <row r="941" spans="2:7" ht="12.75">
      <c r="B941" s="183"/>
      <c r="C941" s="208"/>
      <c r="D941" s="30"/>
      <c r="E941" s="66"/>
      <c r="G941" s="198"/>
    </row>
    <row r="942" spans="2:7" ht="12.75">
      <c r="B942" s="183"/>
      <c r="C942" s="208"/>
      <c r="D942" s="30"/>
      <c r="E942" s="66"/>
      <c r="G942" s="198"/>
    </row>
    <row r="943" spans="2:7" ht="12.75">
      <c r="B943" s="183"/>
      <c r="C943" s="208"/>
      <c r="D943" s="30"/>
      <c r="E943" s="66"/>
      <c r="G943" s="198"/>
    </row>
    <row r="944" spans="2:7" ht="12.75">
      <c r="B944" s="183"/>
      <c r="C944" s="208"/>
      <c r="D944" s="30"/>
      <c r="E944" s="66"/>
      <c r="G944" s="198"/>
    </row>
    <row r="945" spans="2:7" ht="12.75">
      <c r="B945" s="183"/>
      <c r="C945" s="208"/>
      <c r="D945" s="30"/>
      <c r="E945" s="66"/>
      <c r="G945" s="198"/>
    </row>
    <row r="946" spans="2:7" ht="12.75">
      <c r="B946" s="183"/>
      <c r="C946" s="208"/>
      <c r="D946" s="30"/>
      <c r="E946" s="66"/>
      <c r="G946" s="198"/>
    </row>
    <row r="947" spans="2:7" ht="12.75">
      <c r="B947" s="183"/>
      <c r="C947" s="208"/>
      <c r="D947" s="30"/>
      <c r="E947" s="66"/>
      <c r="G947" s="198"/>
    </row>
    <row r="948" spans="2:7" ht="12.75">
      <c r="B948" s="183"/>
      <c r="C948" s="208"/>
      <c r="D948" s="30"/>
      <c r="E948" s="66"/>
      <c r="G948" s="198"/>
    </row>
    <row r="949" spans="2:7" ht="12.75">
      <c r="B949" s="183"/>
      <c r="C949" s="208"/>
      <c r="D949" s="30"/>
      <c r="E949" s="66"/>
      <c r="G949" s="198"/>
    </row>
    <row r="950" spans="2:7" ht="12.75">
      <c r="B950" s="183"/>
      <c r="C950" s="208"/>
      <c r="D950" s="30"/>
      <c r="E950" s="66"/>
      <c r="G950" s="198"/>
    </row>
    <row r="951" spans="2:7" ht="12.75">
      <c r="B951" s="183"/>
      <c r="C951" s="208"/>
      <c r="D951" s="30"/>
      <c r="E951" s="66"/>
      <c r="G951" s="198"/>
    </row>
    <row r="952" spans="2:7" ht="12.75">
      <c r="B952" s="183"/>
      <c r="C952" s="208"/>
      <c r="D952" s="30"/>
      <c r="E952" s="66"/>
      <c r="G952" s="198"/>
    </row>
    <row r="953" spans="2:7" ht="12.75">
      <c r="B953" s="183"/>
      <c r="C953" s="208"/>
      <c r="D953" s="30"/>
      <c r="E953" s="66"/>
      <c r="G953" s="198"/>
    </row>
    <row r="954" spans="2:7" ht="12.75">
      <c r="B954" s="183"/>
      <c r="C954" s="208"/>
      <c r="D954" s="30"/>
      <c r="E954" s="66"/>
      <c r="G954" s="198"/>
    </row>
    <row r="955" spans="2:7" ht="12.75">
      <c r="B955" s="183"/>
      <c r="C955" s="208"/>
      <c r="D955" s="30"/>
      <c r="E955" s="66"/>
      <c r="G955" s="198"/>
    </row>
    <row r="956" spans="2:7" ht="12.75">
      <c r="B956" s="183"/>
      <c r="C956" s="208"/>
      <c r="D956" s="30"/>
      <c r="E956" s="66"/>
      <c r="G956" s="198"/>
    </row>
    <row r="957" spans="2:7" ht="12.75">
      <c r="B957" s="183"/>
      <c r="C957" s="208"/>
      <c r="D957" s="30"/>
      <c r="E957" s="66"/>
      <c r="G957" s="198"/>
    </row>
    <row r="958" spans="2:7" ht="12.75">
      <c r="B958" s="183"/>
      <c r="C958" s="208"/>
      <c r="D958" s="30"/>
      <c r="E958" s="66"/>
      <c r="G958" s="198"/>
    </row>
    <row r="959" spans="2:7" ht="12.75">
      <c r="B959" s="183"/>
      <c r="C959" s="208"/>
      <c r="D959" s="30"/>
      <c r="E959" s="66"/>
      <c r="G959" s="198"/>
    </row>
    <row r="960" spans="2:7" ht="12.75">
      <c r="B960" s="183"/>
      <c r="C960" s="208"/>
      <c r="D960" s="30"/>
      <c r="E960" s="66"/>
      <c r="G960" s="198"/>
    </row>
    <row r="961" spans="2:7" ht="12.75">
      <c r="B961" s="183"/>
      <c r="C961" s="208"/>
      <c r="D961" s="30"/>
      <c r="E961" s="66"/>
      <c r="G961" s="198"/>
    </row>
    <row r="962" spans="2:7" ht="12.75">
      <c r="B962" s="183"/>
      <c r="C962" s="208"/>
      <c r="D962" s="30"/>
      <c r="E962" s="66"/>
      <c r="G962" s="198"/>
    </row>
    <row r="963" spans="2:7" ht="12.75">
      <c r="B963" s="183"/>
      <c r="C963" s="208"/>
      <c r="D963" s="30"/>
      <c r="E963" s="66"/>
      <c r="G963" s="198"/>
    </row>
    <row r="964" spans="2:7" ht="12.75">
      <c r="B964" s="183"/>
      <c r="C964" s="208"/>
      <c r="D964" s="30"/>
      <c r="E964" s="66"/>
      <c r="G964" s="198"/>
    </row>
    <row r="965" spans="2:7" ht="12.75">
      <c r="B965" s="183"/>
      <c r="C965" s="208"/>
      <c r="D965" s="30"/>
      <c r="E965" s="66"/>
      <c r="G965" s="198"/>
    </row>
    <row r="966" spans="2:7" ht="12.75">
      <c r="B966" s="183"/>
      <c r="C966" s="208"/>
      <c r="D966" s="30"/>
      <c r="E966" s="66"/>
      <c r="G966" s="198"/>
    </row>
    <row r="967" spans="2:7" ht="12.75">
      <c r="B967" s="183"/>
      <c r="C967" s="208"/>
      <c r="D967" s="30"/>
      <c r="E967" s="66"/>
      <c r="G967" s="198"/>
    </row>
    <row r="968" spans="2:7" ht="12.75">
      <c r="B968" s="183"/>
      <c r="C968" s="208"/>
      <c r="D968" s="30"/>
      <c r="E968" s="66"/>
      <c r="G968" s="198"/>
    </row>
    <row r="969" spans="2:7" ht="12.75">
      <c r="B969" s="183"/>
      <c r="C969" s="208"/>
      <c r="D969" s="30"/>
      <c r="E969" s="66"/>
      <c r="G969" s="198"/>
    </row>
    <row r="970" spans="2:7" ht="12.75">
      <c r="B970" s="183"/>
      <c r="C970" s="208"/>
      <c r="D970" s="30"/>
      <c r="E970" s="66"/>
      <c r="G970" s="198"/>
    </row>
    <row r="971" spans="2:7" ht="12.75">
      <c r="B971" s="183"/>
      <c r="C971" s="208"/>
      <c r="D971" s="30"/>
      <c r="E971" s="66"/>
      <c r="G971" s="198"/>
    </row>
    <row r="972" spans="2:7" ht="12.75">
      <c r="B972" s="183"/>
      <c r="C972" s="208"/>
      <c r="D972" s="30"/>
      <c r="E972" s="66"/>
      <c r="G972" s="198"/>
    </row>
    <row r="973" spans="2:7" ht="12.75">
      <c r="B973" s="183"/>
      <c r="C973" s="208"/>
      <c r="D973" s="30"/>
      <c r="E973" s="66"/>
      <c r="G973" s="198"/>
    </row>
    <row r="974" spans="2:7" ht="12.75">
      <c r="B974" s="183"/>
      <c r="C974" s="208"/>
      <c r="D974" s="30"/>
      <c r="E974" s="66"/>
      <c r="G974" s="198"/>
    </row>
    <row r="975" spans="2:7" ht="12.75">
      <c r="B975" s="183"/>
      <c r="C975" s="208"/>
      <c r="D975" s="30"/>
      <c r="E975" s="66"/>
      <c r="G975" s="198"/>
    </row>
    <row r="976" spans="2:7" ht="12.75">
      <c r="B976" s="183"/>
      <c r="C976" s="208"/>
      <c r="D976" s="30"/>
      <c r="E976" s="66"/>
      <c r="G976" s="198"/>
    </row>
    <row r="977" spans="2:7" ht="12.75">
      <c r="B977" s="183"/>
      <c r="C977" s="208"/>
      <c r="D977" s="30"/>
      <c r="E977" s="66"/>
      <c r="G977" s="198"/>
    </row>
    <row r="978" spans="2:7" ht="12.75">
      <c r="B978" s="183"/>
      <c r="C978" s="208"/>
      <c r="D978" s="30"/>
      <c r="E978" s="66"/>
      <c r="G978" s="198"/>
    </row>
    <row r="979" spans="2:7" ht="12.75">
      <c r="B979" s="183"/>
      <c r="C979" s="208"/>
      <c r="D979" s="30"/>
      <c r="E979" s="66"/>
      <c r="G979" s="198"/>
    </row>
    <row r="980" spans="2:7" ht="12.75">
      <c r="B980" s="183"/>
      <c r="C980" s="208"/>
      <c r="D980" s="30"/>
      <c r="E980" s="66"/>
      <c r="G980" s="198"/>
    </row>
    <row r="981" spans="2:7" ht="12.75">
      <c r="B981" s="183"/>
      <c r="C981" s="208"/>
      <c r="D981" s="30"/>
      <c r="E981" s="66"/>
      <c r="G981" s="198"/>
    </row>
    <row r="982" spans="2:7" ht="12.75">
      <c r="B982" s="183"/>
      <c r="C982" s="208"/>
      <c r="D982" s="30"/>
      <c r="E982" s="66"/>
      <c r="G982" s="198"/>
    </row>
    <row r="983" spans="2:7" ht="12.75">
      <c r="B983" s="183"/>
      <c r="C983" s="208"/>
      <c r="D983" s="30"/>
      <c r="E983" s="66"/>
      <c r="G983" s="198"/>
    </row>
    <row r="984" spans="2:7" ht="12.75">
      <c r="B984" s="183"/>
      <c r="C984" s="208"/>
      <c r="D984" s="30"/>
      <c r="E984" s="66"/>
      <c r="G984" s="198"/>
    </row>
    <row r="985" spans="2:7" ht="12.75">
      <c r="B985" s="183"/>
      <c r="C985" s="208"/>
      <c r="D985" s="30"/>
      <c r="E985" s="66"/>
      <c r="G985" s="198"/>
    </row>
    <row r="986" spans="2:7" ht="12.75">
      <c r="B986" s="183"/>
      <c r="C986" s="208"/>
      <c r="D986" s="30"/>
      <c r="E986" s="66"/>
      <c r="G986" s="198"/>
    </row>
    <row r="987" spans="2:7" ht="12.75">
      <c r="B987" s="183"/>
      <c r="C987" s="208"/>
      <c r="D987" s="30"/>
      <c r="E987" s="66"/>
      <c r="G987" s="198"/>
    </row>
    <row r="988" spans="2:7" ht="12.75">
      <c r="B988" s="183"/>
      <c r="C988" s="208"/>
      <c r="D988" s="30"/>
      <c r="E988" s="66"/>
      <c r="G988" s="198"/>
    </row>
    <row r="989" spans="2:7" ht="12.75">
      <c r="B989" s="183"/>
      <c r="C989" s="208"/>
      <c r="D989" s="30"/>
      <c r="E989" s="66"/>
      <c r="G989" s="198"/>
    </row>
    <row r="990" spans="2:7" ht="12.75">
      <c r="B990" s="183"/>
      <c r="C990" s="208"/>
      <c r="D990" s="30"/>
      <c r="E990" s="66"/>
      <c r="G990" s="198"/>
    </row>
    <row r="991" spans="2:7" ht="12.75">
      <c r="B991" s="183"/>
      <c r="C991" s="208"/>
      <c r="D991" s="30"/>
      <c r="E991" s="66"/>
      <c r="G991" s="198"/>
    </row>
    <row r="992" spans="2:7" ht="12.75">
      <c r="B992" s="183"/>
      <c r="C992" s="208"/>
      <c r="D992" s="30"/>
      <c r="E992" s="66"/>
      <c r="G992" s="198"/>
    </row>
    <row r="993" spans="2:7" ht="12.75">
      <c r="B993" s="183"/>
      <c r="C993" s="208"/>
      <c r="D993" s="30"/>
      <c r="E993" s="66"/>
      <c r="G993" s="198"/>
    </row>
    <row r="994" spans="2:7" ht="12.75">
      <c r="B994" s="183"/>
      <c r="C994" s="208"/>
      <c r="D994" s="30"/>
      <c r="E994" s="66"/>
      <c r="G994" s="198"/>
    </row>
    <row r="995" spans="2:7" ht="12.75">
      <c r="B995" s="183"/>
      <c r="C995" s="208"/>
      <c r="D995" s="30"/>
      <c r="E995" s="66"/>
      <c r="G995" s="198"/>
    </row>
    <row r="996" spans="2:7" ht="12.75">
      <c r="B996" s="183"/>
      <c r="C996" s="208"/>
      <c r="D996" s="30"/>
      <c r="E996" s="66"/>
      <c r="G996" s="198"/>
    </row>
    <row r="997" spans="2:7" ht="12.75">
      <c r="B997" s="183"/>
      <c r="C997" s="208"/>
      <c r="D997" s="30"/>
      <c r="E997" s="66"/>
      <c r="G997" s="198"/>
    </row>
    <row r="998" spans="2:7" ht="12.75">
      <c r="B998" s="183"/>
      <c r="C998" s="208"/>
      <c r="D998" s="30"/>
      <c r="E998" s="66"/>
      <c r="G998" s="198"/>
    </row>
    <row r="999" spans="2:7" ht="12.75">
      <c r="B999" s="183"/>
      <c r="C999" s="208"/>
      <c r="D999" s="30"/>
      <c r="E999" s="66"/>
      <c r="G999" s="198"/>
    </row>
    <row r="1000" spans="2:7" ht="12.75">
      <c r="B1000" s="183"/>
      <c r="C1000" s="208"/>
      <c r="D1000" s="30"/>
      <c r="E1000" s="66"/>
      <c r="G1000" s="198"/>
    </row>
    <row r="1001" spans="2:7" ht="12.75">
      <c r="B1001" s="183"/>
      <c r="C1001" s="208"/>
      <c r="D1001" s="30"/>
      <c r="E1001" s="66"/>
      <c r="G1001" s="198"/>
    </row>
    <row r="1002" spans="2:7" ht="12.75">
      <c r="B1002" s="183"/>
      <c r="C1002" s="208"/>
      <c r="D1002" s="30"/>
      <c r="E1002" s="66"/>
      <c r="G1002" s="198"/>
    </row>
    <row r="1003" spans="2:7" ht="12.75">
      <c r="B1003" s="183"/>
      <c r="C1003" s="208"/>
      <c r="D1003" s="30"/>
      <c r="E1003" s="66"/>
      <c r="G1003" s="198"/>
    </row>
    <row r="1004" spans="2:7" ht="12.75">
      <c r="B1004" s="183"/>
      <c r="C1004" s="208"/>
      <c r="D1004" s="30"/>
      <c r="E1004" s="66"/>
      <c r="G1004" s="198"/>
    </row>
    <row r="1005" spans="2:7" ht="12.75">
      <c r="B1005" s="183"/>
      <c r="C1005" s="208"/>
      <c r="D1005" s="30"/>
      <c r="E1005" s="66"/>
      <c r="G1005" s="198"/>
    </row>
    <row r="1006" spans="2:7" ht="12.75">
      <c r="B1006" s="183"/>
      <c r="C1006" s="208"/>
      <c r="D1006" s="30"/>
      <c r="E1006" s="66"/>
      <c r="G1006" s="198"/>
    </row>
    <row r="1007" spans="2:7" ht="12.75">
      <c r="B1007" s="183"/>
      <c r="C1007" s="208"/>
      <c r="D1007" s="30"/>
      <c r="E1007" s="66"/>
      <c r="G1007" s="198"/>
    </row>
    <row r="1008" spans="2:7" ht="12.75">
      <c r="B1008" s="183"/>
      <c r="C1008" s="208"/>
      <c r="D1008" s="30"/>
      <c r="E1008" s="66"/>
      <c r="G1008" s="198"/>
    </row>
    <row r="1009" spans="2:7" ht="12.75">
      <c r="B1009" s="183"/>
      <c r="C1009" s="208"/>
      <c r="D1009" s="30"/>
      <c r="E1009" s="66"/>
      <c r="G1009" s="198"/>
    </row>
    <row r="1010" spans="2:7" ht="12.75">
      <c r="B1010" s="183"/>
      <c r="C1010" s="208"/>
      <c r="D1010" s="30"/>
      <c r="E1010" s="66"/>
      <c r="G1010" s="198"/>
    </row>
    <row r="1011" spans="2:7" ht="12.75">
      <c r="B1011" s="183"/>
      <c r="C1011" s="208"/>
      <c r="D1011" s="30"/>
      <c r="E1011" s="66"/>
      <c r="G1011" s="198"/>
    </row>
    <row r="1012" spans="2:7" ht="12.75">
      <c r="B1012" s="183"/>
      <c r="C1012" s="208"/>
      <c r="D1012" s="30"/>
      <c r="E1012" s="66"/>
      <c r="G1012" s="198"/>
    </row>
    <row r="1013" spans="2:7" ht="12.75">
      <c r="B1013" s="183"/>
      <c r="C1013" s="208"/>
      <c r="D1013" s="30"/>
      <c r="E1013" s="66"/>
      <c r="G1013" s="198"/>
    </row>
    <row r="1014" spans="2:7" ht="12.75">
      <c r="B1014" s="183"/>
      <c r="C1014" s="208"/>
      <c r="D1014" s="30"/>
      <c r="E1014" s="66"/>
      <c r="G1014" s="198"/>
    </row>
    <row r="1015" spans="2:7" ht="12.75">
      <c r="B1015" s="183"/>
      <c r="C1015" s="208"/>
      <c r="D1015" s="30"/>
      <c r="E1015" s="66"/>
      <c r="G1015" s="198"/>
    </row>
    <row r="1016" spans="2:7" ht="12.75">
      <c r="B1016" s="183"/>
      <c r="C1016" s="208"/>
      <c r="D1016" s="30"/>
      <c r="E1016" s="66"/>
      <c r="G1016" s="198"/>
    </row>
    <row r="1017" spans="2:7" ht="12.75">
      <c r="B1017" s="183"/>
      <c r="C1017" s="208"/>
      <c r="D1017" s="30"/>
      <c r="E1017" s="66"/>
      <c r="G1017" s="198"/>
    </row>
    <row r="1018" spans="2:7" ht="12.75">
      <c r="B1018" s="183"/>
      <c r="C1018" s="208"/>
      <c r="D1018" s="30"/>
      <c r="E1018" s="66"/>
      <c r="G1018" s="198"/>
    </row>
    <row r="1019" spans="2:7" ht="12.75">
      <c r="B1019" s="183"/>
      <c r="C1019" s="208"/>
      <c r="D1019" s="30"/>
      <c r="E1019" s="66"/>
      <c r="G1019" s="198"/>
    </row>
    <row r="1020" spans="2:7" ht="12.75">
      <c r="B1020" s="183"/>
      <c r="C1020" s="208"/>
      <c r="D1020" s="30"/>
      <c r="E1020" s="66"/>
      <c r="G1020" s="198"/>
    </row>
    <row r="1021" spans="2:7" ht="12.75">
      <c r="B1021" s="183"/>
      <c r="C1021" s="208"/>
      <c r="D1021" s="30"/>
      <c r="E1021" s="66"/>
      <c r="G1021" s="198"/>
    </row>
    <row r="1022" spans="2:7" ht="12.75">
      <c r="B1022" s="183"/>
      <c r="C1022" s="208"/>
      <c r="D1022" s="30"/>
      <c r="E1022" s="66"/>
      <c r="G1022" s="198"/>
    </row>
    <row r="1023" spans="2:7" ht="12.75">
      <c r="B1023" s="183"/>
      <c r="C1023" s="208"/>
      <c r="D1023" s="30"/>
      <c r="E1023" s="66"/>
      <c r="G1023" s="198"/>
    </row>
    <row r="1024" spans="2:7" ht="12.75">
      <c r="B1024" s="183"/>
      <c r="C1024" s="208"/>
      <c r="D1024" s="30"/>
      <c r="E1024" s="66"/>
      <c r="G1024" s="198"/>
    </row>
    <row r="1025" spans="2:7" ht="12.75">
      <c r="B1025" s="183"/>
      <c r="C1025" s="208"/>
      <c r="D1025" s="30"/>
      <c r="E1025" s="66"/>
      <c r="G1025" s="198"/>
    </row>
    <row r="1026" spans="2:7" ht="12.75">
      <c r="B1026" s="183"/>
      <c r="C1026" s="208"/>
      <c r="D1026" s="30"/>
      <c r="E1026" s="66"/>
      <c r="G1026" s="198"/>
    </row>
    <row r="1027" spans="2:7" ht="12.75">
      <c r="B1027" s="183"/>
      <c r="C1027" s="208"/>
      <c r="D1027" s="30"/>
      <c r="E1027" s="66"/>
      <c r="G1027" s="198"/>
    </row>
    <row r="1028" spans="2:7" ht="12.75">
      <c r="B1028" s="183"/>
      <c r="C1028" s="208"/>
      <c r="D1028" s="30"/>
      <c r="E1028" s="66"/>
      <c r="G1028" s="198"/>
    </row>
    <row r="1029" spans="2:7" ht="12.75">
      <c r="B1029" s="183"/>
      <c r="C1029" s="208"/>
      <c r="D1029" s="30"/>
      <c r="E1029" s="66"/>
      <c r="G1029" s="198"/>
    </row>
    <row r="1030" spans="2:7" ht="12.75">
      <c r="B1030" s="183"/>
      <c r="C1030" s="208"/>
      <c r="D1030" s="30"/>
      <c r="E1030" s="66"/>
      <c r="G1030" s="198"/>
    </row>
    <row r="1031" spans="2:7" ht="12.75">
      <c r="B1031" s="183"/>
      <c r="C1031" s="208"/>
      <c r="D1031" s="30"/>
      <c r="E1031" s="66"/>
      <c r="G1031" s="198"/>
    </row>
    <row r="1032" spans="2:7" ht="12.75">
      <c r="B1032" s="183"/>
      <c r="C1032" s="208"/>
      <c r="D1032" s="30"/>
      <c r="E1032" s="66"/>
      <c r="G1032" s="198"/>
    </row>
    <row r="1033" spans="2:7" ht="12.75">
      <c r="B1033" s="183"/>
      <c r="C1033" s="208"/>
      <c r="D1033" s="30"/>
      <c r="E1033" s="66"/>
      <c r="G1033" s="198"/>
    </row>
    <row r="1034" spans="2:7" ht="12.75">
      <c r="B1034" s="183"/>
      <c r="C1034" s="208"/>
      <c r="D1034" s="30"/>
      <c r="E1034" s="66"/>
      <c r="G1034" s="198"/>
    </row>
    <row r="1035" spans="2:7" ht="12.75">
      <c r="B1035" s="183"/>
      <c r="C1035" s="208"/>
      <c r="D1035" s="30"/>
      <c r="E1035" s="66"/>
      <c r="G1035" s="198"/>
    </row>
    <row r="1036" spans="2:7" ht="12.75">
      <c r="B1036" s="183"/>
      <c r="C1036" s="208"/>
      <c r="D1036" s="30"/>
      <c r="E1036" s="66"/>
      <c r="G1036" s="198"/>
    </row>
    <row r="1037" spans="2:7" ht="12.75">
      <c r="B1037" s="183"/>
      <c r="C1037" s="208"/>
      <c r="D1037" s="30"/>
      <c r="E1037" s="66"/>
      <c r="G1037" s="198"/>
    </row>
    <row r="1038" spans="2:7" ht="12.75">
      <c r="B1038" s="183"/>
      <c r="C1038" s="208"/>
      <c r="D1038" s="30"/>
      <c r="E1038" s="66"/>
      <c r="G1038" s="198"/>
    </row>
    <row r="1039" spans="2:7" ht="12.75">
      <c r="B1039" s="183"/>
      <c r="C1039" s="208"/>
      <c r="D1039" s="30"/>
      <c r="E1039" s="66"/>
      <c r="G1039" s="198"/>
    </row>
    <row r="1040" spans="2:7" ht="12.75">
      <c r="B1040" s="183"/>
      <c r="C1040" s="208"/>
      <c r="D1040" s="30"/>
      <c r="E1040" s="66"/>
      <c r="G1040" s="198"/>
    </row>
    <row r="1041" spans="2:7" ht="12.75">
      <c r="B1041" s="183"/>
      <c r="C1041" s="208"/>
      <c r="D1041" s="30"/>
      <c r="E1041" s="66"/>
      <c r="G1041" s="198"/>
    </row>
    <row r="1042" spans="2:7" ht="12.75">
      <c r="B1042" s="183"/>
      <c r="C1042" s="208"/>
      <c r="D1042" s="30"/>
      <c r="E1042" s="66"/>
      <c r="G1042" s="198"/>
    </row>
    <row r="1043" spans="2:7" ht="12.75">
      <c r="B1043" s="183"/>
      <c r="C1043" s="208"/>
      <c r="D1043" s="30"/>
      <c r="E1043" s="66"/>
      <c r="G1043" s="198"/>
    </row>
    <row r="1044" spans="2:7" ht="12.75">
      <c r="B1044" s="183"/>
      <c r="C1044" s="208"/>
      <c r="D1044" s="30"/>
      <c r="E1044" s="66"/>
      <c r="G1044" s="198"/>
    </row>
    <row r="1045" spans="2:7" ht="12.75">
      <c r="B1045" s="183"/>
      <c r="C1045" s="208"/>
      <c r="D1045" s="30"/>
      <c r="E1045" s="66"/>
      <c r="G1045" s="198"/>
    </row>
    <row r="1046" spans="2:7" ht="12.75">
      <c r="B1046" s="183"/>
      <c r="C1046" s="208"/>
      <c r="D1046" s="30"/>
      <c r="E1046" s="66"/>
      <c r="G1046" s="198"/>
    </row>
    <row r="1047" spans="2:7" ht="12.75">
      <c r="B1047" s="183"/>
      <c r="C1047" s="208"/>
      <c r="D1047" s="30"/>
      <c r="E1047" s="66"/>
      <c r="G1047" s="198"/>
    </row>
    <row r="1048" spans="2:7" ht="12.75">
      <c r="B1048" s="183"/>
      <c r="C1048" s="208"/>
      <c r="D1048" s="30"/>
      <c r="E1048" s="66"/>
      <c r="G1048" s="198"/>
    </row>
    <row r="1049" spans="2:7" ht="12.75">
      <c r="B1049" s="183"/>
      <c r="C1049" s="208"/>
      <c r="D1049" s="30"/>
      <c r="E1049" s="66"/>
      <c r="G1049" s="198"/>
    </row>
    <row r="1050" spans="2:7" ht="12.75">
      <c r="B1050" s="183"/>
      <c r="C1050" s="208"/>
      <c r="D1050" s="30"/>
      <c r="E1050" s="66"/>
      <c r="G1050" s="198"/>
    </row>
    <row r="1051" spans="2:7" ht="12.75">
      <c r="B1051" s="183"/>
      <c r="C1051" s="208"/>
      <c r="D1051" s="30"/>
      <c r="E1051" s="66"/>
      <c r="G1051" s="198"/>
    </row>
    <row r="1052" spans="2:7" ht="12.75">
      <c r="B1052" s="183"/>
      <c r="C1052" s="208"/>
      <c r="D1052" s="30"/>
      <c r="E1052" s="66"/>
      <c r="G1052" s="198"/>
    </row>
    <row r="1053" spans="2:7" ht="12.75">
      <c r="B1053" s="183"/>
      <c r="C1053" s="208"/>
      <c r="D1053" s="30"/>
      <c r="E1053" s="66"/>
      <c r="G1053" s="198"/>
    </row>
    <row r="1054" spans="2:7" ht="12.75">
      <c r="B1054" s="183"/>
      <c r="C1054" s="208"/>
      <c r="D1054" s="30"/>
      <c r="E1054" s="66"/>
      <c r="G1054" s="198"/>
    </row>
    <row r="1055" spans="2:7" ht="12.75">
      <c r="B1055" s="183"/>
      <c r="C1055" s="208"/>
      <c r="D1055" s="30"/>
      <c r="E1055" s="66"/>
      <c r="G1055" s="198"/>
    </row>
    <row r="1056" spans="2:7" ht="12.75">
      <c r="B1056" s="183"/>
      <c r="C1056" s="208"/>
      <c r="D1056" s="30"/>
      <c r="E1056" s="66"/>
      <c r="G1056" s="198"/>
    </row>
    <row r="1057" spans="2:7" ht="12.75">
      <c r="B1057" s="183"/>
      <c r="C1057" s="208"/>
      <c r="D1057" s="30"/>
      <c r="E1057" s="66"/>
      <c r="G1057" s="198"/>
    </row>
    <row r="1058" spans="2:7" ht="12.75">
      <c r="B1058" s="183"/>
      <c r="C1058" s="208"/>
      <c r="D1058" s="30"/>
      <c r="E1058" s="66"/>
      <c r="G1058" s="198"/>
    </row>
    <row r="1059" spans="2:7" ht="12.75">
      <c r="B1059" s="183"/>
      <c r="C1059" s="208"/>
      <c r="D1059" s="30"/>
      <c r="E1059" s="66"/>
      <c r="G1059" s="198"/>
    </row>
    <row r="1060" spans="2:7" ht="12.75">
      <c r="B1060" s="183"/>
      <c r="C1060" s="208"/>
      <c r="D1060" s="30"/>
      <c r="E1060" s="66"/>
      <c r="G1060" s="198"/>
    </row>
    <row r="1061" spans="2:7" ht="12.75">
      <c r="B1061" s="183"/>
      <c r="C1061" s="208"/>
      <c r="D1061" s="30"/>
      <c r="E1061" s="66"/>
      <c r="G1061" s="198"/>
    </row>
    <row r="1062" spans="2:7" ht="12.75">
      <c r="B1062" s="183"/>
      <c r="C1062" s="208"/>
      <c r="D1062" s="30"/>
      <c r="E1062" s="66"/>
      <c r="G1062" s="198"/>
    </row>
    <row r="1063" spans="2:7" ht="12.75">
      <c r="B1063" s="183"/>
      <c r="C1063" s="208"/>
      <c r="D1063" s="30"/>
      <c r="E1063" s="66"/>
      <c r="G1063" s="198"/>
    </row>
    <row r="1064" spans="2:7" ht="12.75">
      <c r="B1064" s="183"/>
      <c r="C1064" s="208"/>
      <c r="D1064" s="30"/>
      <c r="E1064" s="66"/>
      <c r="G1064" s="198"/>
    </row>
    <row r="1065" spans="2:7" ht="12.75">
      <c r="B1065" s="183"/>
      <c r="C1065" s="208"/>
      <c r="D1065" s="30"/>
      <c r="E1065" s="66"/>
      <c r="G1065" s="198"/>
    </row>
    <row r="1066" spans="2:7" ht="12.75">
      <c r="B1066" s="183"/>
      <c r="C1066" s="208"/>
      <c r="D1066" s="30"/>
      <c r="E1066" s="66"/>
      <c r="G1066" s="198"/>
    </row>
    <row r="1067" spans="2:7" ht="12.75">
      <c r="B1067" s="183"/>
      <c r="C1067" s="208"/>
      <c r="D1067" s="30"/>
      <c r="E1067" s="66"/>
      <c r="G1067" s="198"/>
    </row>
    <row r="1068" spans="2:7" ht="12.75">
      <c r="B1068" s="183"/>
      <c r="C1068" s="208"/>
      <c r="D1068" s="30"/>
      <c r="E1068" s="66"/>
      <c r="G1068" s="198"/>
    </row>
    <row r="1069" spans="2:7" ht="12.75">
      <c r="B1069" s="183"/>
      <c r="C1069" s="208"/>
      <c r="D1069" s="30"/>
      <c r="E1069" s="66"/>
      <c r="G1069" s="198"/>
    </row>
    <row r="1070" spans="2:7" ht="12.75">
      <c r="B1070" s="183"/>
      <c r="C1070" s="208"/>
      <c r="D1070" s="30"/>
      <c r="E1070" s="66"/>
      <c r="G1070" s="198"/>
    </row>
    <row r="1071" spans="2:7" ht="12.75">
      <c r="B1071" s="183"/>
      <c r="C1071" s="208"/>
      <c r="D1071" s="30"/>
      <c r="E1071" s="66"/>
      <c r="G1071" s="198"/>
    </row>
    <row r="1072" spans="2:7" ht="12.75">
      <c r="B1072" s="183"/>
      <c r="C1072" s="208"/>
      <c r="D1072" s="30"/>
      <c r="E1072" s="66"/>
      <c r="G1072" s="198"/>
    </row>
    <row r="1073" spans="2:7" ht="12.75">
      <c r="B1073" s="183"/>
      <c r="C1073" s="208"/>
      <c r="D1073" s="30"/>
      <c r="E1073" s="66"/>
      <c r="G1073" s="198"/>
    </row>
    <row r="1074" spans="2:7" ht="12.75">
      <c r="B1074" s="183"/>
      <c r="C1074" s="208"/>
      <c r="D1074" s="30"/>
      <c r="E1074" s="66"/>
      <c r="G1074" s="198"/>
    </row>
    <row r="1075" spans="2:7" ht="12.75">
      <c r="B1075" s="183"/>
      <c r="C1075" s="208"/>
      <c r="D1075" s="30"/>
      <c r="E1075" s="66"/>
      <c r="G1075" s="198"/>
    </row>
    <row r="1076" spans="2:7" ht="12.75">
      <c r="B1076" s="183"/>
      <c r="C1076" s="208"/>
      <c r="D1076" s="30"/>
      <c r="E1076" s="66"/>
      <c r="G1076" s="198"/>
    </row>
    <row r="1077" spans="2:7" ht="12.75">
      <c r="B1077" s="183"/>
      <c r="C1077" s="208"/>
      <c r="D1077" s="30"/>
      <c r="E1077" s="66"/>
      <c r="G1077" s="198"/>
    </row>
    <row r="1078" spans="2:7" ht="12.75">
      <c r="B1078" s="183"/>
      <c r="C1078" s="208"/>
      <c r="D1078" s="30"/>
      <c r="E1078" s="66"/>
      <c r="G1078" s="198"/>
    </row>
    <row r="1079" spans="2:7" ht="12.75">
      <c r="B1079" s="183"/>
      <c r="C1079" s="208"/>
      <c r="D1079" s="30"/>
      <c r="E1079" s="66"/>
      <c r="G1079" s="198"/>
    </row>
    <row r="1080" spans="2:7" ht="12.75">
      <c r="B1080" s="183"/>
      <c r="C1080" s="208"/>
      <c r="D1080" s="30"/>
      <c r="E1080" s="66"/>
      <c r="G1080" s="198"/>
    </row>
    <row r="1081" spans="2:7" ht="12.75">
      <c r="B1081" s="183"/>
      <c r="C1081" s="208"/>
      <c r="D1081" s="30"/>
      <c r="E1081" s="66"/>
      <c r="G1081" s="198"/>
    </row>
    <row r="1082" spans="2:7" ht="12.75">
      <c r="B1082" s="183"/>
      <c r="C1082" s="208"/>
      <c r="D1082" s="30"/>
      <c r="E1082" s="66"/>
      <c r="G1082" s="198"/>
    </row>
    <row r="1083" spans="2:7" ht="12.75">
      <c r="B1083" s="183"/>
      <c r="C1083" s="208"/>
      <c r="D1083" s="30"/>
      <c r="E1083" s="66"/>
      <c r="G1083" s="198"/>
    </row>
    <row r="1084" spans="2:7" ht="12.75">
      <c r="B1084" s="183"/>
      <c r="C1084" s="208"/>
      <c r="D1084" s="30"/>
      <c r="E1084" s="66"/>
      <c r="G1084" s="198"/>
    </row>
    <row r="1085" spans="2:7" ht="12.75">
      <c r="B1085" s="183"/>
      <c r="C1085" s="208"/>
      <c r="D1085" s="30"/>
      <c r="E1085" s="66"/>
      <c r="G1085" s="198"/>
    </row>
    <row r="1086" spans="2:7" ht="12.75">
      <c r="B1086" s="183"/>
      <c r="C1086" s="208"/>
      <c r="D1086" s="30"/>
      <c r="E1086" s="66"/>
      <c r="G1086" s="198"/>
    </row>
    <row r="1087" spans="2:7" ht="12.75">
      <c r="B1087" s="183"/>
      <c r="C1087" s="208"/>
      <c r="D1087" s="30"/>
      <c r="E1087" s="66"/>
      <c r="G1087" s="198"/>
    </row>
    <row r="1088" spans="2:7" ht="12.75">
      <c r="B1088" s="183"/>
      <c r="C1088" s="208"/>
      <c r="D1088" s="30"/>
      <c r="E1088" s="66"/>
      <c r="G1088" s="198"/>
    </row>
    <row r="1089" spans="2:7" ht="12.75">
      <c r="B1089" s="183"/>
      <c r="C1089" s="208"/>
      <c r="D1089" s="30"/>
      <c r="E1089" s="66"/>
      <c r="G1089" s="198"/>
    </row>
    <row r="1090" spans="2:7" ht="12.75">
      <c r="B1090" s="183"/>
      <c r="C1090" s="208"/>
      <c r="D1090" s="30"/>
      <c r="E1090" s="66"/>
      <c r="G1090" s="198"/>
    </row>
    <row r="1091" spans="2:7" ht="12.75">
      <c r="B1091" s="183"/>
      <c r="C1091" s="208"/>
      <c r="D1091" s="30"/>
      <c r="E1091" s="66"/>
      <c r="G1091" s="198"/>
    </row>
    <row r="1092" spans="2:7" ht="12.75">
      <c r="B1092" s="183"/>
      <c r="C1092" s="208"/>
      <c r="D1092" s="30"/>
      <c r="E1092" s="66"/>
      <c r="G1092" s="198"/>
    </row>
    <row r="1093" spans="2:7" ht="12.75">
      <c r="B1093" s="183"/>
      <c r="C1093" s="208"/>
      <c r="D1093" s="30"/>
      <c r="E1093" s="66"/>
      <c r="G1093" s="198"/>
    </row>
    <row r="1094" spans="2:7" ht="12.75">
      <c r="B1094" s="183"/>
      <c r="C1094" s="208"/>
      <c r="D1094" s="30"/>
      <c r="E1094" s="66"/>
      <c r="G1094" s="198"/>
    </row>
    <row r="1095" spans="2:7" ht="12.75">
      <c r="B1095" s="183"/>
      <c r="C1095" s="208"/>
      <c r="D1095" s="30"/>
      <c r="E1095" s="66"/>
      <c r="G1095" s="198"/>
    </row>
    <row r="1096" spans="2:7" ht="12.75">
      <c r="B1096" s="183"/>
      <c r="C1096" s="208"/>
      <c r="D1096" s="30"/>
      <c r="E1096" s="66"/>
      <c r="G1096" s="198"/>
    </row>
    <row r="1097" spans="2:7" ht="12.75">
      <c r="B1097" s="183"/>
      <c r="C1097" s="208"/>
      <c r="D1097" s="30"/>
      <c r="E1097" s="66"/>
      <c r="G1097" s="198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087"/>
  <sheetViews>
    <sheetView topLeftCell="A106" workbookViewId="0">
      <selection sqref="A1:G2"/>
    </sheetView>
  </sheetViews>
  <sheetFormatPr baseColWidth="10" defaultColWidth="14.42578125" defaultRowHeight="15.75" customHeight="1"/>
  <cols>
    <col min="2" max="2" width="12.5703125" customWidth="1"/>
    <col min="3" max="3" width="11.7109375" customWidth="1"/>
    <col min="4" max="4" width="13.28515625" customWidth="1"/>
    <col min="5" max="5" width="32.140625" customWidth="1"/>
    <col min="6" max="6" width="15.28515625" customWidth="1"/>
    <col min="7" max="7" width="20.7109375" customWidth="1"/>
  </cols>
  <sheetData>
    <row r="1" spans="1:24" ht="12.75">
      <c r="A1" s="304" t="s">
        <v>4</v>
      </c>
      <c r="B1" s="305"/>
      <c r="C1" s="305"/>
      <c r="D1" s="305"/>
      <c r="E1" s="305"/>
      <c r="F1" s="305"/>
      <c r="G1" s="305"/>
    </row>
    <row r="2" spans="1:24" ht="15.75" customHeight="1">
      <c r="A2" s="305"/>
      <c r="B2" s="305"/>
      <c r="C2" s="305"/>
      <c r="D2" s="305"/>
      <c r="E2" s="305"/>
      <c r="F2" s="305"/>
      <c r="G2" s="305"/>
    </row>
    <row r="3" spans="1:24" ht="12.75">
      <c r="A3" s="1"/>
      <c r="B3" s="31"/>
      <c r="C3" s="32"/>
      <c r="D3" s="33"/>
      <c r="E3" s="38"/>
      <c r="F3" s="1"/>
      <c r="G3" s="40"/>
    </row>
    <row r="4" spans="1:24" ht="12.75">
      <c r="A4" s="9" t="s">
        <v>14</v>
      </c>
      <c r="B4" s="42" t="s">
        <v>15</v>
      </c>
      <c r="C4" s="42" t="s">
        <v>16</v>
      </c>
      <c r="D4" s="43" t="s">
        <v>17</v>
      </c>
      <c r="E4" s="44" t="s">
        <v>18</v>
      </c>
      <c r="F4" s="11" t="s">
        <v>19</v>
      </c>
      <c r="G4" s="15" t="s">
        <v>20</v>
      </c>
    </row>
    <row r="5" spans="1:24" ht="17.25" customHeight="1">
      <c r="A5" s="306" t="s">
        <v>22</v>
      </c>
      <c r="B5" s="18">
        <v>42052</v>
      </c>
      <c r="C5" s="47">
        <v>8.3333333333333329E-2</v>
      </c>
      <c r="D5" s="101" t="s">
        <v>23</v>
      </c>
      <c r="E5" s="38" t="s">
        <v>58</v>
      </c>
      <c r="F5" s="49">
        <f>SUM(C5:C11)</f>
        <v>0.42708333333333331</v>
      </c>
      <c r="G5" s="51">
        <f>F5</f>
        <v>0.42708333333333331</v>
      </c>
    </row>
    <row r="6" spans="1:24" ht="25.5">
      <c r="A6" s="307"/>
      <c r="B6" s="18">
        <v>42052</v>
      </c>
      <c r="C6" s="47">
        <v>2.0833333333333332E-2</v>
      </c>
      <c r="D6" s="101" t="s">
        <v>61</v>
      </c>
      <c r="E6" s="21" t="s">
        <v>62</v>
      </c>
      <c r="F6" s="56"/>
      <c r="G6" s="58"/>
    </row>
    <row r="7" spans="1:24" ht="14.25">
      <c r="A7" s="307"/>
      <c r="B7" s="57">
        <v>42052</v>
      </c>
      <c r="C7" s="47">
        <v>4.1666666666666664E-2</v>
      </c>
      <c r="D7" s="101" t="s">
        <v>30</v>
      </c>
      <c r="E7" s="21" t="s">
        <v>63</v>
      </c>
      <c r="F7" s="56"/>
      <c r="G7" s="58"/>
    </row>
    <row r="8" spans="1:24" ht="14.25">
      <c r="A8" s="307"/>
      <c r="B8" s="57">
        <v>42052</v>
      </c>
      <c r="C8" s="47">
        <v>4.1666666666666664E-2</v>
      </c>
      <c r="D8" s="101" t="s">
        <v>61</v>
      </c>
      <c r="E8" s="21" t="s">
        <v>64</v>
      </c>
      <c r="F8" s="56"/>
      <c r="G8" s="58"/>
      <c r="H8" s="1"/>
      <c r="I8" s="60"/>
      <c r="J8" s="62"/>
      <c r="K8" s="1"/>
      <c r="L8" s="60"/>
      <c r="M8" s="62"/>
      <c r="N8" s="1"/>
      <c r="O8" s="60"/>
      <c r="P8" s="62"/>
      <c r="Q8" s="1"/>
      <c r="R8" s="60"/>
      <c r="S8" s="62"/>
      <c r="T8" s="1"/>
      <c r="U8" s="60"/>
      <c r="V8" s="62"/>
      <c r="W8" s="1"/>
      <c r="X8" s="60"/>
    </row>
    <row r="9" spans="1:24" ht="25.5">
      <c r="A9" s="307"/>
      <c r="B9" s="57">
        <v>42053</v>
      </c>
      <c r="C9" s="47">
        <v>4.1666666666666664E-2</v>
      </c>
      <c r="D9" s="101" t="s">
        <v>23</v>
      </c>
      <c r="E9" s="21" t="s">
        <v>65</v>
      </c>
      <c r="F9" s="56"/>
      <c r="G9" s="58"/>
    </row>
    <row r="10" spans="1:24" ht="15" customHeight="1">
      <c r="A10" s="307"/>
      <c r="B10" s="57">
        <v>42058</v>
      </c>
      <c r="C10" s="47">
        <v>4.1666666666666664E-2</v>
      </c>
      <c r="D10" s="101" t="s">
        <v>61</v>
      </c>
      <c r="E10" s="21" t="s">
        <v>66</v>
      </c>
      <c r="F10" s="56"/>
      <c r="G10" s="58"/>
    </row>
    <row r="11" spans="1:24" ht="25.5">
      <c r="A11" s="64"/>
      <c r="B11" s="57">
        <v>42058</v>
      </c>
      <c r="C11" s="47">
        <v>0.15625</v>
      </c>
      <c r="D11" s="31" t="s">
        <v>41</v>
      </c>
      <c r="E11" s="65" t="s">
        <v>67</v>
      </c>
      <c r="F11" s="56"/>
      <c r="G11" s="58"/>
    </row>
    <row r="12" spans="1:24" ht="14.25">
      <c r="A12" s="74" t="s">
        <v>47</v>
      </c>
      <c r="B12" s="107">
        <v>42059</v>
      </c>
      <c r="C12" s="109">
        <v>6.25E-2</v>
      </c>
      <c r="D12" s="71" t="s">
        <v>23</v>
      </c>
      <c r="E12" s="80" t="s">
        <v>57</v>
      </c>
      <c r="F12" s="115">
        <f>SUM(C12:C22)</f>
        <v>0.45833333333333331</v>
      </c>
      <c r="G12" s="51">
        <f>SUM(F5:F12)</f>
        <v>0.88541666666666663</v>
      </c>
    </row>
    <row r="13" spans="1:24" ht="12.75">
      <c r="A13" s="114"/>
      <c r="B13" s="57">
        <v>42059</v>
      </c>
      <c r="C13" s="117">
        <v>6.25E-2</v>
      </c>
      <c r="D13" s="101" t="s">
        <v>61</v>
      </c>
      <c r="E13" s="21" t="s">
        <v>74</v>
      </c>
      <c r="F13" s="86"/>
      <c r="G13" s="124"/>
    </row>
    <row r="14" spans="1:24" ht="12.75">
      <c r="A14" s="114"/>
      <c r="B14" s="57">
        <v>42059</v>
      </c>
      <c r="C14" s="117">
        <v>4.1666666666666664E-2</v>
      </c>
      <c r="D14" s="101" t="s">
        <v>61</v>
      </c>
      <c r="E14" s="21" t="s">
        <v>88</v>
      </c>
      <c r="F14" s="86"/>
      <c r="G14" s="124"/>
    </row>
    <row r="15" spans="1:24" ht="12.75">
      <c r="A15" s="114"/>
      <c r="B15" s="57">
        <v>42059</v>
      </c>
      <c r="C15" s="117">
        <v>2.0833333333333332E-2</v>
      </c>
      <c r="D15" s="101" t="s">
        <v>61</v>
      </c>
      <c r="E15" s="21" t="s">
        <v>90</v>
      </c>
      <c r="F15" s="86"/>
      <c r="G15" s="124"/>
    </row>
    <row r="16" spans="1:24" ht="12.75">
      <c r="A16" s="114"/>
      <c r="B16" s="57">
        <v>42059</v>
      </c>
      <c r="C16" s="117">
        <v>2.0833333333333332E-2</v>
      </c>
      <c r="D16" s="101" t="s">
        <v>61</v>
      </c>
      <c r="E16" s="21" t="s">
        <v>92</v>
      </c>
      <c r="F16" s="86"/>
      <c r="G16" s="124"/>
    </row>
    <row r="17" spans="1:7" ht="12.75">
      <c r="A17" s="114"/>
      <c r="B17" s="57">
        <v>42060</v>
      </c>
      <c r="C17" s="117">
        <v>0.11458333333333333</v>
      </c>
      <c r="D17" s="101" t="s">
        <v>61</v>
      </c>
      <c r="E17" s="21" t="s">
        <v>95</v>
      </c>
      <c r="F17" s="86"/>
      <c r="G17" s="124"/>
    </row>
    <row r="18" spans="1:7" ht="25.5">
      <c r="A18" s="114"/>
      <c r="B18" s="57">
        <v>42064</v>
      </c>
      <c r="C18" s="117">
        <v>2.0833333333333332E-2</v>
      </c>
      <c r="D18" s="101" t="s">
        <v>97</v>
      </c>
      <c r="E18" s="21" t="s">
        <v>98</v>
      </c>
      <c r="F18" s="86"/>
      <c r="G18" s="124"/>
    </row>
    <row r="19" spans="1:7" ht="25.5">
      <c r="A19" s="114"/>
      <c r="B19" s="57">
        <v>42065</v>
      </c>
      <c r="C19" s="117">
        <v>2.0833333333333332E-2</v>
      </c>
      <c r="D19" s="101" t="s">
        <v>97</v>
      </c>
      <c r="E19" s="21" t="s">
        <v>100</v>
      </c>
      <c r="F19" s="86"/>
      <c r="G19" s="124"/>
    </row>
    <row r="20" spans="1:7" ht="12.75">
      <c r="A20" s="114"/>
      <c r="B20" s="57">
        <v>42065</v>
      </c>
      <c r="C20" s="117">
        <v>4.1666666666666664E-2</v>
      </c>
      <c r="D20" s="101" t="s">
        <v>61</v>
      </c>
      <c r="E20" s="21" t="s">
        <v>103</v>
      </c>
      <c r="F20" s="86"/>
      <c r="G20" s="124"/>
    </row>
    <row r="21" spans="1:7" ht="12.75">
      <c r="A21" s="114"/>
      <c r="B21" s="48">
        <v>42066</v>
      </c>
      <c r="C21" s="117">
        <v>2.0833333333333332E-2</v>
      </c>
      <c r="D21" s="101" t="s">
        <v>23</v>
      </c>
      <c r="E21" s="21" t="s">
        <v>86</v>
      </c>
      <c r="F21" s="86"/>
      <c r="G21" s="124"/>
    </row>
    <row r="22" spans="1:7" ht="12.75">
      <c r="A22" s="114"/>
      <c r="B22" s="48">
        <v>42066</v>
      </c>
      <c r="C22" s="117">
        <v>3.125E-2</v>
      </c>
      <c r="D22" s="101" t="s">
        <v>23</v>
      </c>
      <c r="E22" s="21" t="s">
        <v>107</v>
      </c>
      <c r="F22" s="86"/>
      <c r="G22" s="124"/>
    </row>
    <row r="23" spans="1:7" ht="14.25">
      <c r="A23" s="128" t="s">
        <v>83</v>
      </c>
      <c r="B23" s="129">
        <v>42066</v>
      </c>
      <c r="C23" s="109">
        <v>9.375E-2</v>
      </c>
      <c r="D23" s="71" t="s">
        <v>23</v>
      </c>
      <c r="E23" s="147" t="s">
        <v>57</v>
      </c>
      <c r="F23" s="39">
        <f>SUM(C23:C38)</f>
        <v>0.50694444444444442</v>
      </c>
      <c r="G23" s="51">
        <f>SUM(F5:F23)</f>
        <v>1.3923611111111112</v>
      </c>
    </row>
    <row r="24" spans="1:7" ht="14.25">
      <c r="A24" s="131"/>
      <c r="B24" s="57">
        <v>42067</v>
      </c>
      <c r="C24" s="117">
        <v>1.0416666666666666E-2</v>
      </c>
      <c r="D24" s="101" t="s">
        <v>61</v>
      </c>
      <c r="E24" s="21" t="s">
        <v>139</v>
      </c>
      <c r="F24" s="49"/>
      <c r="G24" s="157"/>
    </row>
    <row r="25" spans="1:7" ht="12.75">
      <c r="A25" s="131"/>
      <c r="B25" s="57">
        <v>42068</v>
      </c>
      <c r="C25" s="117">
        <v>3.125E-2</v>
      </c>
      <c r="D25" s="101" t="s">
        <v>23</v>
      </c>
      <c r="E25" s="21" t="s">
        <v>168</v>
      </c>
      <c r="F25" s="132"/>
      <c r="G25" s="124"/>
    </row>
    <row r="26" spans="1:7" ht="25.5">
      <c r="A26" s="131"/>
      <c r="B26" s="57">
        <v>42068</v>
      </c>
      <c r="C26" s="117">
        <v>9.375E-2</v>
      </c>
      <c r="D26" s="101" t="s">
        <v>61</v>
      </c>
      <c r="E26" s="21" t="s">
        <v>171</v>
      </c>
      <c r="F26" s="86"/>
      <c r="G26" s="124"/>
    </row>
    <row r="27" spans="1:7" ht="12.75">
      <c r="A27" s="131"/>
      <c r="B27" s="57">
        <v>42068</v>
      </c>
      <c r="C27" s="117">
        <v>6.25E-2</v>
      </c>
      <c r="D27" s="101" t="s">
        <v>61</v>
      </c>
      <c r="E27" s="21" t="s">
        <v>173</v>
      </c>
      <c r="F27" s="86"/>
      <c r="G27" s="124"/>
    </row>
    <row r="28" spans="1:7" ht="25.5">
      <c r="A28" s="131"/>
      <c r="B28" s="57">
        <v>42068</v>
      </c>
      <c r="C28" s="117">
        <v>3.125E-2</v>
      </c>
      <c r="D28" s="101" t="s">
        <v>23</v>
      </c>
      <c r="E28" s="21" t="s">
        <v>176</v>
      </c>
      <c r="F28" s="86"/>
      <c r="G28" s="124"/>
    </row>
    <row r="29" spans="1:7" ht="25.5">
      <c r="A29" s="131"/>
      <c r="B29" s="57">
        <v>42068</v>
      </c>
      <c r="C29" s="117">
        <v>2.0833333333333332E-2</v>
      </c>
      <c r="D29" s="101" t="s">
        <v>23</v>
      </c>
      <c r="E29" s="21" t="s">
        <v>178</v>
      </c>
      <c r="F29" s="86"/>
      <c r="G29" s="124"/>
    </row>
    <row r="30" spans="1:7" ht="25.5">
      <c r="A30" s="131"/>
      <c r="B30" s="57">
        <v>42069</v>
      </c>
      <c r="C30" s="117">
        <v>2.0833333333333332E-2</v>
      </c>
      <c r="D30" s="101" t="s">
        <v>97</v>
      </c>
      <c r="E30" s="21" t="s">
        <v>179</v>
      </c>
      <c r="F30" s="86"/>
      <c r="G30" s="124"/>
    </row>
    <row r="31" spans="1:7" ht="12.75">
      <c r="A31" s="131"/>
      <c r="B31" s="57">
        <v>42069</v>
      </c>
      <c r="C31" s="117">
        <v>1.3888888888888888E-2</v>
      </c>
      <c r="D31" s="101" t="s">
        <v>23</v>
      </c>
      <c r="E31" s="21" t="s">
        <v>148</v>
      </c>
      <c r="F31" s="86"/>
      <c r="G31" s="124"/>
    </row>
    <row r="32" spans="1:7" ht="25.5">
      <c r="A32" s="131"/>
      <c r="B32" s="57">
        <v>42071</v>
      </c>
      <c r="C32" s="117">
        <v>2.0833333333333332E-2</v>
      </c>
      <c r="D32" s="101" t="s">
        <v>97</v>
      </c>
      <c r="E32" s="21" t="s">
        <v>181</v>
      </c>
      <c r="F32" s="86"/>
      <c r="G32" s="124"/>
    </row>
    <row r="33" spans="1:7" ht="12.75">
      <c r="A33" s="131"/>
      <c r="B33" s="57">
        <v>42072</v>
      </c>
      <c r="C33" s="117">
        <v>1.0416666666666666E-2</v>
      </c>
      <c r="D33" s="101" t="s">
        <v>23</v>
      </c>
      <c r="E33" s="21" t="s">
        <v>148</v>
      </c>
      <c r="F33" s="86"/>
      <c r="G33" s="124"/>
    </row>
    <row r="34" spans="1:7" ht="12.75">
      <c r="A34" s="131"/>
      <c r="B34" s="57">
        <v>42072</v>
      </c>
      <c r="C34" s="117">
        <v>2.0833333333333332E-2</v>
      </c>
      <c r="D34" s="101" t="s">
        <v>61</v>
      </c>
      <c r="E34" s="21" t="s">
        <v>103</v>
      </c>
      <c r="F34" s="86"/>
      <c r="G34" s="124"/>
    </row>
    <row r="35" spans="1:7" ht="12.75">
      <c r="A35" s="131"/>
      <c r="B35" s="57">
        <v>42072</v>
      </c>
      <c r="C35" s="117">
        <v>2.0833333333333332E-2</v>
      </c>
      <c r="D35" s="101" t="s">
        <v>97</v>
      </c>
      <c r="E35" s="21" t="s">
        <v>183</v>
      </c>
      <c r="F35" s="86"/>
      <c r="G35" s="124"/>
    </row>
    <row r="36" spans="1:7" ht="25.5">
      <c r="A36" s="131"/>
      <c r="B36" s="57">
        <v>42072</v>
      </c>
      <c r="C36" s="117">
        <v>1.3888888888888888E-2</v>
      </c>
      <c r="D36" s="101" t="s">
        <v>23</v>
      </c>
      <c r="E36" s="21" t="s">
        <v>184</v>
      </c>
      <c r="F36" s="86"/>
      <c r="G36" s="124"/>
    </row>
    <row r="37" spans="1:7" ht="12.75">
      <c r="A37" s="131"/>
      <c r="B37" s="108">
        <v>42073</v>
      </c>
      <c r="C37" s="117">
        <v>1.0416666666666666E-2</v>
      </c>
      <c r="D37" s="101" t="s">
        <v>23</v>
      </c>
      <c r="E37" s="127" t="s">
        <v>86</v>
      </c>
      <c r="F37" s="86"/>
      <c r="G37" s="124"/>
    </row>
    <row r="38" spans="1:7" ht="14.25">
      <c r="A38" s="131"/>
      <c r="B38" s="57">
        <v>42073</v>
      </c>
      <c r="C38" s="117">
        <v>3.125E-2</v>
      </c>
      <c r="D38" s="101" t="s">
        <v>23</v>
      </c>
      <c r="E38" s="21" t="s">
        <v>107</v>
      </c>
      <c r="F38" s="49"/>
      <c r="G38" s="157"/>
    </row>
    <row r="39" spans="1:7" ht="14.25">
      <c r="A39" s="128" t="s">
        <v>128</v>
      </c>
      <c r="B39" s="107">
        <v>42073</v>
      </c>
      <c r="C39" s="109">
        <v>2.7777777777777776E-2</v>
      </c>
      <c r="D39" s="71" t="s">
        <v>23</v>
      </c>
      <c r="E39" s="80" t="s">
        <v>57</v>
      </c>
      <c r="F39" s="39">
        <f>SUM(C39:C52)</f>
        <v>0.3263888888888889</v>
      </c>
      <c r="G39" s="51">
        <f>SUM(F5:F39)</f>
        <v>1.71875</v>
      </c>
    </row>
    <row r="40" spans="1:7" ht="12.75">
      <c r="A40" s="131"/>
      <c r="B40" s="57">
        <v>42073</v>
      </c>
      <c r="C40" s="117">
        <v>6.9444444444444441E-3</v>
      </c>
      <c r="D40" s="101" t="s">
        <v>23</v>
      </c>
      <c r="E40" s="21" t="s">
        <v>161</v>
      </c>
      <c r="F40" s="86"/>
      <c r="G40" s="124"/>
    </row>
    <row r="41" spans="1:7" ht="12.75">
      <c r="A41" s="131"/>
      <c r="B41" s="57">
        <v>42073</v>
      </c>
      <c r="C41" s="162">
        <v>1.0416666666666666E-2</v>
      </c>
      <c r="D41" s="101" t="s">
        <v>61</v>
      </c>
      <c r="E41" s="21" t="s">
        <v>194</v>
      </c>
      <c r="F41" s="86"/>
      <c r="G41" s="124"/>
    </row>
    <row r="42" spans="1:7" ht="12.75">
      <c r="A42" s="131"/>
      <c r="B42" s="57">
        <v>42074</v>
      </c>
      <c r="C42" s="162">
        <v>6.25E-2</v>
      </c>
      <c r="D42" s="101" t="s">
        <v>97</v>
      </c>
      <c r="E42" s="21" t="s">
        <v>196</v>
      </c>
      <c r="F42" s="86"/>
      <c r="G42" s="124"/>
    </row>
    <row r="43" spans="1:7" ht="12.75">
      <c r="A43" s="131"/>
      <c r="B43" s="57">
        <v>42075</v>
      </c>
      <c r="C43" s="162">
        <v>2.0833333333333332E-2</v>
      </c>
      <c r="D43" s="101" t="s">
        <v>23</v>
      </c>
      <c r="E43" s="68" t="s">
        <v>198</v>
      </c>
      <c r="F43" s="86"/>
      <c r="G43" s="124"/>
    </row>
    <row r="44" spans="1:7" ht="12.75">
      <c r="A44" s="131"/>
      <c r="B44" s="57">
        <v>42075</v>
      </c>
      <c r="C44" s="162">
        <v>2.0833333333333332E-2</v>
      </c>
      <c r="D44" s="101" t="s">
        <v>23</v>
      </c>
      <c r="E44" s="68" t="s">
        <v>200</v>
      </c>
      <c r="F44" s="86"/>
      <c r="G44" s="124"/>
    </row>
    <row r="45" spans="1:7" ht="12.75">
      <c r="A45" s="131"/>
      <c r="B45" s="57">
        <v>42076</v>
      </c>
      <c r="C45" s="162">
        <v>3.125E-2</v>
      </c>
      <c r="D45" s="101" t="s">
        <v>97</v>
      </c>
      <c r="E45" s="68" t="s">
        <v>201</v>
      </c>
      <c r="F45" s="86"/>
      <c r="G45" s="124"/>
    </row>
    <row r="46" spans="1:7" ht="12.75">
      <c r="A46" s="131"/>
      <c r="B46" s="57">
        <v>42076</v>
      </c>
      <c r="C46" s="162">
        <v>2.0833333333333332E-2</v>
      </c>
      <c r="D46" s="101" t="s">
        <v>23</v>
      </c>
      <c r="E46" s="68" t="s">
        <v>119</v>
      </c>
      <c r="F46" s="86"/>
      <c r="G46" s="124"/>
    </row>
    <row r="47" spans="1:7" ht="12.75">
      <c r="A47" s="131"/>
      <c r="B47" s="57">
        <v>42076</v>
      </c>
      <c r="C47" s="162">
        <v>2.0833333333333332E-2</v>
      </c>
      <c r="D47" s="101" t="s">
        <v>23</v>
      </c>
      <c r="E47" s="68" t="s">
        <v>148</v>
      </c>
      <c r="F47" s="86"/>
      <c r="G47" s="124"/>
    </row>
    <row r="48" spans="1:7" ht="12.75">
      <c r="A48" s="131"/>
      <c r="B48" s="57">
        <v>42077</v>
      </c>
      <c r="C48" s="162">
        <v>2.0833333333333332E-2</v>
      </c>
      <c r="D48" s="101" t="s">
        <v>97</v>
      </c>
      <c r="E48" s="68" t="s">
        <v>201</v>
      </c>
      <c r="F48" s="86"/>
      <c r="G48" s="124"/>
    </row>
    <row r="49" spans="1:7" ht="12.75">
      <c r="A49" s="131"/>
      <c r="B49" s="57">
        <v>42079</v>
      </c>
      <c r="C49" s="162">
        <v>6.9444444444444441E-3</v>
      </c>
      <c r="D49" s="101" t="s">
        <v>23</v>
      </c>
      <c r="E49" s="68" t="s">
        <v>148</v>
      </c>
      <c r="F49" s="86"/>
      <c r="G49" s="124"/>
    </row>
    <row r="50" spans="1:7" ht="12.75">
      <c r="A50" s="131"/>
      <c r="B50" s="57">
        <v>42079</v>
      </c>
      <c r="C50" s="162">
        <v>3.4722222222222224E-2</v>
      </c>
      <c r="D50" s="101" t="s">
        <v>23</v>
      </c>
      <c r="E50" s="68" t="s">
        <v>205</v>
      </c>
      <c r="F50" s="86"/>
      <c r="G50" s="124"/>
    </row>
    <row r="51" spans="1:7" ht="12.75">
      <c r="A51" s="131"/>
      <c r="B51" s="57">
        <v>42080</v>
      </c>
      <c r="C51" s="162">
        <v>2.0833333333333332E-2</v>
      </c>
      <c r="D51" s="101" t="s">
        <v>23</v>
      </c>
      <c r="E51" s="68" t="s">
        <v>86</v>
      </c>
      <c r="F51" s="86"/>
      <c r="G51" s="124"/>
    </row>
    <row r="52" spans="1:7" ht="12.75">
      <c r="A52" s="137"/>
      <c r="B52" s="87">
        <v>42080</v>
      </c>
      <c r="C52" s="175">
        <v>2.0833333333333332E-2</v>
      </c>
      <c r="D52" s="176" t="s">
        <v>23</v>
      </c>
      <c r="E52" s="170" t="s">
        <v>107</v>
      </c>
      <c r="F52" s="143"/>
      <c r="G52" s="145"/>
    </row>
    <row r="53" spans="1:7" ht="12.75">
      <c r="A53" s="131" t="s">
        <v>142</v>
      </c>
      <c r="B53" s="57">
        <v>42080</v>
      </c>
      <c r="C53" s="150">
        <v>5.2083333333333336E-2</v>
      </c>
      <c r="D53" s="101" t="s">
        <v>23</v>
      </c>
      <c r="E53" s="68" t="s">
        <v>91</v>
      </c>
      <c r="F53" s="178">
        <f>SUM(C53:C69)</f>
        <v>0.54513888888888895</v>
      </c>
      <c r="G53" s="124"/>
    </row>
    <row r="54" spans="1:7" ht="12.75">
      <c r="A54" s="131"/>
      <c r="B54" s="57">
        <v>42080</v>
      </c>
      <c r="C54" s="162">
        <v>1.0416666666666666E-2</v>
      </c>
      <c r="D54" s="101" t="s">
        <v>23</v>
      </c>
      <c r="E54" s="68" t="s">
        <v>226</v>
      </c>
      <c r="F54" s="86"/>
      <c r="G54" s="124"/>
    </row>
    <row r="55" spans="1:7" ht="12.75">
      <c r="A55" s="131"/>
      <c r="B55" s="57">
        <v>42080</v>
      </c>
      <c r="C55" s="162">
        <v>1.0416666666666666E-2</v>
      </c>
      <c r="D55" s="101" t="s">
        <v>23</v>
      </c>
      <c r="E55" s="68" t="s">
        <v>227</v>
      </c>
      <c r="F55" s="86"/>
      <c r="G55" s="124"/>
    </row>
    <row r="56" spans="1:7" ht="12.75">
      <c r="A56" s="131"/>
      <c r="B56" s="57">
        <v>42081</v>
      </c>
      <c r="C56" s="150">
        <v>1.0416666666666666E-2</v>
      </c>
      <c r="D56" s="101" t="s">
        <v>23</v>
      </c>
      <c r="E56" s="68" t="s">
        <v>148</v>
      </c>
      <c r="F56" s="86"/>
      <c r="G56" s="124"/>
    </row>
    <row r="57" spans="1:7" ht="12.75">
      <c r="A57" s="131"/>
      <c r="B57" s="57">
        <v>42081</v>
      </c>
      <c r="C57" s="150">
        <v>1.0416666666666666E-2</v>
      </c>
      <c r="D57" s="101" t="s">
        <v>23</v>
      </c>
      <c r="E57" s="68" t="s">
        <v>165</v>
      </c>
      <c r="F57" s="86"/>
      <c r="G57" s="124"/>
    </row>
    <row r="58" spans="1:7" ht="12.75">
      <c r="A58" s="131"/>
      <c r="B58" s="57">
        <v>42083</v>
      </c>
      <c r="C58" s="150">
        <v>1.0416666666666666E-2</v>
      </c>
      <c r="D58" s="101" t="s">
        <v>61</v>
      </c>
      <c r="E58" s="68" t="s">
        <v>228</v>
      </c>
      <c r="F58" s="86"/>
      <c r="G58" s="124"/>
    </row>
    <row r="59" spans="1:7" ht="12.75">
      <c r="A59" s="131"/>
      <c r="B59" s="57">
        <v>42083</v>
      </c>
      <c r="C59" s="150">
        <v>4.1666666666666664E-2</v>
      </c>
      <c r="D59" s="101" t="s">
        <v>97</v>
      </c>
      <c r="E59" s="68" t="s">
        <v>229</v>
      </c>
      <c r="F59" s="86"/>
      <c r="G59" s="124"/>
    </row>
    <row r="60" spans="1:7" ht="25.5">
      <c r="A60" s="131"/>
      <c r="B60" s="57">
        <v>42085</v>
      </c>
      <c r="C60" s="150">
        <v>6.25E-2</v>
      </c>
      <c r="D60" s="101" t="s">
        <v>97</v>
      </c>
      <c r="E60" s="68" t="s">
        <v>230</v>
      </c>
      <c r="F60" s="86"/>
      <c r="G60" s="124"/>
    </row>
    <row r="61" spans="1:7" ht="12.75">
      <c r="A61" s="131"/>
      <c r="B61" s="57">
        <v>42085</v>
      </c>
      <c r="C61" s="150">
        <v>2.0833333333333332E-2</v>
      </c>
      <c r="D61" s="101" t="s">
        <v>23</v>
      </c>
      <c r="E61" s="68" t="s">
        <v>231</v>
      </c>
      <c r="F61" s="86"/>
      <c r="G61" s="124"/>
    </row>
    <row r="62" spans="1:7" ht="25.5">
      <c r="A62" s="131"/>
      <c r="B62" s="57">
        <v>42085</v>
      </c>
      <c r="C62" s="150">
        <v>0.1111111111111111</v>
      </c>
      <c r="D62" s="101" t="s">
        <v>97</v>
      </c>
      <c r="E62" s="68" t="s">
        <v>232</v>
      </c>
      <c r="F62" s="86"/>
      <c r="G62" s="124"/>
    </row>
    <row r="63" spans="1:7" ht="12.75">
      <c r="A63" s="131"/>
      <c r="B63" s="57">
        <v>42085</v>
      </c>
      <c r="C63" s="150">
        <v>1.3888888888888888E-2</v>
      </c>
      <c r="D63" s="101" t="s">
        <v>23</v>
      </c>
      <c r="E63" s="68" t="s">
        <v>61</v>
      </c>
      <c r="F63" s="86"/>
      <c r="G63" s="124"/>
    </row>
    <row r="64" spans="1:7" ht="12.75">
      <c r="A64" s="131"/>
      <c r="B64" s="57">
        <v>42085</v>
      </c>
      <c r="C64" s="150">
        <v>2.7777777777777776E-2</v>
      </c>
      <c r="D64" s="101" t="s">
        <v>97</v>
      </c>
      <c r="E64" s="68" t="s">
        <v>235</v>
      </c>
      <c r="F64" s="156"/>
      <c r="G64" s="124"/>
    </row>
    <row r="65" spans="1:7" ht="27" customHeight="1">
      <c r="A65" s="131"/>
      <c r="B65" s="57">
        <v>42085</v>
      </c>
      <c r="C65" s="150">
        <v>2.7777777777777776E-2</v>
      </c>
      <c r="D65" s="101" t="s">
        <v>97</v>
      </c>
      <c r="E65" s="68" t="s">
        <v>237</v>
      </c>
      <c r="F65" s="86"/>
      <c r="G65" s="124"/>
    </row>
    <row r="66" spans="1:7" ht="12.75">
      <c r="A66" s="131"/>
      <c r="B66" s="57">
        <v>42086</v>
      </c>
      <c r="C66" s="150">
        <v>1.0416666666666666E-2</v>
      </c>
      <c r="D66" s="101" t="s">
        <v>23</v>
      </c>
      <c r="E66" s="68" t="s">
        <v>148</v>
      </c>
      <c r="F66" s="86"/>
      <c r="G66" s="124"/>
    </row>
    <row r="67" spans="1:7" ht="25.5">
      <c r="A67" s="131"/>
      <c r="B67" s="57">
        <v>42086</v>
      </c>
      <c r="C67" s="150">
        <v>8.3333333333333329E-2</v>
      </c>
      <c r="D67" s="101" t="s">
        <v>94</v>
      </c>
      <c r="E67" s="68" t="s">
        <v>239</v>
      </c>
      <c r="F67" s="86"/>
      <c r="G67" s="124"/>
    </row>
    <row r="68" spans="1:7" ht="12.75">
      <c r="A68" s="131"/>
      <c r="B68" s="57">
        <v>42087</v>
      </c>
      <c r="C68" s="150">
        <v>1.0416666666666666E-2</v>
      </c>
      <c r="D68" s="101" t="s">
        <v>23</v>
      </c>
      <c r="E68" s="68" t="s">
        <v>86</v>
      </c>
      <c r="F68" s="86"/>
      <c r="G68" s="124"/>
    </row>
    <row r="69" spans="1:7" ht="12.75">
      <c r="A69" s="131"/>
      <c r="B69" s="57">
        <v>42087</v>
      </c>
      <c r="C69" s="150">
        <v>3.125E-2</v>
      </c>
      <c r="D69" s="101" t="s">
        <v>23</v>
      </c>
      <c r="E69" s="68" t="s">
        <v>107</v>
      </c>
      <c r="F69" s="86"/>
      <c r="G69" s="124"/>
    </row>
    <row r="70" spans="1:7" ht="12.75">
      <c r="A70" s="128" t="s">
        <v>158</v>
      </c>
      <c r="B70" s="107">
        <v>42087</v>
      </c>
      <c r="C70" s="182">
        <v>4.1666666666666664E-2</v>
      </c>
      <c r="D70" s="71" t="s">
        <v>23</v>
      </c>
      <c r="E70" s="27" t="s">
        <v>57</v>
      </c>
      <c r="F70" s="39">
        <f>SUM(C70:C81)</f>
        <v>0.42013888888888884</v>
      </c>
      <c r="G70" s="185"/>
    </row>
    <row r="71" spans="1:7" ht="25.5">
      <c r="A71" s="131"/>
      <c r="B71" s="57">
        <v>42087</v>
      </c>
      <c r="C71" s="162">
        <v>1.0416666666666666E-2</v>
      </c>
      <c r="D71" s="101" t="s">
        <v>23</v>
      </c>
      <c r="E71" s="68" t="s">
        <v>242</v>
      </c>
      <c r="F71" s="86"/>
      <c r="G71" s="124"/>
    </row>
    <row r="72" spans="1:7" ht="12.75">
      <c r="A72" s="131"/>
      <c r="B72" s="57">
        <v>42087</v>
      </c>
      <c r="C72" s="162">
        <v>3.125E-2</v>
      </c>
      <c r="D72" s="101" t="s">
        <v>97</v>
      </c>
      <c r="E72" s="68" t="s">
        <v>243</v>
      </c>
      <c r="F72" s="86"/>
      <c r="G72" s="124"/>
    </row>
    <row r="73" spans="1:7" ht="12.75">
      <c r="A73" s="131"/>
      <c r="B73" s="57">
        <v>42090</v>
      </c>
      <c r="C73" s="162">
        <v>4.1666666666666664E-2</v>
      </c>
      <c r="D73" s="101" t="s">
        <v>61</v>
      </c>
      <c r="E73" s="68" t="s">
        <v>244</v>
      </c>
      <c r="F73" s="86"/>
      <c r="G73" s="124"/>
    </row>
    <row r="74" spans="1:7" ht="12.75">
      <c r="A74" s="131"/>
      <c r="B74" s="57">
        <v>42090</v>
      </c>
      <c r="C74" s="162">
        <v>2.0833333333333332E-2</v>
      </c>
      <c r="D74" s="101" t="s">
        <v>23</v>
      </c>
      <c r="E74" s="68" t="s">
        <v>148</v>
      </c>
      <c r="F74" s="86"/>
      <c r="G74" s="124"/>
    </row>
    <row r="75" spans="1:7" ht="12.75">
      <c r="A75" s="131"/>
      <c r="B75" s="57">
        <v>42090</v>
      </c>
      <c r="C75" s="162">
        <v>1.0416666666666666E-2</v>
      </c>
      <c r="D75" s="101" t="s">
        <v>23</v>
      </c>
      <c r="E75" s="68" t="s">
        <v>245</v>
      </c>
      <c r="F75" s="86"/>
      <c r="G75" s="124"/>
    </row>
    <row r="76" spans="1:7" ht="25.5">
      <c r="A76" s="131"/>
      <c r="B76" s="57">
        <v>42090</v>
      </c>
      <c r="C76" s="162">
        <v>6.9444444444444441E-3</v>
      </c>
      <c r="D76" s="101" t="s">
        <v>23</v>
      </c>
      <c r="E76" s="68" t="s">
        <v>246</v>
      </c>
      <c r="F76" s="86"/>
      <c r="G76" s="124"/>
    </row>
    <row r="77" spans="1:7" ht="12.75">
      <c r="A77" s="131"/>
      <c r="B77" s="57">
        <v>42093</v>
      </c>
      <c r="C77" s="162">
        <v>9.375E-2</v>
      </c>
      <c r="D77" s="101" t="s">
        <v>97</v>
      </c>
      <c r="E77" s="68" t="s">
        <v>243</v>
      </c>
      <c r="F77" s="86"/>
      <c r="G77" s="124"/>
    </row>
    <row r="78" spans="1:7" ht="25.5">
      <c r="A78" s="131"/>
      <c r="B78" s="57">
        <v>42093</v>
      </c>
      <c r="C78" s="162">
        <v>3.125E-2</v>
      </c>
      <c r="D78" s="101" t="s">
        <v>94</v>
      </c>
      <c r="E78" s="68" t="s">
        <v>247</v>
      </c>
      <c r="F78" s="86"/>
      <c r="G78" s="124"/>
    </row>
    <row r="79" spans="1:7" ht="12.75">
      <c r="A79" s="131"/>
      <c r="B79" s="57">
        <v>42093</v>
      </c>
      <c r="C79" s="162">
        <v>2.0833333333333332E-2</v>
      </c>
      <c r="D79" s="101" t="s">
        <v>61</v>
      </c>
      <c r="E79" s="68" t="s">
        <v>248</v>
      </c>
      <c r="F79" s="86"/>
      <c r="G79" s="124"/>
    </row>
    <row r="80" spans="1:7" ht="12.75">
      <c r="A80" s="131"/>
      <c r="B80" s="57">
        <v>42093</v>
      </c>
      <c r="C80" s="162">
        <v>6.9444444444444441E-3</v>
      </c>
      <c r="D80" s="132" t="s">
        <v>61</v>
      </c>
      <c r="E80" s="101" t="s">
        <v>103</v>
      </c>
      <c r="F80" s="86"/>
      <c r="G80" s="124"/>
    </row>
    <row r="81" spans="1:7" ht="12.75">
      <c r="A81" s="131"/>
      <c r="B81" s="57">
        <v>42093</v>
      </c>
      <c r="C81" s="162">
        <v>0.10416666666666667</v>
      </c>
      <c r="D81" s="101" t="s">
        <v>97</v>
      </c>
      <c r="E81" s="68" t="s">
        <v>249</v>
      </c>
      <c r="F81" s="86"/>
      <c r="G81" s="124"/>
    </row>
    <row r="82" spans="1:7" ht="12.75">
      <c r="A82" s="128"/>
      <c r="B82" s="129">
        <v>42094</v>
      </c>
      <c r="C82" s="162">
        <v>2.7777777777777776E-2</v>
      </c>
      <c r="D82" s="71" t="s">
        <v>23</v>
      </c>
      <c r="E82" s="173" t="s">
        <v>57</v>
      </c>
      <c r="F82" s="39">
        <f>SUM(C82:C87)</f>
        <v>8.6805555555555552E-2</v>
      </c>
      <c r="G82" s="185"/>
    </row>
    <row r="83" spans="1:7" ht="12.75">
      <c r="A83" s="131" t="s">
        <v>208</v>
      </c>
      <c r="B83" s="48">
        <v>42094</v>
      </c>
      <c r="C83" s="162">
        <v>6.9444444444444441E-3</v>
      </c>
      <c r="D83" s="101" t="s">
        <v>23</v>
      </c>
      <c r="E83" s="132" t="s">
        <v>222</v>
      </c>
      <c r="F83" s="86"/>
      <c r="G83" s="124"/>
    </row>
    <row r="84" spans="1:7" ht="12.75">
      <c r="A84" s="131"/>
      <c r="B84" s="57">
        <v>42095</v>
      </c>
      <c r="C84" s="162">
        <v>1.0416666666666666E-2</v>
      </c>
      <c r="D84" s="101" t="s">
        <v>61</v>
      </c>
      <c r="E84" s="68" t="s">
        <v>250</v>
      </c>
      <c r="F84" s="86"/>
      <c r="G84" s="124"/>
    </row>
    <row r="85" spans="1:7" ht="12.75">
      <c r="A85" s="131"/>
      <c r="B85" s="108"/>
      <c r="C85" s="117"/>
      <c r="D85" s="108"/>
      <c r="E85" s="68" t="s">
        <v>251</v>
      </c>
      <c r="F85" s="86"/>
      <c r="G85" s="124"/>
    </row>
    <row r="86" spans="1:7" ht="12.75">
      <c r="A86" s="131"/>
      <c r="B86" s="57">
        <v>42101</v>
      </c>
      <c r="C86" s="162">
        <v>2.0833333333333332E-2</v>
      </c>
      <c r="D86" s="101" t="s">
        <v>23</v>
      </c>
      <c r="E86" s="132" t="s">
        <v>86</v>
      </c>
      <c r="F86" s="132"/>
      <c r="G86" s="124"/>
    </row>
    <row r="87" spans="1:7" ht="12.75">
      <c r="A87" s="131"/>
      <c r="B87" s="57">
        <v>42101</v>
      </c>
      <c r="C87" s="162">
        <v>2.0833333333333332E-2</v>
      </c>
      <c r="D87" s="101" t="s">
        <v>23</v>
      </c>
      <c r="E87" s="132" t="s">
        <v>107</v>
      </c>
      <c r="F87" s="132"/>
      <c r="G87" s="124"/>
    </row>
    <row r="88" spans="1:7" ht="12.75">
      <c r="A88" s="128" t="s">
        <v>214</v>
      </c>
      <c r="B88" s="129">
        <v>42101</v>
      </c>
      <c r="C88" s="162">
        <v>4.1666666666666664E-2</v>
      </c>
      <c r="D88" s="173" t="s">
        <v>23</v>
      </c>
      <c r="E88" s="173" t="s">
        <v>57</v>
      </c>
      <c r="F88" s="39">
        <f>SUM(C88:C100)</f>
        <v>0.52430555555555558</v>
      </c>
      <c r="G88" s="185"/>
    </row>
    <row r="89" spans="1:7" ht="12.75">
      <c r="A89" s="131"/>
      <c r="B89" s="48">
        <v>42101</v>
      </c>
      <c r="C89" s="162">
        <v>6.9444444444444441E-3</v>
      </c>
      <c r="D89" s="132" t="s">
        <v>23</v>
      </c>
      <c r="E89" s="132" t="s">
        <v>222</v>
      </c>
      <c r="F89" s="86"/>
      <c r="G89" s="124"/>
    </row>
    <row r="90" spans="1:7" ht="12.75">
      <c r="A90" s="131"/>
      <c r="B90" s="57">
        <v>42102</v>
      </c>
      <c r="C90" s="162">
        <v>4.1666666666666664E-2</v>
      </c>
      <c r="D90" s="101" t="s">
        <v>97</v>
      </c>
      <c r="E90" s="68" t="s">
        <v>253</v>
      </c>
      <c r="F90" s="86"/>
      <c r="G90" s="124"/>
    </row>
    <row r="91" spans="1:7" ht="12.75">
      <c r="A91" s="131"/>
      <c r="B91" s="57">
        <v>42103</v>
      </c>
      <c r="C91" s="162">
        <v>6.25E-2</v>
      </c>
      <c r="D91" s="101" t="s">
        <v>97</v>
      </c>
      <c r="E91" s="68" t="s">
        <v>254</v>
      </c>
      <c r="F91" s="86"/>
      <c r="G91" s="124"/>
    </row>
    <row r="92" spans="1:7" ht="12.75">
      <c r="A92" s="131"/>
      <c r="B92" s="57">
        <v>42103</v>
      </c>
      <c r="C92" s="162">
        <v>1.3888888888888888E-2</v>
      </c>
      <c r="D92" s="101" t="s">
        <v>97</v>
      </c>
      <c r="E92" s="68" t="s">
        <v>254</v>
      </c>
      <c r="F92" s="86"/>
      <c r="G92" s="124"/>
    </row>
    <row r="93" spans="1:7" ht="12.75">
      <c r="A93" s="131"/>
      <c r="B93" s="57">
        <v>42103</v>
      </c>
      <c r="C93" s="162">
        <v>0.10416666666666667</v>
      </c>
      <c r="D93" s="101" t="s">
        <v>97</v>
      </c>
      <c r="E93" s="68" t="s">
        <v>254</v>
      </c>
      <c r="F93" s="86"/>
      <c r="G93" s="124"/>
    </row>
    <row r="94" spans="1:7" ht="25.5">
      <c r="A94" s="131"/>
      <c r="B94" s="48">
        <v>42104</v>
      </c>
      <c r="C94" s="162">
        <v>7.2916666666666671E-2</v>
      </c>
      <c r="D94" s="132" t="s">
        <v>23</v>
      </c>
      <c r="E94" s="68" t="s">
        <v>218</v>
      </c>
      <c r="F94" s="86"/>
      <c r="G94" s="124"/>
    </row>
    <row r="95" spans="1:7" ht="12.75">
      <c r="A95" s="131"/>
      <c r="B95" s="48">
        <v>42104</v>
      </c>
      <c r="C95" s="162">
        <v>4.8611111111111112E-2</v>
      </c>
      <c r="D95" s="132" t="s">
        <v>97</v>
      </c>
      <c r="E95" s="132" t="s">
        <v>254</v>
      </c>
      <c r="F95" s="86"/>
      <c r="G95" s="124"/>
    </row>
    <row r="96" spans="1:7" ht="12.75">
      <c r="A96" s="131"/>
      <c r="B96" s="48">
        <v>42104</v>
      </c>
      <c r="C96" s="162">
        <v>4.1666666666666664E-2</v>
      </c>
      <c r="D96" s="101" t="s">
        <v>97</v>
      </c>
      <c r="E96" s="68" t="s">
        <v>253</v>
      </c>
      <c r="F96" s="86"/>
      <c r="G96" s="124"/>
    </row>
    <row r="97" spans="1:7" ht="25.5">
      <c r="A97" s="131"/>
      <c r="B97" s="57">
        <v>42105</v>
      </c>
      <c r="C97" s="162">
        <v>4.1666666666666664E-2</v>
      </c>
      <c r="D97" s="101" t="s">
        <v>255</v>
      </c>
      <c r="E97" s="68" t="s">
        <v>256</v>
      </c>
      <c r="F97" s="86"/>
      <c r="G97" s="124"/>
    </row>
    <row r="98" spans="1:7" ht="25.5">
      <c r="A98" s="131"/>
      <c r="B98" s="57">
        <v>42106</v>
      </c>
      <c r="C98" s="162">
        <v>1.3888888888888888E-2</v>
      </c>
      <c r="D98" s="132" t="s">
        <v>257</v>
      </c>
      <c r="E98" s="68" t="s">
        <v>258</v>
      </c>
      <c r="F98" s="86"/>
      <c r="G98" s="124"/>
    </row>
    <row r="99" spans="1:7" ht="25.5">
      <c r="A99" s="131"/>
      <c r="B99" s="57">
        <v>42106</v>
      </c>
      <c r="C99" s="162">
        <v>2.7777777777777776E-2</v>
      </c>
      <c r="D99" s="101" t="s">
        <v>255</v>
      </c>
      <c r="E99" s="68" t="s">
        <v>259</v>
      </c>
      <c r="F99" s="86"/>
      <c r="G99" s="124"/>
    </row>
    <row r="100" spans="1:7" ht="25.5">
      <c r="A100" s="131"/>
      <c r="B100" s="57">
        <v>42106</v>
      </c>
      <c r="C100" s="162">
        <v>6.9444444444444441E-3</v>
      </c>
      <c r="D100" s="101" t="s">
        <v>97</v>
      </c>
      <c r="E100" s="68" t="s">
        <v>260</v>
      </c>
      <c r="F100" s="86"/>
      <c r="G100" s="124"/>
    </row>
    <row r="101" spans="1:7" ht="12.75">
      <c r="A101" s="128" t="s">
        <v>220</v>
      </c>
      <c r="B101" s="107">
        <v>42108</v>
      </c>
      <c r="C101" s="182">
        <v>3.125E-2</v>
      </c>
      <c r="D101" s="173" t="s">
        <v>160</v>
      </c>
      <c r="E101" s="173" t="s">
        <v>221</v>
      </c>
      <c r="F101" s="39">
        <f>SUM(C101:C110)</f>
        <v>0.4236111111111111</v>
      </c>
      <c r="G101" s="124"/>
    </row>
    <row r="102" spans="1:7" ht="12.75">
      <c r="A102" s="131"/>
      <c r="B102" s="57">
        <v>42108</v>
      </c>
      <c r="C102" s="162">
        <v>3.472222222222222E-3</v>
      </c>
      <c r="D102" s="132" t="s">
        <v>160</v>
      </c>
      <c r="E102" s="132" t="s">
        <v>222</v>
      </c>
      <c r="F102" s="86"/>
      <c r="G102" s="124"/>
    </row>
    <row r="103" spans="1:7" ht="12.75">
      <c r="A103" s="131"/>
      <c r="B103" s="57">
        <v>42111</v>
      </c>
      <c r="C103" s="150">
        <v>4.1666666666666664E-2</v>
      </c>
      <c r="D103" s="101" t="s">
        <v>97</v>
      </c>
      <c r="E103" s="68" t="s">
        <v>261</v>
      </c>
      <c r="F103" s="86"/>
      <c r="G103" s="124"/>
    </row>
    <row r="104" spans="1:7" ht="16.5" customHeight="1">
      <c r="A104" s="131"/>
      <c r="B104" s="57">
        <v>42111</v>
      </c>
      <c r="C104" s="150">
        <v>1.3888888888888888E-2</v>
      </c>
      <c r="D104" s="101" t="s">
        <v>23</v>
      </c>
      <c r="E104" s="68" t="s">
        <v>148</v>
      </c>
      <c r="F104" s="86"/>
      <c r="G104" s="124"/>
    </row>
    <row r="105" spans="1:7" ht="12.75">
      <c r="A105" s="131"/>
      <c r="B105" s="57">
        <v>42111</v>
      </c>
      <c r="C105" s="150">
        <v>0.13541666666666666</v>
      </c>
      <c r="D105" s="101" t="s">
        <v>97</v>
      </c>
      <c r="E105" s="68" t="s">
        <v>261</v>
      </c>
      <c r="F105" s="86"/>
      <c r="G105" s="124"/>
    </row>
    <row r="106" spans="1:7" ht="12.75">
      <c r="A106" s="131"/>
      <c r="B106" s="57">
        <v>42113</v>
      </c>
      <c r="C106" s="150">
        <v>2.0833333333333332E-2</v>
      </c>
      <c r="D106" s="101" t="s">
        <v>97</v>
      </c>
      <c r="E106" s="68" t="s">
        <v>261</v>
      </c>
      <c r="F106" s="86"/>
      <c r="G106" s="124"/>
    </row>
    <row r="107" spans="1:7" ht="25.5">
      <c r="A107" s="131"/>
      <c r="B107" s="57">
        <v>42113</v>
      </c>
      <c r="C107" s="150">
        <v>2.0833333333333332E-2</v>
      </c>
      <c r="D107" s="101" t="s">
        <v>97</v>
      </c>
      <c r="E107" s="68" t="s">
        <v>262</v>
      </c>
      <c r="F107" s="86"/>
      <c r="G107" s="124"/>
    </row>
    <row r="108" spans="1:7" ht="12.75">
      <c r="A108" s="131"/>
      <c r="B108" s="57">
        <v>42114</v>
      </c>
      <c r="C108" s="150">
        <v>1.0416666666666666E-2</v>
      </c>
      <c r="D108" s="101" t="s">
        <v>23</v>
      </c>
      <c r="E108" s="68" t="s">
        <v>148</v>
      </c>
      <c r="F108" s="86"/>
      <c r="G108" s="124"/>
    </row>
    <row r="109" spans="1:7" ht="12.75">
      <c r="A109" s="131"/>
      <c r="B109" s="57">
        <v>42114</v>
      </c>
      <c r="C109" s="150">
        <v>6.25E-2</v>
      </c>
      <c r="D109" s="101" t="s">
        <v>97</v>
      </c>
      <c r="E109" s="68" t="s">
        <v>263</v>
      </c>
      <c r="F109" s="86"/>
      <c r="G109" s="124"/>
    </row>
    <row r="110" spans="1:7" ht="12.75">
      <c r="A110" s="131"/>
      <c r="B110" s="57">
        <v>42114</v>
      </c>
      <c r="C110" s="150">
        <v>8.3333333333333329E-2</v>
      </c>
      <c r="D110" s="101" t="s">
        <v>97</v>
      </c>
      <c r="E110" s="68" t="s">
        <v>263</v>
      </c>
      <c r="F110" s="86"/>
      <c r="G110" s="124"/>
    </row>
    <row r="111" spans="1:7" ht="12.75">
      <c r="A111" s="128" t="s">
        <v>225</v>
      </c>
      <c r="B111" s="107">
        <v>42115</v>
      </c>
      <c r="C111" s="155">
        <v>3.4722222222222224E-2</v>
      </c>
      <c r="D111" s="71" t="s">
        <v>23</v>
      </c>
      <c r="E111" s="27" t="s">
        <v>57</v>
      </c>
      <c r="F111" s="39">
        <f>SUM(C111:C120)</f>
        <v>0.42708333333333331</v>
      </c>
      <c r="G111" s="124"/>
    </row>
    <row r="112" spans="1:7" ht="12.75">
      <c r="A112" s="131"/>
      <c r="B112" s="57">
        <v>42115</v>
      </c>
      <c r="C112" s="150">
        <v>0.125</v>
      </c>
      <c r="D112" s="101" t="s">
        <v>97</v>
      </c>
      <c r="E112" s="68" t="s">
        <v>265</v>
      </c>
      <c r="F112" s="86"/>
      <c r="G112" s="124"/>
    </row>
    <row r="113" spans="1:7" ht="12.75">
      <c r="A113" s="131"/>
      <c r="B113" s="57">
        <v>42116</v>
      </c>
      <c r="C113" s="162">
        <v>7.9861111111111105E-2</v>
      </c>
      <c r="D113" s="1" t="s">
        <v>97</v>
      </c>
      <c r="E113" s="68" t="s">
        <v>266</v>
      </c>
      <c r="F113" s="86"/>
      <c r="G113" s="124"/>
    </row>
    <row r="114" spans="1:7" ht="12.75">
      <c r="A114" s="131"/>
      <c r="B114" s="57">
        <v>42120</v>
      </c>
      <c r="C114" s="162">
        <v>8.3333333333333329E-2</v>
      </c>
      <c r="D114" s="1" t="s">
        <v>97</v>
      </c>
      <c r="E114" s="68" t="s">
        <v>267</v>
      </c>
      <c r="F114" s="86"/>
      <c r="G114" s="124"/>
    </row>
    <row r="115" spans="1:7" ht="12.75">
      <c r="A115" s="131"/>
      <c r="B115" s="57">
        <v>42121</v>
      </c>
      <c r="C115" s="150">
        <v>0.10416666666666667</v>
      </c>
      <c r="D115" s="101" t="s">
        <v>97</v>
      </c>
      <c r="E115" s="68" t="s">
        <v>268</v>
      </c>
      <c r="F115" s="86"/>
      <c r="G115" s="124"/>
    </row>
    <row r="116" spans="1:7" ht="12.75">
      <c r="A116" s="131"/>
      <c r="B116" s="57"/>
      <c r="C116" s="150"/>
      <c r="D116" s="101"/>
      <c r="E116" s="68"/>
      <c r="F116" s="86"/>
      <c r="G116" s="124"/>
    </row>
    <row r="117" spans="1:7" ht="12.75">
      <c r="A117" s="131"/>
      <c r="B117" s="108"/>
      <c r="C117" s="47"/>
      <c r="D117" s="108"/>
      <c r="E117" s="77"/>
      <c r="F117" s="86"/>
      <c r="G117" s="124"/>
    </row>
    <row r="118" spans="1:7" ht="12.75">
      <c r="A118" s="131"/>
      <c r="B118" s="108"/>
      <c r="C118" s="47"/>
      <c r="D118" s="108"/>
      <c r="E118" s="77"/>
      <c r="F118" s="86"/>
      <c r="G118" s="124"/>
    </row>
    <row r="119" spans="1:7" ht="12.75">
      <c r="A119" s="131"/>
      <c r="B119" s="108"/>
      <c r="C119" s="47"/>
      <c r="D119" s="108"/>
      <c r="E119" s="77"/>
      <c r="F119" s="86"/>
      <c r="G119" s="124"/>
    </row>
    <row r="120" spans="1:7" ht="12.75">
      <c r="A120" s="137"/>
      <c r="B120" s="139"/>
      <c r="C120" s="47"/>
      <c r="D120" s="139"/>
      <c r="E120" s="142"/>
      <c r="F120" s="143"/>
      <c r="G120" s="145"/>
    </row>
    <row r="121" spans="1:7" ht="12.75">
      <c r="B121" s="183"/>
      <c r="C121" s="184"/>
      <c r="D121" s="30"/>
      <c r="E121" s="66"/>
      <c r="F121" s="186" t="s">
        <v>269</v>
      </c>
      <c r="G121" s="191">
        <f>SUM(F5:F1087)</f>
        <v>4.145833333333333</v>
      </c>
    </row>
    <row r="122" spans="1:7" ht="12.75">
      <c r="B122" s="183"/>
      <c r="C122" s="192"/>
      <c r="D122" s="30"/>
      <c r="E122" s="66"/>
      <c r="G122" s="198"/>
    </row>
    <row r="123" spans="1:7" ht="12.75">
      <c r="B123" s="183"/>
      <c r="C123" s="192"/>
      <c r="D123" s="30"/>
      <c r="E123" s="66"/>
      <c r="G123" s="198"/>
    </row>
    <row r="124" spans="1:7" ht="12.75">
      <c r="B124" s="183"/>
      <c r="C124" s="192"/>
      <c r="D124" s="30"/>
      <c r="E124" s="66"/>
      <c r="G124" s="198"/>
    </row>
    <row r="125" spans="1:7" ht="12.75">
      <c r="B125" s="183"/>
      <c r="C125" s="192"/>
      <c r="D125" s="30"/>
      <c r="E125" s="66"/>
      <c r="G125" s="198"/>
    </row>
    <row r="126" spans="1:7" ht="12.75">
      <c r="B126" s="183"/>
      <c r="C126" s="208"/>
      <c r="D126" s="30"/>
      <c r="E126" s="66"/>
      <c r="G126" s="198"/>
    </row>
    <row r="127" spans="1:7" ht="12.75">
      <c r="B127" s="183"/>
      <c r="C127" s="208"/>
      <c r="D127" s="30"/>
      <c r="E127" s="66"/>
      <c r="G127" s="198"/>
    </row>
    <row r="128" spans="1:7" ht="12.75">
      <c r="B128" s="183"/>
      <c r="C128" s="208"/>
      <c r="D128" s="30"/>
      <c r="E128" s="66"/>
      <c r="G128" s="198"/>
    </row>
    <row r="129" spans="2:7" ht="12.75">
      <c r="B129" s="183"/>
      <c r="C129" s="208"/>
      <c r="D129" s="30"/>
      <c r="E129" s="66"/>
      <c r="G129" s="198"/>
    </row>
    <row r="130" spans="2:7" ht="12.75">
      <c r="B130" s="183"/>
      <c r="C130" s="208"/>
      <c r="D130" s="30"/>
      <c r="E130" s="66"/>
      <c r="G130" s="198"/>
    </row>
    <row r="131" spans="2:7" ht="12.75">
      <c r="B131" s="183"/>
      <c r="C131" s="208"/>
      <c r="D131" s="30"/>
      <c r="E131" s="66"/>
      <c r="G131" s="198"/>
    </row>
    <row r="132" spans="2:7" ht="12.75">
      <c r="B132" s="183"/>
      <c r="C132" s="208"/>
      <c r="D132" s="30"/>
      <c r="E132" s="66"/>
      <c r="G132" s="198"/>
    </row>
    <row r="133" spans="2:7" ht="12.75">
      <c r="B133" s="183"/>
      <c r="C133" s="208"/>
      <c r="D133" s="30"/>
      <c r="E133" s="66"/>
      <c r="G133" s="198"/>
    </row>
    <row r="134" spans="2:7" ht="12.75">
      <c r="B134" s="183"/>
      <c r="C134" s="208"/>
      <c r="D134" s="30"/>
      <c r="E134" s="66"/>
      <c r="G134" s="198"/>
    </row>
    <row r="135" spans="2:7" ht="12.75">
      <c r="B135" s="183"/>
      <c r="C135" s="208"/>
      <c r="D135" s="30"/>
      <c r="E135" s="66"/>
      <c r="G135" s="198"/>
    </row>
    <row r="136" spans="2:7" ht="12.75">
      <c r="B136" s="183"/>
      <c r="C136" s="208"/>
      <c r="D136" s="30"/>
      <c r="E136" s="66"/>
      <c r="G136" s="198"/>
    </row>
    <row r="137" spans="2:7" ht="12.75">
      <c r="B137" s="183"/>
      <c r="C137" s="208"/>
      <c r="D137" s="30"/>
      <c r="E137" s="66"/>
      <c r="G137" s="198"/>
    </row>
    <row r="138" spans="2:7" ht="12.75">
      <c r="B138" s="183"/>
      <c r="C138" s="208"/>
      <c r="D138" s="30"/>
      <c r="E138" s="66"/>
      <c r="G138" s="198"/>
    </row>
    <row r="139" spans="2:7" ht="12.75">
      <c r="B139" s="183"/>
      <c r="C139" s="208"/>
      <c r="D139" s="30"/>
      <c r="E139" s="66"/>
      <c r="G139" s="198"/>
    </row>
    <row r="140" spans="2:7" ht="12.75">
      <c r="B140" s="183"/>
      <c r="C140" s="208"/>
      <c r="D140" s="30"/>
      <c r="E140" s="66"/>
      <c r="G140" s="198"/>
    </row>
    <row r="141" spans="2:7" ht="12.75">
      <c r="B141" s="183"/>
      <c r="C141" s="208"/>
      <c r="D141" s="30"/>
      <c r="E141" s="66"/>
      <c r="G141" s="198"/>
    </row>
    <row r="142" spans="2:7" ht="12.75">
      <c r="B142" s="183"/>
      <c r="C142" s="208"/>
      <c r="D142" s="30"/>
      <c r="E142" s="66"/>
      <c r="G142" s="198"/>
    </row>
    <row r="143" spans="2:7" ht="12.75">
      <c r="B143" s="183"/>
      <c r="C143" s="208"/>
      <c r="D143" s="30"/>
      <c r="E143" s="66"/>
      <c r="G143" s="198"/>
    </row>
    <row r="144" spans="2:7" ht="12.75">
      <c r="B144" s="183"/>
      <c r="C144" s="208"/>
      <c r="D144" s="30"/>
      <c r="E144" s="66"/>
      <c r="G144" s="198"/>
    </row>
    <row r="145" spans="2:7" ht="12.75">
      <c r="B145" s="183"/>
      <c r="C145" s="208"/>
      <c r="D145" s="30"/>
      <c r="E145" s="66"/>
      <c r="G145" s="198"/>
    </row>
    <row r="146" spans="2:7" ht="12.75">
      <c r="B146" s="183"/>
      <c r="C146" s="208"/>
      <c r="D146" s="30"/>
      <c r="E146" s="66"/>
      <c r="G146" s="198"/>
    </row>
    <row r="147" spans="2:7" ht="12.75">
      <c r="B147" s="183"/>
      <c r="C147" s="208"/>
      <c r="D147" s="30"/>
      <c r="E147" s="66"/>
      <c r="G147" s="198"/>
    </row>
    <row r="148" spans="2:7" ht="12.75">
      <c r="B148" s="183"/>
      <c r="C148" s="208"/>
      <c r="D148" s="30"/>
      <c r="E148" s="66"/>
      <c r="G148" s="198"/>
    </row>
    <row r="149" spans="2:7" ht="12.75">
      <c r="B149" s="183"/>
      <c r="C149" s="208"/>
      <c r="D149" s="30"/>
      <c r="E149" s="66"/>
      <c r="G149" s="198"/>
    </row>
    <row r="150" spans="2:7" ht="12.75">
      <c r="B150" s="183"/>
      <c r="C150" s="208"/>
      <c r="D150" s="30"/>
      <c r="E150" s="66"/>
      <c r="G150" s="198"/>
    </row>
    <row r="151" spans="2:7" ht="12.75">
      <c r="B151" s="183"/>
      <c r="C151" s="208"/>
      <c r="D151" s="30"/>
      <c r="E151" s="66"/>
      <c r="G151" s="198"/>
    </row>
    <row r="152" spans="2:7" ht="12.75">
      <c r="B152" s="183"/>
      <c r="C152" s="208"/>
      <c r="D152" s="30"/>
      <c r="E152" s="66"/>
      <c r="G152" s="198"/>
    </row>
    <row r="153" spans="2:7" ht="12.75">
      <c r="B153" s="183"/>
      <c r="C153" s="208"/>
      <c r="D153" s="30"/>
      <c r="E153" s="66"/>
      <c r="G153" s="198"/>
    </row>
    <row r="154" spans="2:7" ht="12.75">
      <c r="B154" s="183"/>
      <c r="C154" s="208"/>
      <c r="D154" s="30"/>
      <c r="E154" s="66"/>
      <c r="G154" s="198"/>
    </row>
    <row r="155" spans="2:7" ht="12.75">
      <c r="B155" s="183"/>
      <c r="C155" s="208"/>
      <c r="D155" s="30"/>
      <c r="E155" s="66"/>
      <c r="G155" s="198"/>
    </row>
    <row r="156" spans="2:7" ht="12.75">
      <c r="B156" s="183"/>
      <c r="C156" s="208"/>
      <c r="D156" s="30"/>
      <c r="E156" s="66"/>
      <c r="G156" s="198"/>
    </row>
    <row r="157" spans="2:7" ht="12.75">
      <c r="B157" s="183"/>
      <c r="C157" s="208"/>
      <c r="D157" s="30"/>
      <c r="E157" s="66"/>
      <c r="G157" s="198"/>
    </row>
    <row r="158" spans="2:7" ht="12.75">
      <c r="B158" s="183"/>
      <c r="C158" s="208"/>
      <c r="D158" s="30"/>
      <c r="E158" s="66"/>
      <c r="G158" s="198"/>
    </row>
    <row r="159" spans="2:7" ht="12.75">
      <c r="B159" s="183"/>
      <c r="C159" s="208"/>
      <c r="D159" s="30"/>
      <c r="E159" s="66"/>
      <c r="G159" s="198"/>
    </row>
    <row r="160" spans="2:7" ht="12.75">
      <c r="B160" s="183"/>
      <c r="C160" s="208"/>
      <c r="D160" s="30"/>
      <c r="E160" s="66"/>
      <c r="G160" s="198"/>
    </row>
    <row r="161" spans="2:7" ht="12.75">
      <c r="B161" s="183"/>
      <c r="C161" s="208"/>
      <c r="D161" s="30"/>
      <c r="E161" s="66"/>
      <c r="G161" s="198"/>
    </row>
    <row r="162" spans="2:7" ht="12.75">
      <c r="B162" s="183"/>
      <c r="C162" s="208"/>
      <c r="D162" s="30"/>
      <c r="E162" s="66"/>
      <c r="G162" s="198"/>
    </row>
    <row r="163" spans="2:7" ht="12.75">
      <c r="B163" s="183"/>
      <c r="C163" s="208"/>
      <c r="D163" s="30"/>
      <c r="E163" s="66"/>
      <c r="G163" s="198"/>
    </row>
    <row r="164" spans="2:7" ht="12.75">
      <c r="B164" s="183"/>
      <c r="C164" s="208"/>
      <c r="D164" s="30"/>
      <c r="E164" s="66"/>
      <c r="G164" s="198"/>
    </row>
    <row r="165" spans="2:7" ht="12.75">
      <c r="B165" s="183"/>
      <c r="C165" s="208"/>
      <c r="D165" s="30"/>
      <c r="E165" s="66"/>
      <c r="G165" s="198"/>
    </row>
    <row r="166" spans="2:7" ht="12.75">
      <c r="B166" s="183"/>
      <c r="C166" s="208"/>
      <c r="D166" s="30"/>
      <c r="E166" s="66"/>
      <c r="G166" s="198"/>
    </row>
    <row r="167" spans="2:7" ht="12.75">
      <c r="B167" s="183"/>
      <c r="C167" s="208"/>
      <c r="D167" s="30"/>
      <c r="E167" s="66"/>
      <c r="G167" s="198"/>
    </row>
    <row r="168" spans="2:7" ht="12.75">
      <c r="B168" s="183"/>
      <c r="C168" s="208"/>
      <c r="D168" s="30"/>
      <c r="E168" s="66"/>
      <c r="G168" s="198"/>
    </row>
    <row r="169" spans="2:7" ht="12.75">
      <c r="B169" s="183"/>
      <c r="C169" s="208"/>
      <c r="D169" s="30"/>
      <c r="E169" s="66"/>
      <c r="G169" s="198"/>
    </row>
    <row r="170" spans="2:7" ht="12.75">
      <c r="B170" s="183"/>
      <c r="C170" s="208"/>
      <c r="D170" s="30"/>
      <c r="E170" s="66"/>
      <c r="G170" s="198"/>
    </row>
    <row r="171" spans="2:7" ht="12.75">
      <c r="B171" s="183"/>
      <c r="C171" s="208"/>
      <c r="D171" s="30"/>
      <c r="E171" s="66"/>
      <c r="G171" s="198"/>
    </row>
    <row r="172" spans="2:7" ht="12.75">
      <c r="B172" s="183"/>
      <c r="C172" s="208"/>
      <c r="D172" s="30"/>
      <c r="E172" s="66"/>
      <c r="G172" s="198"/>
    </row>
    <row r="173" spans="2:7" ht="12.75">
      <c r="B173" s="183"/>
      <c r="C173" s="208"/>
      <c r="D173" s="30"/>
      <c r="E173" s="66"/>
      <c r="G173" s="198"/>
    </row>
    <row r="174" spans="2:7" ht="12.75">
      <c r="B174" s="183"/>
      <c r="C174" s="208"/>
      <c r="D174" s="30"/>
      <c r="E174" s="66"/>
      <c r="G174" s="198"/>
    </row>
    <row r="175" spans="2:7" ht="12.75">
      <c r="B175" s="183"/>
      <c r="C175" s="208"/>
      <c r="D175" s="30"/>
      <c r="E175" s="66"/>
      <c r="G175" s="198"/>
    </row>
    <row r="176" spans="2:7" ht="12.75">
      <c r="B176" s="183"/>
      <c r="C176" s="208"/>
      <c r="D176" s="30"/>
      <c r="E176" s="66"/>
      <c r="G176" s="198"/>
    </row>
    <row r="177" spans="2:7" ht="12.75">
      <c r="B177" s="183"/>
      <c r="C177" s="208"/>
      <c r="D177" s="30"/>
      <c r="E177" s="66"/>
      <c r="G177" s="198"/>
    </row>
    <row r="178" spans="2:7" ht="12.75">
      <c r="B178" s="183"/>
      <c r="C178" s="208"/>
      <c r="D178" s="30"/>
      <c r="E178" s="66"/>
      <c r="G178" s="198"/>
    </row>
    <row r="179" spans="2:7" ht="12.75">
      <c r="B179" s="183"/>
      <c r="C179" s="208"/>
      <c r="D179" s="30"/>
      <c r="E179" s="66"/>
      <c r="G179" s="198"/>
    </row>
    <row r="180" spans="2:7" ht="12.75">
      <c r="B180" s="183"/>
      <c r="C180" s="208"/>
      <c r="D180" s="30"/>
      <c r="E180" s="66"/>
      <c r="G180" s="198"/>
    </row>
    <row r="181" spans="2:7" ht="12.75">
      <c r="B181" s="183"/>
      <c r="C181" s="208"/>
      <c r="D181" s="30"/>
      <c r="E181" s="66"/>
      <c r="G181" s="198"/>
    </row>
    <row r="182" spans="2:7" ht="12.75">
      <c r="B182" s="183"/>
      <c r="C182" s="208"/>
      <c r="D182" s="30"/>
      <c r="E182" s="66"/>
      <c r="G182" s="198"/>
    </row>
    <row r="183" spans="2:7" ht="12.75">
      <c r="B183" s="183"/>
      <c r="C183" s="208"/>
      <c r="D183" s="30"/>
      <c r="E183" s="66"/>
      <c r="G183" s="198"/>
    </row>
    <row r="184" spans="2:7" ht="12.75">
      <c r="B184" s="183"/>
      <c r="C184" s="208"/>
      <c r="D184" s="30"/>
      <c r="E184" s="66"/>
      <c r="G184" s="198"/>
    </row>
    <row r="185" spans="2:7" ht="12.75">
      <c r="B185" s="183"/>
      <c r="C185" s="208"/>
      <c r="D185" s="30"/>
      <c r="E185" s="66"/>
      <c r="G185" s="198"/>
    </row>
    <row r="186" spans="2:7" ht="12.75">
      <c r="B186" s="183"/>
      <c r="C186" s="208"/>
      <c r="D186" s="30"/>
      <c r="E186" s="66"/>
      <c r="G186" s="198"/>
    </row>
    <row r="187" spans="2:7" ht="12.75">
      <c r="B187" s="183"/>
      <c r="C187" s="208"/>
      <c r="D187" s="30"/>
      <c r="E187" s="66"/>
      <c r="G187" s="198"/>
    </row>
    <row r="188" spans="2:7" ht="12.75">
      <c r="B188" s="183"/>
      <c r="C188" s="208"/>
      <c r="D188" s="30"/>
      <c r="E188" s="66"/>
      <c r="G188" s="198"/>
    </row>
    <row r="189" spans="2:7" ht="12.75">
      <c r="B189" s="183"/>
      <c r="C189" s="208"/>
      <c r="D189" s="30"/>
      <c r="E189" s="66"/>
      <c r="G189" s="198"/>
    </row>
    <row r="190" spans="2:7" ht="12.75">
      <c r="B190" s="183"/>
      <c r="C190" s="208"/>
      <c r="D190" s="30"/>
      <c r="E190" s="66"/>
      <c r="G190" s="198"/>
    </row>
    <row r="191" spans="2:7" ht="12.75">
      <c r="B191" s="183"/>
      <c r="C191" s="208"/>
      <c r="D191" s="30"/>
      <c r="E191" s="66"/>
      <c r="G191" s="198"/>
    </row>
    <row r="192" spans="2:7" ht="12.75">
      <c r="B192" s="183"/>
      <c r="C192" s="208"/>
      <c r="D192" s="30"/>
      <c r="E192" s="66"/>
      <c r="G192" s="198"/>
    </row>
    <row r="193" spans="2:7" ht="12.75">
      <c r="B193" s="183"/>
      <c r="C193" s="208"/>
      <c r="D193" s="30"/>
      <c r="E193" s="66"/>
      <c r="G193" s="198"/>
    </row>
    <row r="194" spans="2:7" ht="12.75">
      <c r="B194" s="183"/>
      <c r="C194" s="208"/>
      <c r="D194" s="30"/>
      <c r="E194" s="66"/>
      <c r="G194" s="198"/>
    </row>
    <row r="195" spans="2:7" ht="12.75">
      <c r="B195" s="183"/>
      <c r="C195" s="208"/>
      <c r="D195" s="30"/>
      <c r="E195" s="66"/>
      <c r="G195" s="198"/>
    </row>
    <row r="196" spans="2:7" ht="12.75">
      <c r="B196" s="183"/>
      <c r="C196" s="208"/>
      <c r="D196" s="30"/>
      <c r="E196" s="66"/>
      <c r="G196" s="198"/>
    </row>
    <row r="197" spans="2:7" ht="12.75">
      <c r="B197" s="183"/>
      <c r="C197" s="208"/>
      <c r="D197" s="30"/>
      <c r="E197" s="66"/>
      <c r="G197" s="198"/>
    </row>
    <row r="198" spans="2:7" ht="12.75">
      <c r="B198" s="183"/>
      <c r="C198" s="208"/>
      <c r="D198" s="30"/>
      <c r="E198" s="66"/>
      <c r="G198" s="198"/>
    </row>
    <row r="199" spans="2:7" ht="12.75">
      <c r="B199" s="183"/>
      <c r="C199" s="208"/>
      <c r="D199" s="30"/>
      <c r="E199" s="66"/>
      <c r="G199" s="198"/>
    </row>
    <row r="200" spans="2:7" ht="12.75">
      <c r="B200" s="183"/>
      <c r="C200" s="208"/>
      <c r="D200" s="30"/>
      <c r="E200" s="66"/>
      <c r="G200" s="198"/>
    </row>
    <row r="201" spans="2:7" ht="12.75">
      <c r="B201" s="183"/>
      <c r="C201" s="208"/>
      <c r="D201" s="30"/>
      <c r="E201" s="66"/>
      <c r="G201" s="198"/>
    </row>
    <row r="202" spans="2:7" ht="12.75">
      <c r="B202" s="183"/>
      <c r="C202" s="208"/>
      <c r="D202" s="30"/>
      <c r="E202" s="66"/>
      <c r="G202" s="198"/>
    </row>
    <row r="203" spans="2:7" ht="12.75">
      <c r="B203" s="183"/>
      <c r="C203" s="208"/>
      <c r="D203" s="30"/>
      <c r="E203" s="66"/>
      <c r="G203" s="198"/>
    </row>
    <row r="204" spans="2:7" ht="12.75">
      <c r="B204" s="183"/>
      <c r="C204" s="208"/>
      <c r="D204" s="30"/>
      <c r="E204" s="66"/>
      <c r="G204" s="198"/>
    </row>
    <row r="205" spans="2:7" ht="12.75">
      <c r="B205" s="183"/>
      <c r="C205" s="208"/>
      <c r="D205" s="30"/>
      <c r="E205" s="66"/>
      <c r="G205" s="198"/>
    </row>
    <row r="206" spans="2:7" ht="12.75">
      <c r="B206" s="183"/>
      <c r="C206" s="208"/>
      <c r="D206" s="30"/>
      <c r="E206" s="66"/>
      <c r="G206" s="198"/>
    </row>
    <row r="207" spans="2:7" ht="12.75">
      <c r="B207" s="183"/>
      <c r="C207" s="208"/>
      <c r="D207" s="30"/>
      <c r="E207" s="66"/>
      <c r="G207" s="198"/>
    </row>
    <row r="208" spans="2:7" ht="12.75">
      <c r="B208" s="183"/>
      <c r="C208" s="208"/>
      <c r="D208" s="30"/>
      <c r="E208" s="66"/>
      <c r="G208" s="198"/>
    </row>
    <row r="209" spans="2:7" ht="12.75">
      <c r="B209" s="183"/>
      <c r="C209" s="208"/>
      <c r="D209" s="30"/>
      <c r="E209" s="66"/>
      <c r="G209" s="198"/>
    </row>
    <row r="210" spans="2:7" ht="12.75">
      <c r="B210" s="183"/>
      <c r="C210" s="208"/>
      <c r="D210" s="30"/>
      <c r="E210" s="66"/>
      <c r="G210" s="198"/>
    </row>
    <row r="211" spans="2:7" ht="12.75">
      <c r="B211" s="183"/>
      <c r="C211" s="208"/>
      <c r="D211" s="30"/>
      <c r="E211" s="66"/>
      <c r="G211" s="198"/>
    </row>
    <row r="212" spans="2:7" ht="12.75">
      <c r="B212" s="183"/>
      <c r="C212" s="208"/>
      <c r="D212" s="30"/>
      <c r="E212" s="66"/>
      <c r="G212" s="198"/>
    </row>
    <row r="213" spans="2:7" ht="12.75">
      <c r="B213" s="183"/>
      <c r="C213" s="208"/>
      <c r="D213" s="30"/>
      <c r="E213" s="66"/>
      <c r="G213" s="198"/>
    </row>
    <row r="214" spans="2:7" ht="12.75">
      <c r="B214" s="183"/>
      <c r="C214" s="208"/>
      <c r="D214" s="30"/>
      <c r="E214" s="66"/>
      <c r="G214" s="198"/>
    </row>
    <row r="215" spans="2:7" ht="12.75">
      <c r="B215" s="183"/>
      <c r="C215" s="208"/>
      <c r="D215" s="30"/>
      <c r="E215" s="66"/>
      <c r="G215" s="198"/>
    </row>
    <row r="216" spans="2:7" ht="12.75">
      <c r="B216" s="183"/>
      <c r="C216" s="208"/>
      <c r="D216" s="30"/>
      <c r="E216" s="66"/>
      <c r="G216" s="198"/>
    </row>
    <row r="217" spans="2:7" ht="12.75">
      <c r="B217" s="183"/>
      <c r="C217" s="208"/>
      <c r="D217" s="30"/>
      <c r="E217" s="66"/>
      <c r="G217" s="198"/>
    </row>
    <row r="218" spans="2:7" ht="12.75">
      <c r="B218" s="183"/>
      <c r="C218" s="208"/>
      <c r="D218" s="30"/>
      <c r="E218" s="66"/>
      <c r="G218" s="198"/>
    </row>
    <row r="219" spans="2:7" ht="12.75">
      <c r="B219" s="183"/>
      <c r="C219" s="208"/>
      <c r="D219" s="30"/>
      <c r="E219" s="66"/>
      <c r="G219" s="198"/>
    </row>
    <row r="220" spans="2:7" ht="12.75">
      <c r="B220" s="183"/>
      <c r="C220" s="208"/>
      <c r="D220" s="30"/>
      <c r="E220" s="66"/>
      <c r="G220" s="198"/>
    </row>
    <row r="221" spans="2:7" ht="12.75">
      <c r="B221" s="183"/>
      <c r="C221" s="208"/>
      <c r="D221" s="30"/>
      <c r="E221" s="66"/>
      <c r="G221" s="198"/>
    </row>
    <row r="222" spans="2:7" ht="12.75">
      <c r="B222" s="183"/>
      <c r="C222" s="208"/>
      <c r="D222" s="30"/>
      <c r="E222" s="66"/>
      <c r="G222" s="198"/>
    </row>
    <row r="223" spans="2:7" ht="12.75">
      <c r="B223" s="183"/>
      <c r="C223" s="208"/>
      <c r="D223" s="30"/>
      <c r="E223" s="66"/>
      <c r="G223" s="198"/>
    </row>
    <row r="224" spans="2:7" ht="12.75">
      <c r="B224" s="183"/>
      <c r="C224" s="208"/>
      <c r="D224" s="30"/>
      <c r="E224" s="66"/>
      <c r="G224" s="198"/>
    </row>
    <row r="225" spans="2:7" ht="12.75">
      <c r="B225" s="183"/>
      <c r="C225" s="208"/>
      <c r="D225" s="30"/>
      <c r="E225" s="66"/>
      <c r="G225" s="198"/>
    </row>
    <row r="226" spans="2:7" ht="12.75">
      <c r="B226" s="183"/>
      <c r="C226" s="208"/>
      <c r="D226" s="30"/>
      <c r="E226" s="66"/>
      <c r="G226" s="198"/>
    </row>
    <row r="227" spans="2:7" ht="12.75">
      <c r="B227" s="183"/>
      <c r="C227" s="208"/>
      <c r="D227" s="30"/>
      <c r="E227" s="66"/>
      <c r="G227" s="198"/>
    </row>
    <row r="228" spans="2:7" ht="12.75">
      <c r="B228" s="183"/>
      <c r="C228" s="208"/>
      <c r="D228" s="30"/>
      <c r="E228" s="66"/>
      <c r="G228" s="198"/>
    </row>
    <row r="229" spans="2:7" ht="12.75">
      <c r="B229" s="183"/>
      <c r="C229" s="208"/>
      <c r="D229" s="30"/>
      <c r="E229" s="66"/>
      <c r="G229" s="198"/>
    </row>
    <row r="230" spans="2:7" ht="12.75">
      <c r="B230" s="183"/>
      <c r="C230" s="208"/>
      <c r="D230" s="30"/>
      <c r="E230" s="66"/>
      <c r="G230" s="198"/>
    </row>
    <row r="231" spans="2:7" ht="12.75">
      <c r="B231" s="183"/>
      <c r="C231" s="208"/>
      <c r="D231" s="30"/>
      <c r="E231" s="66"/>
      <c r="G231" s="198"/>
    </row>
    <row r="232" spans="2:7" ht="12.75">
      <c r="B232" s="183"/>
      <c r="C232" s="208"/>
      <c r="D232" s="30"/>
      <c r="E232" s="66"/>
      <c r="G232" s="198"/>
    </row>
    <row r="233" spans="2:7" ht="12.75">
      <c r="B233" s="183"/>
      <c r="C233" s="208"/>
      <c r="D233" s="30"/>
      <c r="E233" s="66"/>
      <c r="G233" s="198"/>
    </row>
    <row r="234" spans="2:7" ht="12.75">
      <c r="B234" s="183"/>
      <c r="C234" s="208"/>
      <c r="D234" s="30"/>
      <c r="E234" s="66"/>
      <c r="G234" s="198"/>
    </row>
    <row r="235" spans="2:7" ht="12.75">
      <c r="B235" s="183"/>
      <c r="C235" s="208"/>
      <c r="D235" s="30"/>
      <c r="E235" s="66"/>
      <c r="G235" s="198"/>
    </row>
    <row r="236" spans="2:7" ht="12.75">
      <c r="B236" s="183"/>
      <c r="C236" s="208"/>
      <c r="D236" s="30"/>
      <c r="E236" s="66"/>
      <c r="G236" s="198"/>
    </row>
    <row r="237" spans="2:7" ht="12.75">
      <c r="B237" s="183"/>
      <c r="C237" s="208"/>
      <c r="D237" s="30"/>
      <c r="E237" s="66"/>
      <c r="G237" s="198"/>
    </row>
    <row r="238" spans="2:7" ht="12.75">
      <c r="B238" s="183"/>
      <c r="C238" s="208"/>
      <c r="D238" s="30"/>
      <c r="E238" s="66"/>
      <c r="G238" s="198"/>
    </row>
    <row r="239" spans="2:7" ht="12.75">
      <c r="B239" s="183"/>
      <c r="C239" s="208"/>
      <c r="D239" s="30"/>
      <c r="E239" s="66"/>
      <c r="G239" s="198"/>
    </row>
    <row r="240" spans="2:7" ht="12.75">
      <c r="B240" s="183"/>
      <c r="C240" s="208"/>
      <c r="D240" s="30"/>
      <c r="E240" s="66"/>
      <c r="G240" s="198"/>
    </row>
    <row r="241" spans="2:7" ht="12.75">
      <c r="B241" s="183"/>
      <c r="C241" s="208"/>
      <c r="D241" s="30"/>
      <c r="E241" s="66"/>
      <c r="G241" s="198"/>
    </row>
    <row r="242" spans="2:7" ht="12.75">
      <c r="B242" s="183"/>
      <c r="C242" s="208"/>
      <c r="D242" s="30"/>
      <c r="E242" s="66"/>
      <c r="G242" s="198"/>
    </row>
    <row r="243" spans="2:7" ht="12.75">
      <c r="B243" s="183"/>
      <c r="C243" s="208"/>
      <c r="D243" s="30"/>
      <c r="E243" s="66"/>
      <c r="G243" s="198"/>
    </row>
    <row r="244" spans="2:7" ht="12.75">
      <c r="B244" s="183"/>
      <c r="C244" s="208"/>
      <c r="D244" s="30"/>
      <c r="E244" s="66"/>
      <c r="G244" s="198"/>
    </row>
    <row r="245" spans="2:7" ht="12.75">
      <c r="B245" s="183"/>
      <c r="C245" s="208"/>
      <c r="D245" s="30"/>
      <c r="E245" s="66"/>
      <c r="G245" s="198"/>
    </row>
    <row r="246" spans="2:7" ht="12.75">
      <c r="B246" s="183"/>
      <c r="C246" s="208"/>
      <c r="D246" s="30"/>
      <c r="E246" s="66"/>
      <c r="G246" s="198"/>
    </row>
    <row r="247" spans="2:7" ht="12.75">
      <c r="B247" s="183"/>
      <c r="C247" s="208"/>
      <c r="D247" s="30"/>
      <c r="E247" s="66"/>
      <c r="G247" s="198"/>
    </row>
    <row r="248" spans="2:7" ht="12.75">
      <c r="B248" s="183"/>
      <c r="C248" s="208"/>
      <c r="D248" s="30"/>
      <c r="E248" s="66"/>
      <c r="G248" s="198"/>
    </row>
    <row r="249" spans="2:7" ht="12.75">
      <c r="B249" s="183"/>
      <c r="C249" s="208"/>
      <c r="D249" s="30"/>
      <c r="E249" s="66"/>
      <c r="G249" s="198"/>
    </row>
    <row r="250" spans="2:7" ht="12.75">
      <c r="B250" s="183"/>
      <c r="C250" s="208"/>
      <c r="D250" s="30"/>
      <c r="E250" s="66"/>
      <c r="G250" s="198"/>
    </row>
    <row r="251" spans="2:7" ht="12.75">
      <c r="B251" s="183"/>
      <c r="C251" s="208"/>
      <c r="D251" s="30"/>
      <c r="E251" s="66"/>
      <c r="G251" s="198"/>
    </row>
    <row r="252" spans="2:7" ht="12.75">
      <c r="B252" s="183"/>
      <c r="C252" s="208"/>
      <c r="D252" s="30"/>
      <c r="E252" s="66"/>
      <c r="G252" s="198"/>
    </row>
    <row r="253" spans="2:7" ht="12.75">
      <c r="B253" s="183"/>
      <c r="C253" s="208"/>
      <c r="D253" s="30"/>
      <c r="E253" s="66"/>
      <c r="G253" s="198"/>
    </row>
    <row r="254" spans="2:7" ht="12.75">
      <c r="B254" s="183"/>
      <c r="C254" s="208"/>
      <c r="D254" s="30"/>
      <c r="E254" s="66"/>
      <c r="G254" s="198"/>
    </row>
    <row r="255" spans="2:7" ht="12.75">
      <c r="B255" s="183"/>
      <c r="C255" s="208"/>
      <c r="D255" s="30"/>
      <c r="E255" s="66"/>
      <c r="G255" s="198"/>
    </row>
    <row r="256" spans="2:7" ht="12.75">
      <c r="B256" s="183"/>
      <c r="C256" s="208"/>
      <c r="D256" s="30"/>
      <c r="E256" s="66"/>
      <c r="G256" s="198"/>
    </row>
    <row r="257" spans="2:7" ht="12.75">
      <c r="B257" s="183"/>
      <c r="C257" s="208"/>
      <c r="D257" s="30"/>
      <c r="E257" s="66"/>
      <c r="G257" s="198"/>
    </row>
    <row r="258" spans="2:7" ht="12.75">
      <c r="B258" s="183"/>
      <c r="C258" s="208"/>
      <c r="D258" s="30"/>
      <c r="E258" s="66"/>
      <c r="G258" s="198"/>
    </row>
    <row r="259" spans="2:7" ht="12.75">
      <c r="B259" s="183"/>
      <c r="C259" s="208"/>
      <c r="D259" s="30"/>
      <c r="E259" s="66"/>
      <c r="G259" s="198"/>
    </row>
    <row r="260" spans="2:7" ht="12.75">
      <c r="B260" s="183"/>
      <c r="C260" s="208"/>
      <c r="D260" s="30"/>
      <c r="E260" s="66"/>
      <c r="G260" s="198"/>
    </row>
    <row r="261" spans="2:7" ht="12.75">
      <c r="B261" s="183"/>
      <c r="C261" s="208"/>
      <c r="D261" s="30"/>
      <c r="E261" s="66"/>
      <c r="G261" s="198"/>
    </row>
    <row r="262" spans="2:7" ht="12.75">
      <c r="B262" s="183"/>
      <c r="C262" s="208"/>
      <c r="D262" s="30"/>
      <c r="E262" s="66"/>
      <c r="G262" s="198"/>
    </row>
    <row r="263" spans="2:7" ht="12.75">
      <c r="B263" s="183"/>
      <c r="C263" s="208"/>
      <c r="D263" s="30"/>
      <c r="E263" s="66"/>
      <c r="G263" s="198"/>
    </row>
    <row r="264" spans="2:7" ht="12.75">
      <c r="B264" s="183"/>
      <c r="C264" s="208"/>
      <c r="D264" s="30"/>
      <c r="E264" s="66"/>
      <c r="G264" s="198"/>
    </row>
    <row r="265" spans="2:7" ht="12.75">
      <c r="B265" s="183"/>
      <c r="C265" s="208"/>
      <c r="D265" s="30"/>
      <c r="E265" s="66"/>
      <c r="G265" s="198"/>
    </row>
    <row r="266" spans="2:7" ht="12.75">
      <c r="B266" s="183"/>
      <c r="C266" s="208"/>
      <c r="D266" s="30"/>
      <c r="E266" s="66"/>
      <c r="G266" s="198"/>
    </row>
    <row r="267" spans="2:7" ht="12.75">
      <c r="B267" s="183"/>
      <c r="C267" s="208"/>
      <c r="D267" s="30"/>
      <c r="E267" s="66"/>
      <c r="G267" s="198"/>
    </row>
    <row r="268" spans="2:7" ht="12.75">
      <c r="B268" s="183"/>
      <c r="C268" s="208"/>
      <c r="D268" s="30"/>
      <c r="E268" s="66"/>
      <c r="G268" s="198"/>
    </row>
    <row r="269" spans="2:7" ht="12.75">
      <c r="B269" s="183"/>
      <c r="C269" s="208"/>
      <c r="D269" s="30"/>
      <c r="E269" s="66"/>
      <c r="G269" s="198"/>
    </row>
    <row r="270" spans="2:7" ht="12.75">
      <c r="B270" s="183"/>
      <c r="C270" s="208"/>
      <c r="D270" s="30"/>
      <c r="E270" s="66"/>
      <c r="G270" s="198"/>
    </row>
    <row r="271" spans="2:7" ht="12.75">
      <c r="B271" s="183"/>
      <c r="C271" s="208"/>
      <c r="D271" s="30"/>
      <c r="E271" s="66"/>
      <c r="G271" s="198"/>
    </row>
    <row r="272" spans="2:7" ht="12.75">
      <c r="B272" s="183"/>
      <c r="C272" s="208"/>
      <c r="D272" s="30"/>
      <c r="E272" s="66"/>
      <c r="G272" s="198"/>
    </row>
    <row r="273" spans="2:7" ht="12.75">
      <c r="B273" s="183"/>
      <c r="C273" s="208"/>
      <c r="D273" s="30"/>
      <c r="E273" s="66"/>
      <c r="G273" s="198"/>
    </row>
    <row r="274" spans="2:7" ht="12.75">
      <c r="B274" s="183"/>
      <c r="C274" s="208"/>
      <c r="D274" s="30"/>
      <c r="E274" s="66"/>
      <c r="G274" s="198"/>
    </row>
    <row r="275" spans="2:7" ht="12.75">
      <c r="B275" s="183"/>
      <c r="C275" s="208"/>
      <c r="D275" s="30"/>
      <c r="E275" s="66"/>
      <c r="G275" s="198"/>
    </row>
    <row r="276" spans="2:7" ht="12.75">
      <c r="B276" s="183"/>
      <c r="C276" s="208"/>
      <c r="D276" s="30"/>
      <c r="E276" s="66"/>
      <c r="G276" s="198"/>
    </row>
    <row r="277" spans="2:7" ht="12.75">
      <c r="B277" s="183"/>
      <c r="C277" s="208"/>
      <c r="D277" s="30"/>
      <c r="E277" s="66"/>
      <c r="G277" s="198"/>
    </row>
    <row r="278" spans="2:7" ht="12.75">
      <c r="B278" s="183"/>
      <c r="C278" s="208"/>
      <c r="D278" s="30"/>
      <c r="E278" s="66"/>
      <c r="G278" s="198"/>
    </row>
    <row r="279" spans="2:7" ht="12.75">
      <c r="B279" s="183"/>
      <c r="C279" s="208"/>
      <c r="D279" s="30"/>
      <c r="E279" s="66"/>
      <c r="G279" s="198"/>
    </row>
    <row r="280" spans="2:7" ht="12.75">
      <c r="B280" s="183"/>
      <c r="C280" s="208"/>
      <c r="D280" s="30"/>
      <c r="E280" s="66"/>
      <c r="G280" s="198"/>
    </row>
    <row r="281" spans="2:7" ht="12.75">
      <c r="B281" s="183"/>
      <c r="C281" s="208"/>
      <c r="D281" s="30"/>
      <c r="E281" s="66"/>
      <c r="G281" s="198"/>
    </row>
    <row r="282" spans="2:7" ht="12.75">
      <c r="B282" s="183"/>
      <c r="C282" s="208"/>
      <c r="D282" s="30"/>
      <c r="E282" s="66"/>
      <c r="G282" s="198"/>
    </row>
    <row r="283" spans="2:7" ht="12.75">
      <c r="B283" s="183"/>
      <c r="C283" s="208"/>
      <c r="D283" s="30"/>
      <c r="E283" s="66"/>
      <c r="G283" s="198"/>
    </row>
    <row r="284" spans="2:7" ht="12.75">
      <c r="B284" s="183"/>
      <c r="C284" s="208"/>
      <c r="D284" s="30"/>
      <c r="E284" s="66"/>
      <c r="G284" s="198"/>
    </row>
    <row r="285" spans="2:7" ht="12.75">
      <c r="B285" s="183"/>
      <c r="C285" s="208"/>
      <c r="D285" s="30"/>
      <c r="E285" s="66"/>
      <c r="G285" s="198"/>
    </row>
    <row r="286" spans="2:7" ht="12.75">
      <c r="B286" s="183"/>
      <c r="C286" s="208"/>
      <c r="D286" s="30"/>
      <c r="E286" s="66"/>
      <c r="G286" s="198"/>
    </row>
    <row r="287" spans="2:7" ht="12.75">
      <c r="B287" s="183"/>
      <c r="C287" s="208"/>
      <c r="D287" s="30"/>
      <c r="E287" s="66"/>
      <c r="G287" s="198"/>
    </row>
    <row r="288" spans="2:7" ht="12.75">
      <c r="B288" s="183"/>
      <c r="C288" s="208"/>
      <c r="D288" s="30"/>
      <c r="E288" s="66"/>
      <c r="G288" s="198"/>
    </row>
    <row r="289" spans="2:7" ht="12.75">
      <c r="B289" s="183"/>
      <c r="C289" s="208"/>
      <c r="D289" s="30"/>
      <c r="E289" s="66"/>
      <c r="G289" s="198"/>
    </row>
    <row r="290" spans="2:7" ht="12.75">
      <c r="B290" s="183"/>
      <c r="C290" s="208"/>
      <c r="D290" s="30"/>
      <c r="E290" s="66"/>
      <c r="G290" s="198"/>
    </row>
    <row r="291" spans="2:7" ht="12.75">
      <c r="B291" s="183"/>
      <c r="C291" s="208"/>
      <c r="D291" s="30"/>
      <c r="E291" s="66"/>
      <c r="G291" s="198"/>
    </row>
    <row r="292" spans="2:7" ht="12.75">
      <c r="B292" s="183"/>
      <c r="C292" s="208"/>
      <c r="D292" s="30"/>
      <c r="E292" s="66"/>
      <c r="G292" s="198"/>
    </row>
    <row r="293" spans="2:7" ht="12.75">
      <c r="B293" s="183"/>
      <c r="C293" s="208"/>
      <c r="D293" s="30"/>
      <c r="E293" s="66"/>
      <c r="G293" s="198"/>
    </row>
    <row r="294" spans="2:7" ht="12.75">
      <c r="B294" s="183"/>
      <c r="C294" s="208"/>
      <c r="D294" s="30"/>
      <c r="E294" s="66"/>
      <c r="G294" s="198"/>
    </row>
    <row r="295" spans="2:7" ht="12.75">
      <c r="B295" s="183"/>
      <c r="C295" s="208"/>
      <c r="D295" s="30"/>
      <c r="E295" s="66"/>
      <c r="G295" s="198"/>
    </row>
    <row r="296" spans="2:7" ht="12.75">
      <c r="B296" s="183"/>
      <c r="C296" s="208"/>
      <c r="D296" s="30"/>
      <c r="E296" s="66"/>
      <c r="G296" s="198"/>
    </row>
    <row r="297" spans="2:7" ht="12.75">
      <c r="B297" s="183"/>
      <c r="C297" s="208"/>
      <c r="D297" s="30"/>
      <c r="E297" s="66"/>
      <c r="G297" s="198"/>
    </row>
    <row r="298" spans="2:7" ht="12.75">
      <c r="B298" s="183"/>
      <c r="C298" s="208"/>
      <c r="D298" s="30"/>
      <c r="E298" s="66"/>
      <c r="G298" s="198"/>
    </row>
    <row r="299" spans="2:7" ht="12.75">
      <c r="B299" s="183"/>
      <c r="C299" s="208"/>
      <c r="D299" s="30"/>
      <c r="E299" s="66"/>
      <c r="G299" s="198"/>
    </row>
    <row r="300" spans="2:7" ht="12.75">
      <c r="B300" s="183"/>
      <c r="C300" s="208"/>
      <c r="D300" s="30"/>
      <c r="E300" s="66"/>
      <c r="G300" s="198"/>
    </row>
    <row r="301" spans="2:7" ht="12.75">
      <c r="B301" s="183"/>
      <c r="C301" s="208"/>
      <c r="D301" s="30"/>
      <c r="E301" s="66"/>
      <c r="G301" s="198"/>
    </row>
    <row r="302" spans="2:7" ht="12.75">
      <c r="B302" s="183"/>
      <c r="C302" s="208"/>
      <c r="D302" s="30"/>
      <c r="E302" s="66"/>
      <c r="G302" s="198"/>
    </row>
    <row r="303" spans="2:7" ht="12.75">
      <c r="B303" s="183"/>
      <c r="C303" s="208"/>
      <c r="D303" s="30"/>
      <c r="E303" s="66"/>
      <c r="G303" s="198"/>
    </row>
    <row r="304" spans="2:7" ht="12.75">
      <c r="B304" s="183"/>
      <c r="C304" s="208"/>
      <c r="D304" s="30"/>
      <c r="E304" s="66"/>
      <c r="G304" s="198"/>
    </row>
    <row r="305" spans="2:7" ht="12.75">
      <c r="B305" s="183"/>
      <c r="C305" s="208"/>
      <c r="D305" s="30"/>
      <c r="E305" s="66"/>
      <c r="G305" s="198"/>
    </row>
    <row r="306" spans="2:7" ht="12.75">
      <c r="B306" s="183"/>
      <c r="C306" s="208"/>
      <c r="D306" s="30"/>
      <c r="E306" s="66"/>
      <c r="G306" s="198"/>
    </row>
    <row r="307" spans="2:7" ht="12.75">
      <c r="B307" s="183"/>
      <c r="C307" s="208"/>
      <c r="D307" s="30"/>
      <c r="E307" s="66"/>
      <c r="G307" s="198"/>
    </row>
    <row r="308" spans="2:7" ht="12.75">
      <c r="B308" s="183"/>
      <c r="C308" s="208"/>
      <c r="D308" s="30"/>
      <c r="E308" s="66"/>
      <c r="G308" s="198"/>
    </row>
    <row r="309" spans="2:7" ht="12.75">
      <c r="B309" s="183"/>
      <c r="C309" s="208"/>
      <c r="D309" s="30"/>
      <c r="E309" s="66"/>
      <c r="G309" s="198"/>
    </row>
    <row r="310" spans="2:7" ht="12.75">
      <c r="B310" s="183"/>
      <c r="C310" s="208"/>
      <c r="D310" s="30"/>
      <c r="E310" s="66"/>
      <c r="G310" s="198"/>
    </row>
    <row r="311" spans="2:7" ht="12.75">
      <c r="B311" s="183"/>
      <c r="C311" s="208"/>
      <c r="D311" s="30"/>
      <c r="E311" s="66"/>
      <c r="G311" s="198"/>
    </row>
    <row r="312" spans="2:7" ht="12.75">
      <c r="B312" s="183"/>
      <c r="C312" s="208"/>
      <c r="D312" s="30"/>
      <c r="E312" s="66"/>
      <c r="G312" s="198"/>
    </row>
    <row r="313" spans="2:7" ht="12.75">
      <c r="B313" s="183"/>
      <c r="C313" s="208"/>
      <c r="D313" s="30"/>
      <c r="E313" s="66"/>
      <c r="G313" s="198"/>
    </row>
    <row r="314" spans="2:7" ht="12.75">
      <c r="B314" s="183"/>
      <c r="C314" s="208"/>
      <c r="D314" s="30"/>
      <c r="E314" s="66"/>
      <c r="G314" s="198"/>
    </row>
    <row r="315" spans="2:7" ht="12.75">
      <c r="B315" s="183"/>
      <c r="C315" s="208"/>
      <c r="D315" s="30"/>
      <c r="E315" s="66"/>
      <c r="G315" s="198"/>
    </row>
    <row r="316" spans="2:7" ht="12.75">
      <c r="B316" s="183"/>
      <c r="C316" s="208"/>
      <c r="D316" s="30"/>
      <c r="E316" s="66"/>
      <c r="G316" s="198"/>
    </row>
    <row r="317" spans="2:7" ht="12.75">
      <c r="B317" s="183"/>
      <c r="C317" s="208"/>
      <c r="D317" s="30"/>
      <c r="E317" s="66"/>
      <c r="G317" s="198"/>
    </row>
    <row r="318" spans="2:7" ht="12.75">
      <c r="B318" s="183"/>
      <c r="C318" s="208"/>
      <c r="D318" s="30"/>
      <c r="E318" s="66"/>
      <c r="G318" s="198"/>
    </row>
    <row r="319" spans="2:7" ht="12.75">
      <c r="B319" s="183"/>
      <c r="C319" s="208"/>
      <c r="D319" s="30"/>
      <c r="E319" s="66"/>
      <c r="G319" s="198"/>
    </row>
    <row r="320" spans="2:7" ht="12.75">
      <c r="B320" s="183"/>
      <c r="C320" s="208"/>
      <c r="D320" s="30"/>
      <c r="E320" s="66"/>
      <c r="G320" s="198"/>
    </row>
    <row r="321" spans="2:7" ht="12.75">
      <c r="B321" s="183"/>
      <c r="C321" s="208"/>
      <c r="D321" s="30"/>
      <c r="E321" s="66"/>
      <c r="G321" s="198"/>
    </row>
    <row r="322" spans="2:7" ht="12.75">
      <c r="B322" s="183"/>
      <c r="C322" s="208"/>
      <c r="D322" s="30"/>
      <c r="E322" s="66"/>
      <c r="G322" s="198"/>
    </row>
    <row r="323" spans="2:7" ht="12.75">
      <c r="B323" s="183"/>
      <c r="C323" s="208"/>
      <c r="D323" s="30"/>
      <c r="E323" s="66"/>
      <c r="G323" s="198"/>
    </row>
    <row r="324" spans="2:7" ht="12.75">
      <c r="B324" s="183"/>
      <c r="C324" s="208"/>
      <c r="D324" s="30"/>
      <c r="E324" s="66"/>
      <c r="G324" s="198"/>
    </row>
    <row r="325" spans="2:7" ht="12.75">
      <c r="B325" s="183"/>
      <c r="C325" s="208"/>
      <c r="D325" s="30"/>
      <c r="E325" s="66"/>
      <c r="G325" s="198"/>
    </row>
    <row r="326" spans="2:7" ht="12.75">
      <c r="B326" s="183"/>
      <c r="C326" s="208"/>
      <c r="D326" s="30"/>
      <c r="E326" s="66"/>
      <c r="G326" s="198"/>
    </row>
    <row r="327" spans="2:7" ht="12.75">
      <c r="B327" s="183"/>
      <c r="C327" s="208"/>
      <c r="D327" s="30"/>
      <c r="E327" s="66"/>
      <c r="G327" s="198"/>
    </row>
    <row r="328" spans="2:7" ht="12.75">
      <c r="B328" s="183"/>
      <c r="C328" s="208"/>
      <c r="D328" s="30"/>
      <c r="E328" s="66"/>
      <c r="G328" s="198"/>
    </row>
    <row r="329" spans="2:7" ht="12.75">
      <c r="B329" s="183"/>
      <c r="C329" s="208"/>
      <c r="D329" s="30"/>
      <c r="E329" s="66"/>
      <c r="G329" s="198"/>
    </row>
    <row r="330" spans="2:7" ht="12.75">
      <c r="B330" s="183"/>
      <c r="C330" s="208"/>
      <c r="D330" s="30"/>
      <c r="E330" s="66"/>
      <c r="G330" s="198"/>
    </row>
    <row r="331" spans="2:7" ht="12.75">
      <c r="B331" s="183"/>
      <c r="C331" s="208"/>
      <c r="D331" s="30"/>
      <c r="E331" s="66"/>
      <c r="G331" s="198"/>
    </row>
    <row r="332" spans="2:7" ht="12.75">
      <c r="B332" s="183"/>
      <c r="C332" s="208"/>
      <c r="D332" s="30"/>
      <c r="E332" s="66"/>
      <c r="G332" s="198"/>
    </row>
    <row r="333" spans="2:7" ht="12.75">
      <c r="B333" s="183"/>
      <c r="C333" s="208"/>
      <c r="D333" s="30"/>
      <c r="E333" s="66"/>
      <c r="G333" s="198"/>
    </row>
    <row r="334" spans="2:7" ht="12.75">
      <c r="B334" s="183"/>
      <c r="C334" s="208"/>
      <c r="D334" s="30"/>
      <c r="E334" s="66"/>
      <c r="G334" s="198"/>
    </row>
    <row r="335" spans="2:7" ht="12.75">
      <c r="B335" s="183"/>
      <c r="C335" s="208"/>
      <c r="D335" s="30"/>
      <c r="E335" s="66"/>
      <c r="G335" s="198"/>
    </row>
    <row r="336" spans="2:7" ht="12.75">
      <c r="B336" s="183"/>
      <c r="C336" s="208"/>
      <c r="D336" s="30"/>
      <c r="E336" s="66"/>
      <c r="G336" s="198"/>
    </row>
    <row r="337" spans="2:7" ht="12.75">
      <c r="B337" s="183"/>
      <c r="C337" s="208"/>
      <c r="D337" s="30"/>
      <c r="E337" s="66"/>
      <c r="G337" s="198"/>
    </row>
    <row r="338" spans="2:7" ht="12.75">
      <c r="B338" s="183"/>
      <c r="C338" s="208"/>
      <c r="D338" s="30"/>
      <c r="E338" s="66"/>
      <c r="G338" s="198"/>
    </row>
    <row r="339" spans="2:7" ht="12.75">
      <c r="B339" s="183"/>
      <c r="C339" s="208"/>
      <c r="D339" s="30"/>
      <c r="E339" s="66"/>
      <c r="G339" s="198"/>
    </row>
    <row r="340" spans="2:7" ht="12.75">
      <c r="B340" s="183"/>
      <c r="C340" s="208"/>
      <c r="D340" s="30"/>
      <c r="E340" s="66"/>
      <c r="G340" s="198"/>
    </row>
    <row r="341" spans="2:7" ht="12.75">
      <c r="B341" s="183"/>
      <c r="C341" s="208"/>
      <c r="D341" s="30"/>
      <c r="E341" s="66"/>
      <c r="G341" s="198"/>
    </row>
    <row r="342" spans="2:7" ht="12.75">
      <c r="B342" s="183"/>
      <c r="C342" s="208"/>
      <c r="D342" s="30"/>
      <c r="E342" s="66"/>
      <c r="G342" s="198"/>
    </row>
    <row r="343" spans="2:7" ht="12.75">
      <c r="B343" s="183"/>
      <c r="C343" s="208"/>
      <c r="D343" s="30"/>
      <c r="E343" s="66"/>
      <c r="G343" s="198"/>
    </row>
    <row r="344" spans="2:7" ht="12.75">
      <c r="B344" s="183"/>
      <c r="C344" s="208"/>
      <c r="D344" s="30"/>
      <c r="E344" s="66"/>
      <c r="G344" s="198"/>
    </row>
    <row r="345" spans="2:7" ht="12.75">
      <c r="B345" s="183"/>
      <c r="C345" s="208"/>
      <c r="D345" s="30"/>
      <c r="E345" s="66"/>
      <c r="G345" s="198"/>
    </row>
    <row r="346" spans="2:7" ht="12.75">
      <c r="B346" s="183"/>
      <c r="C346" s="208"/>
      <c r="D346" s="30"/>
      <c r="E346" s="66"/>
      <c r="G346" s="198"/>
    </row>
    <row r="347" spans="2:7" ht="12.75">
      <c r="B347" s="183"/>
      <c r="C347" s="208"/>
      <c r="D347" s="30"/>
      <c r="E347" s="66"/>
      <c r="G347" s="198"/>
    </row>
    <row r="348" spans="2:7" ht="12.75">
      <c r="B348" s="183"/>
      <c r="C348" s="208"/>
      <c r="D348" s="30"/>
      <c r="E348" s="66"/>
      <c r="G348" s="198"/>
    </row>
    <row r="349" spans="2:7" ht="12.75">
      <c r="B349" s="183"/>
      <c r="C349" s="208"/>
      <c r="D349" s="30"/>
      <c r="E349" s="66"/>
      <c r="G349" s="198"/>
    </row>
    <row r="350" spans="2:7" ht="12.75">
      <c r="B350" s="183"/>
      <c r="C350" s="208"/>
      <c r="D350" s="30"/>
      <c r="E350" s="66"/>
      <c r="G350" s="198"/>
    </row>
    <row r="351" spans="2:7" ht="12.75">
      <c r="B351" s="183"/>
      <c r="C351" s="208"/>
      <c r="D351" s="30"/>
      <c r="E351" s="66"/>
      <c r="G351" s="198"/>
    </row>
    <row r="352" spans="2:7" ht="12.75">
      <c r="B352" s="183"/>
      <c r="C352" s="208"/>
      <c r="D352" s="30"/>
      <c r="E352" s="66"/>
      <c r="G352" s="198"/>
    </row>
    <row r="353" spans="2:7" ht="12.75">
      <c r="B353" s="183"/>
      <c r="C353" s="208"/>
      <c r="D353" s="30"/>
      <c r="E353" s="66"/>
      <c r="G353" s="198"/>
    </row>
    <row r="354" spans="2:7" ht="12.75">
      <c r="B354" s="183"/>
      <c r="C354" s="208"/>
      <c r="D354" s="30"/>
      <c r="E354" s="66"/>
      <c r="G354" s="198"/>
    </row>
    <row r="355" spans="2:7" ht="12.75">
      <c r="B355" s="183"/>
      <c r="C355" s="208"/>
      <c r="D355" s="30"/>
      <c r="E355" s="66"/>
      <c r="G355" s="198"/>
    </row>
    <row r="356" spans="2:7" ht="12.75">
      <c r="B356" s="183"/>
      <c r="C356" s="208"/>
      <c r="D356" s="30"/>
      <c r="E356" s="66"/>
      <c r="G356" s="198"/>
    </row>
    <row r="357" spans="2:7" ht="12.75">
      <c r="B357" s="183"/>
      <c r="C357" s="208"/>
      <c r="D357" s="30"/>
      <c r="E357" s="66"/>
      <c r="G357" s="198"/>
    </row>
    <row r="358" spans="2:7" ht="12.75">
      <c r="B358" s="183"/>
      <c r="C358" s="208"/>
      <c r="D358" s="30"/>
      <c r="E358" s="66"/>
      <c r="G358" s="198"/>
    </row>
    <row r="359" spans="2:7" ht="12.75">
      <c r="B359" s="183"/>
      <c r="C359" s="208"/>
      <c r="D359" s="30"/>
      <c r="E359" s="66"/>
      <c r="G359" s="198"/>
    </row>
    <row r="360" spans="2:7" ht="12.75">
      <c r="B360" s="183"/>
      <c r="C360" s="208"/>
      <c r="D360" s="30"/>
      <c r="E360" s="66"/>
      <c r="G360" s="198"/>
    </row>
    <row r="361" spans="2:7" ht="12.75">
      <c r="B361" s="183"/>
      <c r="C361" s="208"/>
      <c r="D361" s="30"/>
      <c r="E361" s="66"/>
      <c r="G361" s="198"/>
    </row>
    <row r="362" spans="2:7" ht="12.75">
      <c r="B362" s="183"/>
      <c r="C362" s="208"/>
      <c r="D362" s="30"/>
      <c r="E362" s="66"/>
      <c r="G362" s="198"/>
    </row>
    <row r="363" spans="2:7" ht="12.75">
      <c r="B363" s="183"/>
      <c r="C363" s="208"/>
      <c r="D363" s="30"/>
      <c r="E363" s="66"/>
      <c r="G363" s="198"/>
    </row>
    <row r="364" spans="2:7" ht="12.75">
      <c r="B364" s="183"/>
      <c r="C364" s="208"/>
      <c r="D364" s="30"/>
      <c r="E364" s="66"/>
      <c r="G364" s="198"/>
    </row>
    <row r="365" spans="2:7" ht="12.75">
      <c r="B365" s="183"/>
      <c r="C365" s="208"/>
      <c r="D365" s="30"/>
      <c r="E365" s="66"/>
      <c r="G365" s="198"/>
    </row>
    <row r="366" spans="2:7" ht="12.75">
      <c r="B366" s="183"/>
      <c r="C366" s="208"/>
      <c r="D366" s="30"/>
      <c r="E366" s="66"/>
      <c r="G366" s="198"/>
    </row>
    <row r="367" spans="2:7" ht="12.75">
      <c r="B367" s="183"/>
      <c r="C367" s="208"/>
      <c r="D367" s="30"/>
      <c r="E367" s="66"/>
      <c r="G367" s="198"/>
    </row>
    <row r="368" spans="2:7" ht="12.75">
      <c r="B368" s="183"/>
      <c r="C368" s="208"/>
      <c r="D368" s="30"/>
      <c r="E368" s="66"/>
      <c r="G368" s="198"/>
    </row>
    <row r="369" spans="2:7" ht="12.75">
      <c r="B369" s="183"/>
      <c r="C369" s="208"/>
      <c r="D369" s="30"/>
      <c r="E369" s="66"/>
      <c r="G369" s="198"/>
    </row>
    <row r="370" spans="2:7" ht="12.75">
      <c r="B370" s="183"/>
      <c r="C370" s="208"/>
      <c r="D370" s="30"/>
      <c r="E370" s="66"/>
      <c r="G370" s="198"/>
    </row>
    <row r="371" spans="2:7" ht="12.75">
      <c r="B371" s="183"/>
      <c r="C371" s="208"/>
      <c r="D371" s="30"/>
      <c r="E371" s="66"/>
      <c r="G371" s="198"/>
    </row>
    <row r="372" spans="2:7" ht="12.75">
      <c r="B372" s="183"/>
      <c r="C372" s="208"/>
      <c r="D372" s="30"/>
      <c r="E372" s="66"/>
      <c r="G372" s="198"/>
    </row>
    <row r="373" spans="2:7" ht="12.75">
      <c r="B373" s="183"/>
      <c r="C373" s="208"/>
      <c r="D373" s="30"/>
      <c r="E373" s="66"/>
      <c r="G373" s="198"/>
    </row>
    <row r="374" spans="2:7" ht="12.75">
      <c r="B374" s="183"/>
      <c r="C374" s="208"/>
      <c r="D374" s="30"/>
      <c r="E374" s="66"/>
      <c r="G374" s="198"/>
    </row>
    <row r="375" spans="2:7" ht="12.75">
      <c r="B375" s="183"/>
      <c r="C375" s="208"/>
      <c r="D375" s="30"/>
      <c r="E375" s="66"/>
      <c r="G375" s="198"/>
    </row>
    <row r="376" spans="2:7" ht="12.75">
      <c r="B376" s="183"/>
      <c r="C376" s="208"/>
      <c r="D376" s="30"/>
      <c r="E376" s="66"/>
      <c r="G376" s="198"/>
    </row>
    <row r="377" spans="2:7" ht="12.75">
      <c r="B377" s="183"/>
      <c r="C377" s="208"/>
      <c r="D377" s="30"/>
      <c r="E377" s="66"/>
      <c r="G377" s="198"/>
    </row>
    <row r="378" spans="2:7" ht="12.75">
      <c r="B378" s="183"/>
      <c r="C378" s="208"/>
      <c r="D378" s="30"/>
      <c r="E378" s="66"/>
      <c r="G378" s="198"/>
    </row>
    <row r="379" spans="2:7" ht="12.75">
      <c r="B379" s="183"/>
      <c r="C379" s="208"/>
      <c r="D379" s="30"/>
      <c r="E379" s="66"/>
      <c r="G379" s="198"/>
    </row>
    <row r="380" spans="2:7" ht="12.75">
      <c r="B380" s="183"/>
      <c r="C380" s="208"/>
      <c r="D380" s="30"/>
      <c r="E380" s="66"/>
      <c r="G380" s="198"/>
    </row>
    <row r="381" spans="2:7" ht="12.75">
      <c r="B381" s="183"/>
      <c r="C381" s="208"/>
      <c r="D381" s="30"/>
      <c r="E381" s="66"/>
      <c r="G381" s="198"/>
    </row>
    <row r="382" spans="2:7" ht="12.75">
      <c r="B382" s="183"/>
      <c r="C382" s="208"/>
      <c r="D382" s="30"/>
      <c r="E382" s="66"/>
      <c r="G382" s="198"/>
    </row>
    <row r="383" spans="2:7" ht="12.75">
      <c r="B383" s="183"/>
      <c r="C383" s="208"/>
      <c r="D383" s="30"/>
      <c r="E383" s="66"/>
      <c r="G383" s="198"/>
    </row>
    <row r="384" spans="2:7" ht="12.75">
      <c r="B384" s="183"/>
      <c r="C384" s="208"/>
      <c r="D384" s="30"/>
      <c r="E384" s="66"/>
      <c r="G384" s="198"/>
    </row>
    <row r="385" spans="2:7" ht="12.75">
      <c r="B385" s="183"/>
      <c r="C385" s="208"/>
      <c r="D385" s="30"/>
      <c r="E385" s="66"/>
      <c r="G385" s="198"/>
    </row>
    <row r="386" spans="2:7" ht="12.75">
      <c r="B386" s="183"/>
      <c r="C386" s="208"/>
      <c r="D386" s="30"/>
      <c r="E386" s="66"/>
      <c r="G386" s="198"/>
    </row>
    <row r="387" spans="2:7" ht="12.75">
      <c r="B387" s="183"/>
      <c r="C387" s="208"/>
      <c r="D387" s="30"/>
      <c r="E387" s="66"/>
      <c r="G387" s="198"/>
    </row>
    <row r="388" spans="2:7" ht="12.75">
      <c r="B388" s="183"/>
      <c r="C388" s="208"/>
      <c r="D388" s="30"/>
      <c r="E388" s="66"/>
      <c r="G388" s="198"/>
    </row>
    <row r="389" spans="2:7" ht="12.75">
      <c r="B389" s="183"/>
      <c r="C389" s="208"/>
      <c r="D389" s="30"/>
      <c r="E389" s="66"/>
      <c r="G389" s="198"/>
    </row>
    <row r="390" spans="2:7" ht="12.75">
      <c r="B390" s="183"/>
      <c r="C390" s="208"/>
      <c r="D390" s="30"/>
      <c r="E390" s="66"/>
      <c r="G390" s="198"/>
    </row>
    <row r="391" spans="2:7" ht="12.75">
      <c r="B391" s="183"/>
      <c r="C391" s="208"/>
      <c r="D391" s="30"/>
      <c r="E391" s="66"/>
      <c r="G391" s="198"/>
    </row>
    <row r="392" spans="2:7" ht="12.75">
      <c r="B392" s="183"/>
      <c r="C392" s="208"/>
      <c r="D392" s="30"/>
      <c r="E392" s="66"/>
      <c r="G392" s="198"/>
    </row>
    <row r="393" spans="2:7" ht="12.75">
      <c r="B393" s="183"/>
      <c r="C393" s="208"/>
      <c r="D393" s="30"/>
      <c r="E393" s="66"/>
      <c r="G393" s="198"/>
    </row>
    <row r="394" spans="2:7" ht="12.75">
      <c r="B394" s="183"/>
      <c r="C394" s="208"/>
      <c r="D394" s="30"/>
      <c r="E394" s="66"/>
      <c r="G394" s="198"/>
    </row>
    <row r="395" spans="2:7" ht="12.75">
      <c r="B395" s="183"/>
      <c r="C395" s="208"/>
      <c r="D395" s="30"/>
      <c r="E395" s="66"/>
      <c r="G395" s="198"/>
    </row>
    <row r="396" spans="2:7" ht="12.75">
      <c r="B396" s="183"/>
      <c r="C396" s="208"/>
      <c r="D396" s="30"/>
      <c r="E396" s="66"/>
      <c r="G396" s="198"/>
    </row>
    <row r="397" spans="2:7" ht="12.75">
      <c r="B397" s="183"/>
      <c r="C397" s="208"/>
      <c r="D397" s="30"/>
      <c r="E397" s="66"/>
      <c r="G397" s="198"/>
    </row>
    <row r="398" spans="2:7" ht="12.75">
      <c r="B398" s="183"/>
      <c r="C398" s="208"/>
      <c r="D398" s="30"/>
      <c r="E398" s="66"/>
      <c r="G398" s="198"/>
    </row>
    <row r="399" spans="2:7" ht="12.75">
      <c r="B399" s="183"/>
      <c r="C399" s="208"/>
      <c r="D399" s="30"/>
      <c r="E399" s="66"/>
      <c r="G399" s="198"/>
    </row>
    <row r="400" spans="2:7" ht="12.75">
      <c r="B400" s="183"/>
      <c r="C400" s="208"/>
      <c r="D400" s="30"/>
      <c r="E400" s="66"/>
      <c r="G400" s="198"/>
    </row>
    <row r="401" spans="2:7" ht="12.75">
      <c r="B401" s="183"/>
      <c r="C401" s="208"/>
      <c r="D401" s="30"/>
      <c r="E401" s="66"/>
      <c r="G401" s="198"/>
    </row>
    <row r="402" spans="2:7" ht="12.75">
      <c r="B402" s="183"/>
      <c r="C402" s="208"/>
      <c r="D402" s="30"/>
      <c r="E402" s="66"/>
      <c r="G402" s="198"/>
    </row>
    <row r="403" spans="2:7" ht="12.75">
      <c r="B403" s="183"/>
      <c r="C403" s="208"/>
      <c r="D403" s="30"/>
      <c r="E403" s="66"/>
      <c r="G403" s="198"/>
    </row>
    <row r="404" spans="2:7" ht="12.75">
      <c r="B404" s="183"/>
      <c r="C404" s="208"/>
      <c r="D404" s="30"/>
      <c r="E404" s="66"/>
      <c r="G404" s="198"/>
    </row>
    <row r="405" spans="2:7" ht="12.75">
      <c r="B405" s="183"/>
      <c r="C405" s="208"/>
      <c r="D405" s="30"/>
      <c r="E405" s="66"/>
      <c r="G405" s="198"/>
    </row>
    <row r="406" spans="2:7" ht="12.75">
      <c r="B406" s="183"/>
      <c r="C406" s="208"/>
      <c r="D406" s="30"/>
      <c r="E406" s="66"/>
      <c r="G406" s="198"/>
    </row>
    <row r="407" spans="2:7" ht="12.75">
      <c r="B407" s="183"/>
      <c r="C407" s="208"/>
      <c r="D407" s="30"/>
      <c r="E407" s="66"/>
      <c r="G407" s="198"/>
    </row>
    <row r="408" spans="2:7" ht="12.75">
      <c r="B408" s="183"/>
      <c r="C408" s="208"/>
      <c r="D408" s="30"/>
      <c r="E408" s="66"/>
      <c r="G408" s="198"/>
    </row>
    <row r="409" spans="2:7" ht="12.75">
      <c r="B409" s="183"/>
      <c r="C409" s="208"/>
      <c r="D409" s="30"/>
      <c r="E409" s="66"/>
      <c r="G409" s="198"/>
    </row>
    <row r="410" spans="2:7" ht="12.75">
      <c r="B410" s="183"/>
      <c r="C410" s="208"/>
      <c r="D410" s="30"/>
      <c r="E410" s="66"/>
      <c r="G410" s="198"/>
    </row>
    <row r="411" spans="2:7" ht="12.75">
      <c r="B411" s="183"/>
      <c r="C411" s="208"/>
      <c r="D411" s="30"/>
      <c r="E411" s="66"/>
      <c r="G411" s="198"/>
    </row>
    <row r="412" spans="2:7" ht="12.75">
      <c r="B412" s="183"/>
      <c r="C412" s="208"/>
      <c r="D412" s="30"/>
      <c r="E412" s="66"/>
      <c r="G412" s="198"/>
    </row>
    <row r="413" spans="2:7" ht="12.75">
      <c r="B413" s="183"/>
      <c r="C413" s="208"/>
      <c r="D413" s="30"/>
      <c r="E413" s="66"/>
      <c r="G413" s="198"/>
    </row>
    <row r="414" spans="2:7" ht="12.75">
      <c r="B414" s="183"/>
      <c r="C414" s="208"/>
      <c r="D414" s="30"/>
      <c r="E414" s="66"/>
      <c r="G414" s="198"/>
    </row>
    <row r="415" spans="2:7" ht="12.75">
      <c r="B415" s="183"/>
      <c r="C415" s="208"/>
      <c r="D415" s="30"/>
      <c r="E415" s="66"/>
      <c r="G415" s="198"/>
    </row>
    <row r="416" spans="2:7" ht="12.75">
      <c r="B416" s="183"/>
      <c r="C416" s="208"/>
      <c r="D416" s="30"/>
      <c r="E416" s="66"/>
      <c r="G416" s="198"/>
    </row>
    <row r="417" spans="2:7" ht="12.75">
      <c r="B417" s="183"/>
      <c r="C417" s="208"/>
      <c r="D417" s="30"/>
      <c r="E417" s="66"/>
      <c r="G417" s="198"/>
    </row>
    <row r="418" spans="2:7" ht="12.75">
      <c r="B418" s="183"/>
      <c r="C418" s="208"/>
      <c r="D418" s="30"/>
      <c r="E418" s="66"/>
      <c r="G418" s="198"/>
    </row>
    <row r="419" spans="2:7" ht="12.75">
      <c r="B419" s="183"/>
      <c r="C419" s="208"/>
      <c r="D419" s="30"/>
      <c r="E419" s="66"/>
      <c r="G419" s="198"/>
    </row>
    <row r="420" spans="2:7" ht="12.75">
      <c r="B420" s="183"/>
      <c r="C420" s="208"/>
      <c r="D420" s="30"/>
      <c r="E420" s="66"/>
      <c r="G420" s="198"/>
    </row>
    <row r="421" spans="2:7" ht="12.75">
      <c r="B421" s="183"/>
      <c r="C421" s="208"/>
      <c r="D421" s="30"/>
      <c r="E421" s="66"/>
      <c r="G421" s="198"/>
    </row>
    <row r="422" spans="2:7" ht="12.75">
      <c r="B422" s="183"/>
      <c r="C422" s="208"/>
      <c r="D422" s="30"/>
      <c r="E422" s="66"/>
      <c r="G422" s="198"/>
    </row>
    <row r="423" spans="2:7" ht="12.75">
      <c r="B423" s="183"/>
      <c r="C423" s="208"/>
      <c r="D423" s="30"/>
      <c r="E423" s="66"/>
      <c r="G423" s="198"/>
    </row>
    <row r="424" spans="2:7" ht="12.75">
      <c r="B424" s="183"/>
      <c r="C424" s="208"/>
      <c r="D424" s="30"/>
      <c r="E424" s="66"/>
      <c r="G424" s="198"/>
    </row>
    <row r="425" spans="2:7" ht="12.75">
      <c r="B425" s="183"/>
      <c r="C425" s="208"/>
      <c r="D425" s="30"/>
      <c r="E425" s="66"/>
      <c r="G425" s="198"/>
    </row>
    <row r="426" spans="2:7" ht="12.75">
      <c r="B426" s="183"/>
      <c r="C426" s="208"/>
      <c r="D426" s="30"/>
      <c r="E426" s="66"/>
      <c r="G426" s="198"/>
    </row>
    <row r="427" spans="2:7" ht="12.75">
      <c r="B427" s="183"/>
      <c r="C427" s="208"/>
      <c r="D427" s="30"/>
      <c r="E427" s="66"/>
      <c r="G427" s="198"/>
    </row>
    <row r="428" spans="2:7" ht="12.75">
      <c r="B428" s="183"/>
      <c r="C428" s="208"/>
      <c r="D428" s="30"/>
      <c r="E428" s="66"/>
      <c r="G428" s="198"/>
    </row>
    <row r="429" spans="2:7" ht="12.75">
      <c r="B429" s="183"/>
      <c r="C429" s="208"/>
      <c r="D429" s="30"/>
      <c r="E429" s="66"/>
      <c r="G429" s="198"/>
    </row>
    <row r="430" spans="2:7" ht="12.75">
      <c r="B430" s="183"/>
      <c r="C430" s="208"/>
      <c r="D430" s="30"/>
      <c r="E430" s="66"/>
      <c r="G430" s="198"/>
    </row>
    <row r="431" spans="2:7" ht="12.75">
      <c r="B431" s="183"/>
      <c r="C431" s="208"/>
      <c r="D431" s="30"/>
      <c r="E431" s="66"/>
      <c r="G431" s="198"/>
    </row>
    <row r="432" spans="2:7" ht="12.75">
      <c r="B432" s="183"/>
      <c r="C432" s="208"/>
      <c r="D432" s="30"/>
      <c r="E432" s="66"/>
      <c r="G432" s="198"/>
    </row>
    <row r="433" spans="2:7" ht="12.75">
      <c r="B433" s="183"/>
      <c r="C433" s="208"/>
      <c r="D433" s="30"/>
      <c r="E433" s="66"/>
      <c r="G433" s="198"/>
    </row>
    <row r="434" spans="2:7" ht="12.75">
      <c r="B434" s="183"/>
      <c r="C434" s="208"/>
      <c r="D434" s="30"/>
      <c r="E434" s="66"/>
      <c r="G434" s="198"/>
    </row>
    <row r="435" spans="2:7" ht="12.75">
      <c r="B435" s="183"/>
      <c r="C435" s="208"/>
      <c r="D435" s="30"/>
      <c r="E435" s="66"/>
      <c r="G435" s="198"/>
    </row>
    <row r="436" spans="2:7" ht="12.75">
      <c r="B436" s="183"/>
      <c r="C436" s="208"/>
      <c r="D436" s="30"/>
      <c r="E436" s="66"/>
      <c r="G436" s="198"/>
    </row>
    <row r="437" spans="2:7" ht="12.75">
      <c r="B437" s="183"/>
      <c r="C437" s="208"/>
      <c r="D437" s="30"/>
      <c r="E437" s="66"/>
      <c r="G437" s="198"/>
    </row>
    <row r="438" spans="2:7" ht="12.75">
      <c r="B438" s="183"/>
      <c r="C438" s="208"/>
      <c r="D438" s="30"/>
      <c r="E438" s="66"/>
      <c r="G438" s="198"/>
    </row>
    <row r="439" spans="2:7" ht="12.75">
      <c r="B439" s="183"/>
      <c r="C439" s="208"/>
      <c r="D439" s="30"/>
      <c r="E439" s="66"/>
      <c r="G439" s="198"/>
    </row>
    <row r="440" spans="2:7" ht="12.75">
      <c r="B440" s="183"/>
      <c r="C440" s="208"/>
      <c r="D440" s="30"/>
      <c r="E440" s="66"/>
      <c r="G440" s="198"/>
    </row>
    <row r="441" spans="2:7" ht="12.75">
      <c r="B441" s="183"/>
      <c r="C441" s="208"/>
      <c r="D441" s="30"/>
      <c r="E441" s="66"/>
      <c r="G441" s="198"/>
    </row>
    <row r="442" spans="2:7" ht="12.75">
      <c r="B442" s="183"/>
      <c r="C442" s="208"/>
      <c r="D442" s="30"/>
      <c r="E442" s="66"/>
      <c r="G442" s="198"/>
    </row>
    <row r="443" spans="2:7" ht="12.75">
      <c r="B443" s="183"/>
      <c r="C443" s="208"/>
      <c r="D443" s="30"/>
      <c r="E443" s="66"/>
      <c r="G443" s="198"/>
    </row>
    <row r="444" spans="2:7" ht="12.75">
      <c r="B444" s="183"/>
      <c r="C444" s="208"/>
      <c r="D444" s="30"/>
      <c r="E444" s="66"/>
      <c r="G444" s="198"/>
    </row>
    <row r="445" spans="2:7" ht="12.75">
      <c r="B445" s="183"/>
      <c r="C445" s="208"/>
      <c r="D445" s="30"/>
      <c r="E445" s="66"/>
      <c r="G445" s="198"/>
    </row>
    <row r="446" spans="2:7" ht="12.75">
      <c r="B446" s="183"/>
      <c r="C446" s="208"/>
      <c r="D446" s="30"/>
      <c r="E446" s="66"/>
      <c r="G446" s="198"/>
    </row>
    <row r="447" spans="2:7" ht="12.75">
      <c r="B447" s="183"/>
      <c r="C447" s="208"/>
      <c r="D447" s="30"/>
      <c r="E447" s="66"/>
      <c r="G447" s="198"/>
    </row>
    <row r="448" spans="2:7" ht="12.75">
      <c r="B448" s="183"/>
      <c r="C448" s="208"/>
      <c r="D448" s="30"/>
      <c r="E448" s="66"/>
      <c r="G448" s="198"/>
    </row>
    <row r="449" spans="2:7" ht="12.75">
      <c r="B449" s="183"/>
      <c r="C449" s="208"/>
      <c r="D449" s="30"/>
      <c r="E449" s="66"/>
      <c r="G449" s="198"/>
    </row>
    <row r="450" spans="2:7" ht="12.75">
      <c r="B450" s="183"/>
      <c r="C450" s="208"/>
      <c r="D450" s="30"/>
      <c r="E450" s="66"/>
      <c r="G450" s="198"/>
    </row>
    <row r="451" spans="2:7" ht="12.75">
      <c r="B451" s="183"/>
      <c r="C451" s="208"/>
      <c r="D451" s="30"/>
      <c r="E451" s="66"/>
      <c r="G451" s="198"/>
    </row>
    <row r="452" spans="2:7" ht="12.75">
      <c r="B452" s="183"/>
      <c r="C452" s="208"/>
      <c r="D452" s="30"/>
      <c r="E452" s="66"/>
      <c r="G452" s="198"/>
    </row>
    <row r="453" spans="2:7" ht="12.75">
      <c r="B453" s="183"/>
      <c r="C453" s="208"/>
      <c r="D453" s="30"/>
      <c r="E453" s="66"/>
      <c r="G453" s="198"/>
    </row>
    <row r="454" spans="2:7" ht="12.75">
      <c r="B454" s="183"/>
      <c r="C454" s="208"/>
      <c r="D454" s="30"/>
      <c r="E454" s="66"/>
      <c r="G454" s="198"/>
    </row>
    <row r="455" spans="2:7" ht="12.75">
      <c r="B455" s="183"/>
      <c r="C455" s="208"/>
      <c r="D455" s="30"/>
      <c r="E455" s="66"/>
      <c r="G455" s="198"/>
    </row>
    <row r="456" spans="2:7" ht="12.75">
      <c r="B456" s="183"/>
      <c r="C456" s="208"/>
      <c r="D456" s="30"/>
      <c r="E456" s="66"/>
      <c r="G456" s="198"/>
    </row>
    <row r="457" spans="2:7" ht="12.75">
      <c r="B457" s="183"/>
      <c r="C457" s="208"/>
      <c r="D457" s="30"/>
      <c r="E457" s="66"/>
      <c r="G457" s="198"/>
    </row>
    <row r="458" spans="2:7" ht="12.75">
      <c r="B458" s="183"/>
      <c r="C458" s="208"/>
      <c r="D458" s="30"/>
      <c r="E458" s="66"/>
      <c r="G458" s="198"/>
    </row>
    <row r="459" spans="2:7" ht="12.75">
      <c r="B459" s="183"/>
      <c r="C459" s="208"/>
      <c r="D459" s="30"/>
      <c r="E459" s="66"/>
      <c r="G459" s="198"/>
    </row>
    <row r="460" spans="2:7" ht="12.75">
      <c r="B460" s="183"/>
      <c r="C460" s="208"/>
      <c r="D460" s="30"/>
      <c r="E460" s="66"/>
      <c r="G460" s="198"/>
    </row>
    <row r="461" spans="2:7" ht="12.75">
      <c r="B461" s="183"/>
      <c r="C461" s="208"/>
      <c r="D461" s="30"/>
      <c r="E461" s="66"/>
      <c r="G461" s="198"/>
    </row>
    <row r="462" spans="2:7" ht="12.75">
      <c r="B462" s="183"/>
      <c r="C462" s="208"/>
      <c r="D462" s="30"/>
      <c r="E462" s="66"/>
      <c r="G462" s="198"/>
    </row>
    <row r="463" spans="2:7" ht="12.75">
      <c r="B463" s="183"/>
      <c r="C463" s="208"/>
      <c r="D463" s="30"/>
      <c r="E463" s="66"/>
      <c r="G463" s="198"/>
    </row>
    <row r="464" spans="2:7" ht="12.75">
      <c r="B464" s="183"/>
      <c r="C464" s="208"/>
      <c r="D464" s="30"/>
      <c r="E464" s="66"/>
      <c r="G464" s="198"/>
    </row>
    <row r="465" spans="2:7" ht="12.75">
      <c r="B465" s="183"/>
      <c r="C465" s="208"/>
      <c r="D465" s="30"/>
      <c r="E465" s="66"/>
      <c r="G465" s="198"/>
    </row>
    <row r="466" spans="2:7" ht="12.75">
      <c r="B466" s="183"/>
      <c r="C466" s="208"/>
      <c r="D466" s="30"/>
      <c r="E466" s="66"/>
      <c r="G466" s="198"/>
    </row>
    <row r="467" spans="2:7" ht="12.75">
      <c r="B467" s="183"/>
      <c r="C467" s="208"/>
      <c r="D467" s="30"/>
      <c r="E467" s="66"/>
      <c r="G467" s="198"/>
    </row>
    <row r="468" spans="2:7" ht="12.75">
      <c r="B468" s="183"/>
      <c r="C468" s="208"/>
      <c r="D468" s="30"/>
      <c r="E468" s="66"/>
      <c r="G468" s="198"/>
    </row>
    <row r="469" spans="2:7" ht="12.75">
      <c r="B469" s="183"/>
      <c r="C469" s="208"/>
      <c r="D469" s="30"/>
      <c r="E469" s="66"/>
      <c r="G469" s="198"/>
    </row>
    <row r="470" spans="2:7" ht="12.75">
      <c r="B470" s="183"/>
      <c r="C470" s="208"/>
      <c r="D470" s="30"/>
      <c r="E470" s="66"/>
      <c r="G470" s="198"/>
    </row>
    <row r="471" spans="2:7" ht="12.75">
      <c r="B471" s="183"/>
      <c r="C471" s="208"/>
      <c r="D471" s="30"/>
      <c r="E471" s="66"/>
      <c r="G471" s="198"/>
    </row>
    <row r="472" spans="2:7" ht="12.75">
      <c r="B472" s="183"/>
      <c r="C472" s="208"/>
      <c r="D472" s="30"/>
      <c r="E472" s="66"/>
      <c r="G472" s="198"/>
    </row>
    <row r="473" spans="2:7" ht="12.75">
      <c r="B473" s="183"/>
      <c r="C473" s="208"/>
      <c r="D473" s="30"/>
      <c r="E473" s="66"/>
      <c r="G473" s="198"/>
    </row>
    <row r="474" spans="2:7" ht="12.75">
      <c r="B474" s="183"/>
      <c r="C474" s="208"/>
      <c r="D474" s="30"/>
      <c r="E474" s="66"/>
      <c r="G474" s="198"/>
    </row>
    <row r="475" spans="2:7" ht="12.75">
      <c r="B475" s="183"/>
      <c r="C475" s="208"/>
      <c r="D475" s="30"/>
      <c r="E475" s="66"/>
      <c r="G475" s="198"/>
    </row>
    <row r="476" spans="2:7" ht="12.75">
      <c r="B476" s="183"/>
      <c r="C476" s="208"/>
      <c r="D476" s="30"/>
      <c r="E476" s="66"/>
      <c r="G476" s="198"/>
    </row>
    <row r="477" spans="2:7" ht="12.75">
      <c r="B477" s="183"/>
      <c r="C477" s="208"/>
      <c r="D477" s="30"/>
      <c r="E477" s="66"/>
      <c r="G477" s="198"/>
    </row>
    <row r="478" spans="2:7" ht="12.75">
      <c r="B478" s="183"/>
      <c r="C478" s="208"/>
      <c r="D478" s="30"/>
      <c r="E478" s="66"/>
      <c r="G478" s="198"/>
    </row>
    <row r="479" spans="2:7" ht="12.75">
      <c r="B479" s="183"/>
      <c r="C479" s="208"/>
      <c r="D479" s="30"/>
      <c r="E479" s="66"/>
      <c r="G479" s="198"/>
    </row>
    <row r="480" spans="2:7" ht="12.75">
      <c r="B480" s="183"/>
      <c r="C480" s="208"/>
      <c r="D480" s="30"/>
      <c r="E480" s="66"/>
      <c r="G480" s="198"/>
    </row>
    <row r="481" spans="2:7" ht="12.75">
      <c r="B481" s="183"/>
      <c r="C481" s="208"/>
      <c r="D481" s="30"/>
      <c r="E481" s="66"/>
      <c r="G481" s="198"/>
    </row>
    <row r="482" spans="2:7" ht="12.75">
      <c r="B482" s="183"/>
      <c r="C482" s="208"/>
      <c r="D482" s="30"/>
      <c r="E482" s="66"/>
      <c r="G482" s="198"/>
    </row>
    <row r="483" spans="2:7" ht="12.75">
      <c r="B483" s="183"/>
      <c r="C483" s="208"/>
      <c r="D483" s="30"/>
      <c r="E483" s="66"/>
      <c r="G483" s="198"/>
    </row>
    <row r="484" spans="2:7" ht="12.75">
      <c r="B484" s="183"/>
      <c r="C484" s="208"/>
      <c r="D484" s="30"/>
      <c r="E484" s="66"/>
      <c r="G484" s="198"/>
    </row>
    <row r="485" spans="2:7" ht="12.75">
      <c r="B485" s="183"/>
      <c r="C485" s="208"/>
      <c r="D485" s="30"/>
      <c r="E485" s="66"/>
      <c r="G485" s="198"/>
    </row>
    <row r="486" spans="2:7" ht="12.75">
      <c r="B486" s="183"/>
      <c r="C486" s="208"/>
      <c r="D486" s="30"/>
      <c r="E486" s="66"/>
      <c r="G486" s="198"/>
    </row>
    <row r="487" spans="2:7" ht="12.75">
      <c r="B487" s="183"/>
      <c r="C487" s="208"/>
      <c r="D487" s="30"/>
      <c r="E487" s="66"/>
      <c r="G487" s="198"/>
    </row>
    <row r="488" spans="2:7" ht="12.75">
      <c r="B488" s="183"/>
      <c r="C488" s="208"/>
      <c r="D488" s="30"/>
      <c r="E488" s="66"/>
      <c r="G488" s="198"/>
    </row>
    <row r="489" spans="2:7" ht="12.75">
      <c r="B489" s="183"/>
      <c r="C489" s="208"/>
      <c r="D489" s="30"/>
      <c r="E489" s="66"/>
      <c r="G489" s="198"/>
    </row>
    <row r="490" spans="2:7" ht="12.75">
      <c r="B490" s="183"/>
      <c r="C490" s="208"/>
      <c r="D490" s="30"/>
      <c r="E490" s="66"/>
      <c r="G490" s="198"/>
    </row>
    <row r="491" spans="2:7" ht="12.75">
      <c r="B491" s="183"/>
      <c r="C491" s="208"/>
      <c r="D491" s="30"/>
      <c r="E491" s="66"/>
      <c r="G491" s="198"/>
    </row>
    <row r="492" spans="2:7" ht="12.75">
      <c r="B492" s="183"/>
      <c r="C492" s="208"/>
      <c r="D492" s="30"/>
      <c r="E492" s="66"/>
      <c r="G492" s="198"/>
    </row>
    <row r="493" spans="2:7" ht="12.75">
      <c r="B493" s="183"/>
      <c r="C493" s="208"/>
      <c r="D493" s="30"/>
      <c r="E493" s="66"/>
      <c r="G493" s="198"/>
    </row>
    <row r="494" spans="2:7" ht="12.75">
      <c r="B494" s="183"/>
      <c r="C494" s="208"/>
      <c r="D494" s="30"/>
      <c r="E494" s="66"/>
      <c r="G494" s="198"/>
    </row>
    <row r="495" spans="2:7" ht="12.75">
      <c r="B495" s="183"/>
      <c r="C495" s="208"/>
      <c r="D495" s="30"/>
      <c r="E495" s="66"/>
      <c r="G495" s="198"/>
    </row>
    <row r="496" spans="2:7" ht="12.75">
      <c r="B496" s="183"/>
      <c r="C496" s="208"/>
      <c r="D496" s="30"/>
      <c r="E496" s="66"/>
      <c r="G496" s="198"/>
    </row>
    <row r="497" spans="2:7" ht="12.75">
      <c r="B497" s="183"/>
      <c r="C497" s="208"/>
      <c r="D497" s="30"/>
      <c r="E497" s="66"/>
      <c r="G497" s="198"/>
    </row>
    <row r="498" spans="2:7" ht="12.75">
      <c r="B498" s="183"/>
      <c r="C498" s="208"/>
      <c r="D498" s="30"/>
      <c r="E498" s="66"/>
      <c r="G498" s="198"/>
    </row>
    <row r="499" spans="2:7" ht="12.75">
      <c r="B499" s="183"/>
      <c r="C499" s="208"/>
      <c r="D499" s="30"/>
      <c r="E499" s="66"/>
      <c r="G499" s="198"/>
    </row>
    <row r="500" spans="2:7" ht="12.75">
      <c r="B500" s="183"/>
      <c r="C500" s="208"/>
      <c r="D500" s="30"/>
      <c r="E500" s="66"/>
      <c r="G500" s="198"/>
    </row>
    <row r="501" spans="2:7" ht="12.75">
      <c r="B501" s="183"/>
      <c r="C501" s="208"/>
      <c r="D501" s="30"/>
      <c r="E501" s="66"/>
      <c r="G501" s="198"/>
    </row>
    <row r="502" spans="2:7" ht="12.75">
      <c r="B502" s="183"/>
      <c r="C502" s="208"/>
      <c r="D502" s="30"/>
      <c r="E502" s="66"/>
      <c r="G502" s="198"/>
    </row>
    <row r="503" spans="2:7" ht="12.75">
      <c r="B503" s="183"/>
      <c r="C503" s="208"/>
      <c r="D503" s="30"/>
      <c r="E503" s="66"/>
      <c r="G503" s="198"/>
    </row>
    <row r="504" spans="2:7" ht="12.75">
      <c r="B504" s="183"/>
      <c r="C504" s="208"/>
      <c r="D504" s="30"/>
      <c r="E504" s="66"/>
      <c r="G504" s="198"/>
    </row>
    <row r="505" spans="2:7" ht="12.75">
      <c r="B505" s="183"/>
      <c r="C505" s="208"/>
      <c r="D505" s="30"/>
      <c r="E505" s="66"/>
      <c r="G505" s="198"/>
    </row>
    <row r="506" spans="2:7" ht="12.75">
      <c r="B506" s="183"/>
      <c r="C506" s="208"/>
      <c r="D506" s="30"/>
      <c r="E506" s="66"/>
      <c r="G506" s="198"/>
    </row>
    <row r="507" spans="2:7" ht="12.75">
      <c r="B507" s="183"/>
      <c r="C507" s="208"/>
      <c r="D507" s="30"/>
      <c r="E507" s="66"/>
      <c r="G507" s="198"/>
    </row>
    <row r="508" spans="2:7" ht="12.75">
      <c r="B508" s="183"/>
      <c r="C508" s="208"/>
      <c r="D508" s="30"/>
      <c r="E508" s="66"/>
      <c r="G508" s="198"/>
    </row>
    <row r="509" spans="2:7" ht="12.75">
      <c r="B509" s="183"/>
      <c r="C509" s="208"/>
      <c r="D509" s="30"/>
      <c r="E509" s="66"/>
      <c r="G509" s="198"/>
    </row>
    <row r="510" spans="2:7" ht="12.75">
      <c r="B510" s="183"/>
      <c r="C510" s="208"/>
      <c r="D510" s="30"/>
      <c r="E510" s="66"/>
      <c r="G510" s="198"/>
    </row>
    <row r="511" spans="2:7" ht="12.75">
      <c r="B511" s="183"/>
      <c r="C511" s="208"/>
      <c r="D511" s="30"/>
      <c r="E511" s="66"/>
      <c r="G511" s="198"/>
    </row>
    <row r="512" spans="2:7" ht="12.75">
      <c r="B512" s="183"/>
      <c r="C512" s="208"/>
      <c r="D512" s="30"/>
      <c r="E512" s="66"/>
      <c r="G512" s="198"/>
    </row>
    <row r="513" spans="2:7" ht="12.75">
      <c r="B513" s="183"/>
      <c r="C513" s="208"/>
      <c r="D513" s="30"/>
      <c r="E513" s="66"/>
      <c r="G513" s="198"/>
    </row>
    <row r="514" spans="2:7" ht="12.75">
      <c r="B514" s="183"/>
      <c r="C514" s="208"/>
      <c r="D514" s="30"/>
      <c r="E514" s="66"/>
      <c r="G514" s="198"/>
    </row>
    <row r="515" spans="2:7" ht="12.75">
      <c r="B515" s="183"/>
      <c r="C515" s="208"/>
      <c r="D515" s="30"/>
      <c r="E515" s="66"/>
      <c r="G515" s="198"/>
    </row>
    <row r="516" spans="2:7" ht="12.75">
      <c r="B516" s="183"/>
      <c r="C516" s="208"/>
      <c r="D516" s="30"/>
      <c r="E516" s="66"/>
      <c r="G516" s="198"/>
    </row>
    <row r="517" spans="2:7" ht="12.75">
      <c r="B517" s="183"/>
      <c r="C517" s="208"/>
      <c r="D517" s="30"/>
      <c r="E517" s="66"/>
      <c r="G517" s="198"/>
    </row>
    <row r="518" spans="2:7" ht="12.75">
      <c r="B518" s="183"/>
      <c r="C518" s="208"/>
      <c r="D518" s="30"/>
      <c r="E518" s="66"/>
      <c r="G518" s="198"/>
    </row>
    <row r="519" spans="2:7" ht="12.75">
      <c r="B519" s="183"/>
      <c r="C519" s="208"/>
      <c r="D519" s="30"/>
      <c r="E519" s="66"/>
      <c r="G519" s="198"/>
    </row>
    <row r="520" spans="2:7" ht="12.75">
      <c r="B520" s="183"/>
      <c r="C520" s="208"/>
      <c r="D520" s="30"/>
      <c r="E520" s="66"/>
      <c r="G520" s="198"/>
    </row>
    <row r="521" spans="2:7" ht="12.75">
      <c r="B521" s="183"/>
      <c r="C521" s="208"/>
      <c r="D521" s="30"/>
      <c r="E521" s="66"/>
      <c r="G521" s="198"/>
    </row>
    <row r="522" spans="2:7" ht="12.75">
      <c r="B522" s="183"/>
      <c r="C522" s="208"/>
      <c r="D522" s="30"/>
      <c r="E522" s="66"/>
      <c r="G522" s="198"/>
    </row>
    <row r="523" spans="2:7" ht="12.75">
      <c r="B523" s="183"/>
      <c r="C523" s="208"/>
      <c r="D523" s="30"/>
      <c r="E523" s="66"/>
      <c r="G523" s="198"/>
    </row>
    <row r="524" spans="2:7" ht="12.75">
      <c r="B524" s="183"/>
      <c r="C524" s="208"/>
      <c r="D524" s="30"/>
      <c r="E524" s="66"/>
      <c r="G524" s="198"/>
    </row>
    <row r="525" spans="2:7" ht="12.75">
      <c r="B525" s="183"/>
      <c r="C525" s="208"/>
      <c r="D525" s="30"/>
      <c r="E525" s="66"/>
      <c r="G525" s="198"/>
    </row>
    <row r="526" spans="2:7" ht="12.75">
      <c r="B526" s="183"/>
      <c r="C526" s="208"/>
      <c r="D526" s="30"/>
      <c r="E526" s="66"/>
      <c r="G526" s="198"/>
    </row>
    <row r="527" spans="2:7" ht="12.75">
      <c r="B527" s="183"/>
      <c r="C527" s="208"/>
      <c r="D527" s="30"/>
      <c r="E527" s="66"/>
      <c r="G527" s="198"/>
    </row>
    <row r="528" spans="2:7" ht="12.75">
      <c r="B528" s="183"/>
      <c r="C528" s="208"/>
      <c r="D528" s="30"/>
      <c r="E528" s="66"/>
      <c r="G528" s="198"/>
    </row>
    <row r="529" spans="2:7" ht="12.75">
      <c r="B529" s="183"/>
      <c r="C529" s="208"/>
      <c r="D529" s="30"/>
      <c r="E529" s="66"/>
      <c r="G529" s="198"/>
    </row>
    <row r="530" spans="2:7" ht="12.75">
      <c r="B530" s="183"/>
      <c r="C530" s="208"/>
      <c r="D530" s="30"/>
      <c r="E530" s="66"/>
      <c r="G530" s="198"/>
    </row>
    <row r="531" spans="2:7" ht="12.75">
      <c r="B531" s="183"/>
      <c r="C531" s="208"/>
      <c r="D531" s="30"/>
      <c r="E531" s="66"/>
      <c r="G531" s="198"/>
    </row>
    <row r="532" spans="2:7" ht="12.75">
      <c r="B532" s="183"/>
      <c r="C532" s="208"/>
      <c r="D532" s="30"/>
      <c r="E532" s="66"/>
      <c r="G532" s="198"/>
    </row>
    <row r="533" spans="2:7" ht="12.75">
      <c r="B533" s="183"/>
      <c r="C533" s="208"/>
      <c r="D533" s="30"/>
      <c r="E533" s="66"/>
      <c r="G533" s="198"/>
    </row>
    <row r="534" spans="2:7" ht="12.75">
      <c r="B534" s="183"/>
      <c r="C534" s="208"/>
      <c r="D534" s="30"/>
      <c r="E534" s="66"/>
      <c r="G534" s="198"/>
    </row>
    <row r="535" spans="2:7" ht="12.75">
      <c r="B535" s="183"/>
      <c r="C535" s="208"/>
      <c r="D535" s="30"/>
      <c r="E535" s="66"/>
      <c r="G535" s="198"/>
    </row>
    <row r="536" spans="2:7" ht="12.75">
      <c r="B536" s="183"/>
      <c r="C536" s="208"/>
      <c r="D536" s="30"/>
      <c r="E536" s="66"/>
      <c r="G536" s="198"/>
    </row>
    <row r="537" spans="2:7" ht="12.75">
      <c r="B537" s="183"/>
      <c r="C537" s="208"/>
      <c r="D537" s="30"/>
      <c r="E537" s="66"/>
      <c r="G537" s="198"/>
    </row>
    <row r="538" spans="2:7" ht="12.75">
      <c r="B538" s="183"/>
      <c r="C538" s="208"/>
      <c r="D538" s="30"/>
      <c r="E538" s="66"/>
      <c r="G538" s="198"/>
    </row>
    <row r="539" spans="2:7" ht="12.75">
      <c r="B539" s="183"/>
      <c r="C539" s="208"/>
      <c r="D539" s="30"/>
      <c r="E539" s="66"/>
      <c r="G539" s="198"/>
    </row>
    <row r="540" spans="2:7" ht="12.75">
      <c r="B540" s="183"/>
      <c r="C540" s="208"/>
      <c r="D540" s="30"/>
      <c r="E540" s="66"/>
      <c r="G540" s="198"/>
    </row>
    <row r="541" spans="2:7" ht="12.75">
      <c r="B541" s="183"/>
      <c r="C541" s="208"/>
      <c r="D541" s="30"/>
      <c r="E541" s="66"/>
      <c r="G541" s="198"/>
    </row>
    <row r="542" spans="2:7" ht="12.75">
      <c r="B542" s="183"/>
      <c r="C542" s="208"/>
      <c r="D542" s="30"/>
      <c r="E542" s="66"/>
      <c r="G542" s="198"/>
    </row>
    <row r="543" spans="2:7" ht="12.75">
      <c r="B543" s="183"/>
      <c r="C543" s="208"/>
      <c r="D543" s="30"/>
      <c r="E543" s="66"/>
      <c r="G543" s="198"/>
    </row>
    <row r="544" spans="2:7" ht="12.75">
      <c r="B544" s="183"/>
      <c r="C544" s="208"/>
      <c r="D544" s="30"/>
      <c r="E544" s="66"/>
      <c r="G544" s="198"/>
    </row>
    <row r="545" spans="2:7" ht="12.75">
      <c r="B545" s="183"/>
      <c r="C545" s="208"/>
      <c r="D545" s="30"/>
      <c r="E545" s="66"/>
      <c r="G545" s="198"/>
    </row>
    <row r="546" spans="2:7" ht="12.75">
      <c r="B546" s="183"/>
      <c r="C546" s="208"/>
      <c r="D546" s="30"/>
      <c r="E546" s="66"/>
      <c r="G546" s="198"/>
    </row>
    <row r="547" spans="2:7" ht="12.75">
      <c r="B547" s="183"/>
      <c r="C547" s="208"/>
      <c r="D547" s="30"/>
      <c r="E547" s="66"/>
      <c r="G547" s="198"/>
    </row>
    <row r="548" spans="2:7" ht="12.75">
      <c r="B548" s="183"/>
      <c r="C548" s="208"/>
      <c r="D548" s="30"/>
      <c r="E548" s="66"/>
      <c r="G548" s="198"/>
    </row>
    <row r="549" spans="2:7" ht="12.75">
      <c r="B549" s="183"/>
      <c r="C549" s="208"/>
      <c r="D549" s="30"/>
      <c r="E549" s="66"/>
      <c r="G549" s="198"/>
    </row>
    <row r="550" spans="2:7" ht="12.75">
      <c r="B550" s="183"/>
      <c r="C550" s="208"/>
      <c r="D550" s="30"/>
      <c r="E550" s="66"/>
      <c r="G550" s="198"/>
    </row>
    <row r="551" spans="2:7" ht="12.75">
      <c r="B551" s="183"/>
      <c r="C551" s="208"/>
      <c r="D551" s="30"/>
      <c r="E551" s="66"/>
      <c r="G551" s="198"/>
    </row>
    <row r="552" spans="2:7" ht="12.75">
      <c r="B552" s="183"/>
      <c r="C552" s="208"/>
      <c r="D552" s="30"/>
      <c r="E552" s="66"/>
      <c r="G552" s="198"/>
    </row>
    <row r="553" spans="2:7" ht="12.75">
      <c r="B553" s="183"/>
      <c r="C553" s="208"/>
      <c r="D553" s="30"/>
      <c r="E553" s="66"/>
      <c r="G553" s="198"/>
    </row>
    <row r="554" spans="2:7" ht="12.75">
      <c r="B554" s="183"/>
      <c r="C554" s="208"/>
      <c r="D554" s="30"/>
      <c r="E554" s="66"/>
      <c r="G554" s="198"/>
    </row>
    <row r="555" spans="2:7" ht="12.75">
      <c r="B555" s="183"/>
      <c r="C555" s="208"/>
      <c r="D555" s="30"/>
      <c r="E555" s="66"/>
      <c r="G555" s="198"/>
    </row>
    <row r="556" spans="2:7" ht="12.75">
      <c r="B556" s="183"/>
      <c r="C556" s="208"/>
      <c r="D556" s="30"/>
      <c r="E556" s="66"/>
      <c r="G556" s="198"/>
    </row>
    <row r="557" spans="2:7" ht="12.75">
      <c r="B557" s="183"/>
      <c r="C557" s="208"/>
      <c r="D557" s="30"/>
      <c r="E557" s="66"/>
      <c r="G557" s="198"/>
    </row>
    <row r="558" spans="2:7" ht="12.75">
      <c r="B558" s="183"/>
      <c r="C558" s="208"/>
      <c r="D558" s="30"/>
      <c r="E558" s="66"/>
      <c r="G558" s="198"/>
    </row>
    <row r="559" spans="2:7" ht="12.75">
      <c r="B559" s="183"/>
      <c r="C559" s="208"/>
      <c r="D559" s="30"/>
      <c r="E559" s="66"/>
      <c r="G559" s="198"/>
    </row>
    <row r="560" spans="2:7" ht="12.75">
      <c r="B560" s="183"/>
      <c r="C560" s="208"/>
      <c r="D560" s="30"/>
      <c r="E560" s="66"/>
      <c r="G560" s="198"/>
    </row>
    <row r="561" spans="2:7" ht="12.75">
      <c r="B561" s="183"/>
      <c r="C561" s="208"/>
      <c r="D561" s="30"/>
      <c r="E561" s="66"/>
      <c r="G561" s="198"/>
    </row>
    <row r="562" spans="2:7" ht="12.75">
      <c r="B562" s="183"/>
      <c r="C562" s="208"/>
      <c r="D562" s="30"/>
      <c r="E562" s="66"/>
      <c r="G562" s="198"/>
    </row>
    <row r="563" spans="2:7" ht="12.75">
      <c r="B563" s="183"/>
      <c r="C563" s="208"/>
      <c r="D563" s="30"/>
      <c r="E563" s="66"/>
      <c r="G563" s="198"/>
    </row>
    <row r="564" spans="2:7" ht="12.75">
      <c r="B564" s="183"/>
      <c r="C564" s="208"/>
      <c r="D564" s="30"/>
      <c r="E564" s="66"/>
      <c r="G564" s="198"/>
    </row>
    <row r="565" spans="2:7" ht="12.75">
      <c r="B565" s="183"/>
      <c r="C565" s="208"/>
      <c r="D565" s="30"/>
      <c r="E565" s="66"/>
      <c r="G565" s="198"/>
    </row>
    <row r="566" spans="2:7" ht="12.75">
      <c r="B566" s="183"/>
      <c r="C566" s="208"/>
      <c r="D566" s="30"/>
      <c r="E566" s="66"/>
      <c r="G566" s="198"/>
    </row>
    <row r="567" spans="2:7" ht="12.75">
      <c r="B567" s="183"/>
      <c r="C567" s="208"/>
      <c r="D567" s="30"/>
      <c r="E567" s="66"/>
      <c r="G567" s="198"/>
    </row>
    <row r="568" spans="2:7" ht="12.75">
      <c r="B568" s="183"/>
      <c r="C568" s="208"/>
      <c r="D568" s="30"/>
      <c r="E568" s="66"/>
      <c r="G568" s="198"/>
    </row>
    <row r="569" spans="2:7" ht="12.75">
      <c r="B569" s="183"/>
      <c r="C569" s="208"/>
      <c r="D569" s="30"/>
      <c r="E569" s="66"/>
      <c r="G569" s="198"/>
    </row>
    <row r="570" spans="2:7" ht="12.75">
      <c r="B570" s="183"/>
      <c r="C570" s="208"/>
      <c r="D570" s="30"/>
      <c r="E570" s="66"/>
      <c r="G570" s="198"/>
    </row>
    <row r="571" spans="2:7" ht="12.75">
      <c r="B571" s="183"/>
      <c r="C571" s="208"/>
      <c r="D571" s="30"/>
      <c r="E571" s="66"/>
      <c r="G571" s="198"/>
    </row>
    <row r="572" spans="2:7" ht="12.75">
      <c r="B572" s="183"/>
      <c r="C572" s="208"/>
      <c r="D572" s="30"/>
      <c r="E572" s="66"/>
      <c r="G572" s="198"/>
    </row>
    <row r="573" spans="2:7" ht="12.75">
      <c r="B573" s="183"/>
      <c r="C573" s="208"/>
      <c r="D573" s="30"/>
      <c r="E573" s="66"/>
      <c r="G573" s="198"/>
    </row>
    <row r="574" spans="2:7" ht="12.75">
      <c r="B574" s="183"/>
      <c r="C574" s="208"/>
      <c r="D574" s="30"/>
      <c r="E574" s="66"/>
      <c r="G574" s="198"/>
    </row>
    <row r="575" spans="2:7" ht="12.75">
      <c r="B575" s="183"/>
      <c r="C575" s="208"/>
      <c r="D575" s="30"/>
      <c r="E575" s="66"/>
      <c r="G575" s="198"/>
    </row>
    <row r="576" spans="2:7" ht="12.75">
      <c r="B576" s="183"/>
      <c r="C576" s="208"/>
      <c r="D576" s="30"/>
      <c r="E576" s="66"/>
      <c r="G576" s="198"/>
    </row>
    <row r="577" spans="2:7" ht="12.75">
      <c r="B577" s="183"/>
      <c r="C577" s="208"/>
      <c r="D577" s="30"/>
      <c r="E577" s="66"/>
      <c r="G577" s="198"/>
    </row>
    <row r="578" spans="2:7" ht="12.75">
      <c r="B578" s="183"/>
      <c r="C578" s="208"/>
      <c r="D578" s="30"/>
      <c r="E578" s="66"/>
      <c r="G578" s="198"/>
    </row>
    <row r="579" spans="2:7" ht="12.75">
      <c r="B579" s="183"/>
      <c r="C579" s="208"/>
      <c r="D579" s="30"/>
      <c r="E579" s="66"/>
      <c r="G579" s="198"/>
    </row>
    <row r="580" spans="2:7" ht="12.75">
      <c r="B580" s="183"/>
      <c r="C580" s="208"/>
      <c r="D580" s="30"/>
      <c r="E580" s="66"/>
      <c r="G580" s="198"/>
    </row>
    <row r="581" spans="2:7" ht="12.75">
      <c r="B581" s="183"/>
      <c r="C581" s="208"/>
      <c r="D581" s="30"/>
      <c r="E581" s="66"/>
      <c r="G581" s="198"/>
    </row>
    <row r="582" spans="2:7" ht="12.75">
      <c r="B582" s="183"/>
      <c r="C582" s="208"/>
      <c r="D582" s="30"/>
      <c r="E582" s="66"/>
      <c r="G582" s="198"/>
    </row>
    <row r="583" spans="2:7" ht="12.75">
      <c r="B583" s="183"/>
      <c r="C583" s="208"/>
      <c r="D583" s="30"/>
      <c r="E583" s="66"/>
      <c r="G583" s="198"/>
    </row>
    <row r="584" spans="2:7" ht="12.75">
      <c r="B584" s="183"/>
      <c r="C584" s="208"/>
      <c r="D584" s="30"/>
      <c r="E584" s="66"/>
      <c r="G584" s="198"/>
    </row>
    <row r="585" spans="2:7" ht="12.75">
      <c r="B585" s="183"/>
      <c r="C585" s="208"/>
      <c r="D585" s="30"/>
      <c r="E585" s="66"/>
      <c r="G585" s="198"/>
    </row>
    <row r="586" spans="2:7" ht="12.75">
      <c r="B586" s="183"/>
      <c r="C586" s="208"/>
      <c r="D586" s="30"/>
      <c r="E586" s="66"/>
      <c r="G586" s="198"/>
    </row>
    <row r="587" spans="2:7" ht="12.75">
      <c r="B587" s="183"/>
      <c r="C587" s="208"/>
      <c r="D587" s="30"/>
      <c r="E587" s="66"/>
      <c r="G587" s="198"/>
    </row>
    <row r="588" spans="2:7" ht="12.75">
      <c r="B588" s="183"/>
      <c r="C588" s="208"/>
      <c r="D588" s="30"/>
      <c r="E588" s="66"/>
      <c r="G588" s="198"/>
    </row>
    <row r="589" spans="2:7" ht="12.75">
      <c r="B589" s="183"/>
      <c r="C589" s="208"/>
      <c r="D589" s="30"/>
      <c r="E589" s="66"/>
      <c r="G589" s="198"/>
    </row>
    <row r="590" spans="2:7" ht="12.75">
      <c r="B590" s="183"/>
      <c r="C590" s="208"/>
      <c r="D590" s="30"/>
      <c r="E590" s="66"/>
      <c r="G590" s="198"/>
    </row>
    <row r="591" spans="2:7" ht="12.75">
      <c r="B591" s="183"/>
      <c r="C591" s="208"/>
      <c r="D591" s="30"/>
      <c r="E591" s="66"/>
      <c r="G591" s="198"/>
    </row>
    <row r="592" spans="2:7" ht="12.75">
      <c r="B592" s="183"/>
      <c r="C592" s="208"/>
      <c r="D592" s="30"/>
      <c r="E592" s="66"/>
      <c r="G592" s="198"/>
    </row>
    <row r="593" spans="2:7" ht="12.75">
      <c r="B593" s="183"/>
      <c r="C593" s="208"/>
      <c r="D593" s="30"/>
      <c r="E593" s="66"/>
      <c r="G593" s="198"/>
    </row>
    <row r="594" spans="2:7" ht="12.75">
      <c r="B594" s="183"/>
      <c r="C594" s="208"/>
      <c r="D594" s="30"/>
      <c r="E594" s="66"/>
      <c r="G594" s="198"/>
    </row>
    <row r="595" spans="2:7" ht="12.75">
      <c r="B595" s="183"/>
      <c r="C595" s="208"/>
      <c r="D595" s="30"/>
      <c r="E595" s="66"/>
      <c r="G595" s="198"/>
    </row>
    <row r="596" spans="2:7" ht="12.75">
      <c r="B596" s="183"/>
      <c r="C596" s="208"/>
      <c r="D596" s="30"/>
      <c r="E596" s="66"/>
      <c r="G596" s="198"/>
    </row>
    <row r="597" spans="2:7" ht="12.75">
      <c r="B597" s="183"/>
      <c r="C597" s="208"/>
      <c r="D597" s="30"/>
      <c r="E597" s="66"/>
      <c r="G597" s="198"/>
    </row>
    <row r="598" spans="2:7" ht="12.75">
      <c r="B598" s="183"/>
      <c r="C598" s="208"/>
      <c r="D598" s="30"/>
      <c r="E598" s="66"/>
      <c r="G598" s="198"/>
    </row>
    <row r="599" spans="2:7" ht="12.75">
      <c r="B599" s="183"/>
      <c r="C599" s="208"/>
      <c r="D599" s="30"/>
      <c r="E599" s="66"/>
      <c r="G599" s="198"/>
    </row>
    <row r="600" spans="2:7" ht="12.75">
      <c r="B600" s="183"/>
      <c r="C600" s="208"/>
      <c r="D600" s="30"/>
      <c r="E600" s="66"/>
      <c r="G600" s="198"/>
    </row>
    <row r="601" spans="2:7" ht="12.75">
      <c r="B601" s="183"/>
      <c r="C601" s="208"/>
      <c r="D601" s="30"/>
      <c r="E601" s="66"/>
      <c r="G601" s="198"/>
    </row>
    <row r="602" spans="2:7" ht="12.75">
      <c r="B602" s="183"/>
      <c r="C602" s="208"/>
      <c r="D602" s="30"/>
      <c r="E602" s="66"/>
      <c r="G602" s="198"/>
    </row>
    <row r="603" spans="2:7" ht="12.75">
      <c r="B603" s="183"/>
      <c r="C603" s="208"/>
      <c r="D603" s="30"/>
      <c r="E603" s="66"/>
      <c r="G603" s="198"/>
    </row>
    <row r="604" spans="2:7" ht="12.75">
      <c r="B604" s="183"/>
      <c r="C604" s="208"/>
      <c r="D604" s="30"/>
      <c r="E604" s="66"/>
      <c r="G604" s="198"/>
    </row>
    <row r="605" spans="2:7" ht="12.75">
      <c r="B605" s="183"/>
      <c r="C605" s="208"/>
      <c r="D605" s="30"/>
      <c r="E605" s="66"/>
      <c r="G605" s="198"/>
    </row>
    <row r="606" spans="2:7" ht="12.75">
      <c r="B606" s="183"/>
      <c r="C606" s="208"/>
      <c r="D606" s="30"/>
      <c r="E606" s="66"/>
      <c r="G606" s="198"/>
    </row>
    <row r="607" spans="2:7" ht="12.75">
      <c r="B607" s="183"/>
      <c r="C607" s="208"/>
      <c r="D607" s="30"/>
      <c r="E607" s="66"/>
      <c r="G607" s="198"/>
    </row>
    <row r="608" spans="2:7" ht="12.75">
      <c r="B608" s="183"/>
      <c r="C608" s="208"/>
      <c r="D608" s="30"/>
      <c r="E608" s="66"/>
      <c r="G608" s="198"/>
    </row>
    <row r="609" spans="2:7" ht="12.75">
      <c r="B609" s="183"/>
      <c r="C609" s="208"/>
      <c r="D609" s="30"/>
      <c r="E609" s="66"/>
      <c r="G609" s="198"/>
    </row>
    <row r="610" spans="2:7" ht="12.75">
      <c r="B610" s="183"/>
      <c r="C610" s="208"/>
      <c r="D610" s="30"/>
      <c r="E610" s="66"/>
      <c r="G610" s="198"/>
    </row>
    <row r="611" spans="2:7" ht="12.75">
      <c r="B611" s="183"/>
      <c r="C611" s="208"/>
      <c r="D611" s="30"/>
      <c r="E611" s="66"/>
      <c r="G611" s="198"/>
    </row>
    <row r="612" spans="2:7" ht="12.75">
      <c r="B612" s="183"/>
      <c r="C612" s="208"/>
      <c r="D612" s="30"/>
      <c r="E612" s="66"/>
      <c r="G612" s="198"/>
    </row>
    <row r="613" spans="2:7" ht="12.75">
      <c r="B613" s="183"/>
      <c r="C613" s="208"/>
      <c r="D613" s="30"/>
      <c r="E613" s="66"/>
      <c r="G613" s="198"/>
    </row>
    <row r="614" spans="2:7" ht="12.75">
      <c r="B614" s="183"/>
      <c r="C614" s="208"/>
      <c r="D614" s="30"/>
      <c r="E614" s="66"/>
      <c r="G614" s="198"/>
    </row>
    <row r="615" spans="2:7" ht="12.75">
      <c r="B615" s="183"/>
      <c r="C615" s="208"/>
      <c r="D615" s="30"/>
      <c r="E615" s="66"/>
      <c r="G615" s="198"/>
    </row>
    <row r="616" spans="2:7" ht="12.75">
      <c r="B616" s="183"/>
      <c r="C616" s="208"/>
      <c r="D616" s="30"/>
      <c r="E616" s="66"/>
      <c r="G616" s="198"/>
    </row>
    <row r="617" spans="2:7" ht="12.75">
      <c r="B617" s="183"/>
      <c r="C617" s="208"/>
      <c r="D617" s="30"/>
      <c r="E617" s="66"/>
      <c r="G617" s="198"/>
    </row>
    <row r="618" spans="2:7" ht="12.75">
      <c r="B618" s="183"/>
      <c r="C618" s="208"/>
      <c r="D618" s="30"/>
      <c r="E618" s="66"/>
      <c r="G618" s="198"/>
    </row>
    <row r="619" spans="2:7" ht="12.75">
      <c r="B619" s="183"/>
      <c r="C619" s="208"/>
      <c r="D619" s="30"/>
      <c r="E619" s="66"/>
      <c r="G619" s="198"/>
    </row>
    <row r="620" spans="2:7" ht="12.75">
      <c r="B620" s="183"/>
      <c r="C620" s="208"/>
      <c r="D620" s="30"/>
      <c r="E620" s="66"/>
      <c r="G620" s="198"/>
    </row>
    <row r="621" spans="2:7" ht="12.75">
      <c r="B621" s="183"/>
      <c r="C621" s="208"/>
      <c r="D621" s="30"/>
      <c r="E621" s="66"/>
      <c r="G621" s="198"/>
    </row>
    <row r="622" spans="2:7" ht="12.75">
      <c r="B622" s="183"/>
      <c r="C622" s="208"/>
      <c r="D622" s="30"/>
      <c r="E622" s="66"/>
      <c r="G622" s="198"/>
    </row>
    <row r="623" spans="2:7" ht="12.75">
      <c r="B623" s="183"/>
      <c r="C623" s="208"/>
      <c r="D623" s="30"/>
      <c r="E623" s="66"/>
      <c r="G623" s="198"/>
    </row>
    <row r="624" spans="2:7" ht="12.75">
      <c r="B624" s="183"/>
      <c r="C624" s="208"/>
      <c r="D624" s="30"/>
      <c r="E624" s="66"/>
      <c r="G624" s="198"/>
    </row>
    <row r="625" spans="2:7" ht="12.75">
      <c r="B625" s="183"/>
      <c r="C625" s="208"/>
      <c r="D625" s="30"/>
      <c r="E625" s="66"/>
      <c r="G625" s="198"/>
    </row>
    <row r="626" spans="2:7" ht="12.75">
      <c r="B626" s="183"/>
      <c r="C626" s="208"/>
      <c r="D626" s="30"/>
      <c r="E626" s="66"/>
      <c r="G626" s="198"/>
    </row>
    <row r="627" spans="2:7" ht="12.75">
      <c r="B627" s="183"/>
      <c r="C627" s="208"/>
      <c r="D627" s="30"/>
      <c r="E627" s="66"/>
      <c r="G627" s="198"/>
    </row>
    <row r="628" spans="2:7" ht="12.75">
      <c r="B628" s="183"/>
      <c r="C628" s="208"/>
      <c r="D628" s="30"/>
      <c r="E628" s="66"/>
      <c r="G628" s="198"/>
    </row>
    <row r="629" spans="2:7" ht="12.75">
      <c r="B629" s="183"/>
      <c r="C629" s="208"/>
      <c r="D629" s="30"/>
      <c r="E629" s="66"/>
      <c r="G629" s="198"/>
    </row>
    <row r="630" spans="2:7" ht="12.75">
      <c r="B630" s="183"/>
      <c r="C630" s="208"/>
      <c r="D630" s="30"/>
      <c r="E630" s="66"/>
      <c r="G630" s="198"/>
    </row>
    <row r="631" spans="2:7" ht="12.75">
      <c r="B631" s="183"/>
      <c r="C631" s="208"/>
      <c r="D631" s="30"/>
      <c r="E631" s="66"/>
      <c r="G631" s="198"/>
    </row>
    <row r="632" spans="2:7" ht="12.75">
      <c r="B632" s="183"/>
      <c r="C632" s="208"/>
      <c r="D632" s="30"/>
      <c r="E632" s="66"/>
      <c r="G632" s="198"/>
    </row>
    <row r="633" spans="2:7" ht="12.75">
      <c r="B633" s="183"/>
      <c r="C633" s="208"/>
      <c r="D633" s="30"/>
      <c r="E633" s="66"/>
      <c r="G633" s="198"/>
    </row>
    <row r="634" spans="2:7" ht="12.75">
      <c r="B634" s="183"/>
      <c r="C634" s="208"/>
      <c r="D634" s="30"/>
      <c r="E634" s="66"/>
      <c r="G634" s="198"/>
    </row>
    <row r="635" spans="2:7" ht="12.75">
      <c r="B635" s="183"/>
      <c r="C635" s="208"/>
      <c r="D635" s="30"/>
      <c r="E635" s="66"/>
      <c r="G635" s="198"/>
    </row>
    <row r="636" spans="2:7" ht="12.75">
      <c r="B636" s="183"/>
      <c r="C636" s="208"/>
      <c r="D636" s="30"/>
      <c r="E636" s="66"/>
      <c r="G636" s="198"/>
    </row>
    <row r="637" spans="2:7" ht="12.75">
      <c r="B637" s="183"/>
      <c r="C637" s="208"/>
      <c r="D637" s="30"/>
      <c r="E637" s="66"/>
      <c r="G637" s="198"/>
    </row>
    <row r="638" spans="2:7" ht="12.75">
      <c r="B638" s="183"/>
      <c r="C638" s="208"/>
      <c r="D638" s="30"/>
      <c r="E638" s="66"/>
      <c r="G638" s="198"/>
    </row>
    <row r="639" spans="2:7" ht="12.75">
      <c r="B639" s="183"/>
      <c r="C639" s="208"/>
      <c r="D639" s="30"/>
      <c r="E639" s="66"/>
      <c r="G639" s="198"/>
    </row>
    <row r="640" spans="2:7" ht="12.75">
      <c r="B640" s="183"/>
      <c r="C640" s="208"/>
      <c r="D640" s="30"/>
      <c r="E640" s="66"/>
      <c r="G640" s="198"/>
    </row>
    <row r="641" spans="2:7" ht="12.75">
      <c r="B641" s="183"/>
      <c r="C641" s="208"/>
      <c r="D641" s="30"/>
      <c r="E641" s="66"/>
      <c r="G641" s="198"/>
    </row>
    <row r="642" spans="2:7" ht="12.75">
      <c r="B642" s="183"/>
      <c r="C642" s="208"/>
      <c r="D642" s="30"/>
      <c r="E642" s="66"/>
      <c r="G642" s="198"/>
    </row>
    <row r="643" spans="2:7" ht="12.75">
      <c r="B643" s="183"/>
      <c r="C643" s="208"/>
      <c r="D643" s="30"/>
      <c r="E643" s="66"/>
      <c r="G643" s="198"/>
    </row>
    <row r="644" spans="2:7" ht="12.75">
      <c r="B644" s="183"/>
      <c r="C644" s="208"/>
      <c r="D644" s="30"/>
      <c r="E644" s="66"/>
      <c r="G644" s="198"/>
    </row>
    <row r="645" spans="2:7" ht="12.75">
      <c r="B645" s="183"/>
      <c r="C645" s="208"/>
      <c r="D645" s="30"/>
      <c r="E645" s="66"/>
      <c r="G645" s="198"/>
    </row>
    <row r="646" spans="2:7" ht="12.75">
      <c r="B646" s="183"/>
      <c r="C646" s="208"/>
      <c r="D646" s="30"/>
      <c r="E646" s="66"/>
      <c r="G646" s="198"/>
    </row>
    <row r="647" spans="2:7" ht="12.75">
      <c r="B647" s="183"/>
      <c r="C647" s="208"/>
      <c r="D647" s="30"/>
      <c r="E647" s="66"/>
      <c r="G647" s="198"/>
    </row>
    <row r="648" spans="2:7" ht="12.75">
      <c r="B648" s="183"/>
      <c r="C648" s="208"/>
      <c r="D648" s="30"/>
      <c r="E648" s="66"/>
      <c r="G648" s="198"/>
    </row>
    <row r="649" spans="2:7" ht="12.75">
      <c r="B649" s="183"/>
      <c r="C649" s="208"/>
      <c r="D649" s="30"/>
      <c r="E649" s="66"/>
      <c r="G649" s="198"/>
    </row>
    <row r="650" spans="2:7" ht="12.75">
      <c r="B650" s="183"/>
      <c r="C650" s="208"/>
      <c r="D650" s="30"/>
      <c r="E650" s="66"/>
      <c r="G650" s="198"/>
    </row>
    <row r="651" spans="2:7" ht="12.75">
      <c r="B651" s="183"/>
      <c r="C651" s="208"/>
      <c r="D651" s="30"/>
      <c r="E651" s="66"/>
      <c r="G651" s="198"/>
    </row>
    <row r="652" spans="2:7" ht="12.75">
      <c r="B652" s="183"/>
      <c r="C652" s="208"/>
      <c r="D652" s="30"/>
      <c r="E652" s="66"/>
      <c r="G652" s="198"/>
    </row>
    <row r="653" spans="2:7" ht="12.75">
      <c r="B653" s="183"/>
      <c r="C653" s="208"/>
      <c r="D653" s="30"/>
      <c r="E653" s="66"/>
      <c r="G653" s="198"/>
    </row>
    <row r="654" spans="2:7" ht="12.75">
      <c r="B654" s="183"/>
      <c r="C654" s="208"/>
      <c r="D654" s="30"/>
      <c r="E654" s="66"/>
      <c r="G654" s="198"/>
    </row>
    <row r="655" spans="2:7" ht="12.75">
      <c r="B655" s="183"/>
      <c r="C655" s="208"/>
      <c r="D655" s="30"/>
      <c r="E655" s="66"/>
      <c r="G655" s="198"/>
    </row>
    <row r="656" spans="2:7" ht="12.75">
      <c r="B656" s="183"/>
      <c r="C656" s="208"/>
      <c r="D656" s="30"/>
      <c r="E656" s="66"/>
      <c r="G656" s="198"/>
    </row>
    <row r="657" spans="2:7" ht="12.75">
      <c r="B657" s="183"/>
      <c r="C657" s="208"/>
      <c r="D657" s="30"/>
      <c r="E657" s="66"/>
      <c r="G657" s="198"/>
    </row>
    <row r="658" spans="2:7" ht="12.75">
      <c r="B658" s="183"/>
      <c r="C658" s="208"/>
      <c r="D658" s="30"/>
      <c r="E658" s="66"/>
      <c r="G658" s="198"/>
    </row>
    <row r="659" spans="2:7" ht="12.75">
      <c r="B659" s="183"/>
      <c r="C659" s="208"/>
      <c r="D659" s="30"/>
      <c r="E659" s="66"/>
      <c r="G659" s="198"/>
    </row>
    <row r="660" spans="2:7" ht="12.75">
      <c r="B660" s="183"/>
      <c r="C660" s="208"/>
      <c r="D660" s="30"/>
      <c r="E660" s="66"/>
      <c r="G660" s="198"/>
    </row>
    <row r="661" spans="2:7" ht="12.75">
      <c r="B661" s="183"/>
      <c r="C661" s="208"/>
      <c r="D661" s="30"/>
      <c r="E661" s="66"/>
      <c r="G661" s="198"/>
    </row>
    <row r="662" spans="2:7" ht="12.75">
      <c r="B662" s="183"/>
      <c r="C662" s="208"/>
      <c r="D662" s="30"/>
      <c r="E662" s="66"/>
      <c r="G662" s="198"/>
    </row>
    <row r="663" spans="2:7" ht="12.75">
      <c r="B663" s="183"/>
      <c r="C663" s="208"/>
      <c r="D663" s="30"/>
      <c r="E663" s="66"/>
      <c r="G663" s="198"/>
    </row>
    <row r="664" spans="2:7" ht="12.75">
      <c r="B664" s="183"/>
      <c r="C664" s="208"/>
      <c r="D664" s="30"/>
      <c r="E664" s="66"/>
      <c r="G664" s="198"/>
    </row>
    <row r="665" spans="2:7" ht="12.75">
      <c r="B665" s="183"/>
      <c r="C665" s="208"/>
      <c r="D665" s="30"/>
      <c r="E665" s="66"/>
      <c r="G665" s="198"/>
    </row>
    <row r="666" spans="2:7" ht="12.75">
      <c r="B666" s="183"/>
      <c r="C666" s="208"/>
      <c r="D666" s="30"/>
      <c r="E666" s="66"/>
      <c r="G666" s="198"/>
    </row>
    <row r="667" spans="2:7" ht="12.75">
      <c r="B667" s="183"/>
      <c r="C667" s="208"/>
      <c r="D667" s="30"/>
      <c r="E667" s="66"/>
      <c r="G667" s="198"/>
    </row>
    <row r="668" spans="2:7" ht="12.75">
      <c r="B668" s="183"/>
      <c r="C668" s="208"/>
      <c r="D668" s="30"/>
      <c r="E668" s="66"/>
      <c r="G668" s="198"/>
    </row>
    <row r="669" spans="2:7" ht="12.75">
      <c r="B669" s="183"/>
      <c r="C669" s="208"/>
      <c r="D669" s="30"/>
      <c r="E669" s="66"/>
      <c r="G669" s="198"/>
    </row>
    <row r="670" spans="2:7" ht="12.75">
      <c r="B670" s="183"/>
      <c r="C670" s="208"/>
      <c r="D670" s="30"/>
      <c r="E670" s="66"/>
      <c r="G670" s="198"/>
    </row>
    <row r="671" spans="2:7" ht="12.75">
      <c r="B671" s="183"/>
      <c r="C671" s="208"/>
      <c r="D671" s="30"/>
      <c r="E671" s="66"/>
      <c r="G671" s="198"/>
    </row>
    <row r="672" spans="2:7" ht="12.75">
      <c r="B672" s="183"/>
      <c r="C672" s="208"/>
      <c r="D672" s="30"/>
      <c r="E672" s="66"/>
      <c r="G672" s="198"/>
    </row>
    <row r="673" spans="2:7" ht="12.75">
      <c r="B673" s="183"/>
      <c r="C673" s="208"/>
      <c r="D673" s="30"/>
      <c r="E673" s="66"/>
      <c r="G673" s="198"/>
    </row>
    <row r="674" spans="2:7" ht="12.75">
      <c r="B674" s="183"/>
      <c r="C674" s="208"/>
      <c r="D674" s="30"/>
      <c r="E674" s="66"/>
      <c r="G674" s="198"/>
    </row>
    <row r="675" spans="2:7" ht="12.75">
      <c r="B675" s="183"/>
      <c r="C675" s="208"/>
      <c r="D675" s="30"/>
      <c r="E675" s="66"/>
      <c r="G675" s="198"/>
    </row>
    <row r="676" spans="2:7" ht="12.75">
      <c r="B676" s="183"/>
      <c r="C676" s="208"/>
      <c r="D676" s="30"/>
      <c r="E676" s="66"/>
      <c r="G676" s="198"/>
    </row>
    <row r="677" spans="2:7" ht="12.75">
      <c r="B677" s="183"/>
      <c r="C677" s="208"/>
      <c r="D677" s="30"/>
      <c r="E677" s="66"/>
      <c r="G677" s="198"/>
    </row>
    <row r="678" spans="2:7" ht="12.75">
      <c r="B678" s="183"/>
      <c r="C678" s="208"/>
      <c r="D678" s="30"/>
      <c r="E678" s="66"/>
      <c r="G678" s="198"/>
    </row>
    <row r="679" spans="2:7" ht="12.75">
      <c r="B679" s="183"/>
      <c r="C679" s="208"/>
      <c r="D679" s="30"/>
      <c r="E679" s="66"/>
      <c r="G679" s="198"/>
    </row>
    <row r="680" spans="2:7" ht="12.75">
      <c r="B680" s="183"/>
      <c r="C680" s="208"/>
      <c r="D680" s="30"/>
      <c r="E680" s="66"/>
      <c r="G680" s="198"/>
    </row>
    <row r="681" spans="2:7" ht="12.75">
      <c r="B681" s="183"/>
      <c r="C681" s="208"/>
      <c r="D681" s="30"/>
      <c r="E681" s="66"/>
      <c r="G681" s="198"/>
    </row>
    <row r="682" spans="2:7" ht="12.75">
      <c r="B682" s="183"/>
      <c r="C682" s="208"/>
      <c r="D682" s="30"/>
      <c r="E682" s="66"/>
      <c r="G682" s="198"/>
    </row>
    <row r="683" spans="2:7" ht="12.75">
      <c r="B683" s="183"/>
      <c r="C683" s="208"/>
      <c r="D683" s="30"/>
      <c r="E683" s="66"/>
      <c r="G683" s="198"/>
    </row>
    <row r="684" spans="2:7" ht="12.75">
      <c r="B684" s="183"/>
      <c r="C684" s="208"/>
      <c r="D684" s="30"/>
      <c r="E684" s="66"/>
      <c r="G684" s="198"/>
    </row>
    <row r="685" spans="2:7" ht="12.75">
      <c r="B685" s="183"/>
      <c r="C685" s="208"/>
      <c r="D685" s="30"/>
      <c r="E685" s="66"/>
      <c r="G685" s="198"/>
    </row>
    <row r="686" spans="2:7" ht="12.75">
      <c r="B686" s="183"/>
      <c r="C686" s="208"/>
      <c r="D686" s="30"/>
      <c r="E686" s="66"/>
      <c r="G686" s="198"/>
    </row>
    <row r="687" spans="2:7" ht="12.75">
      <c r="B687" s="183"/>
      <c r="C687" s="208"/>
      <c r="D687" s="30"/>
      <c r="E687" s="66"/>
      <c r="G687" s="198"/>
    </row>
    <row r="688" spans="2:7" ht="12.75">
      <c r="B688" s="183"/>
      <c r="C688" s="208"/>
      <c r="D688" s="30"/>
      <c r="E688" s="66"/>
      <c r="G688" s="198"/>
    </row>
    <row r="689" spans="2:7" ht="12.75">
      <c r="B689" s="183"/>
      <c r="C689" s="208"/>
      <c r="D689" s="30"/>
      <c r="E689" s="66"/>
      <c r="G689" s="198"/>
    </row>
    <row r="690" spans="2:7" ht="12.75">
      <c r="B690" s="183"/>
      <c r="C690" s="208"/>
      <c r="D690" s="30"/>
      <c r="E690" s="66"/>
      <c r="G690" s="198"/>
    </row>
    <row r="691" spans="2:7" ht="12.75">
      <c r="B691" s="183"/>
      <c r="C691" s="208"/>
      <c r="D691" s="30"/>
      <c r="E691" s="66"/>
      <c r="G691" s="198"/>
    </row>
    <row r="692" spans="2:7" ht="12.75">
      <c r="B692" s="183"/>
      <c r="C692" s="208"/>
      <c r="D692" s="30"/>
      <c r="E692" s="66"/>
      <c r="G692" s="198"/>
    </row>
    <row r="693" spans="2:7" ht="12.75">
      <c r="B693" s="183"/>
      <c r="C693" s="208"/>
      <c r="D693" s="30"/>
      <c r="E693" s="66"/>
      <c r="G693" s="198"/>
    </row>
    <row r="694" spans="2:7" ht="12.75">
      <c r="B694" s="183"/>
      <c r="C694" s="208"/>
      <c r="D694" s="30"/>
      <c r="E694" s="66"/>
      <c r="G694" s="198"/>
    </row>
    <row r="695" spans="2:7" ht="12.75">
      <c r="B695" s="183"/>
      <c r="C695" s="208"/>
      <c r="D695" s="30"/>
      <c r="E695" s="66"/>
      <c r="G695" s="198"/>
    </row>
    <row r="696" spans="2:7" ht="12.75">
      <c r="B696" s="183"/>
      <c r="C696" s="208"/>
      <c r="D696" s="30"/>
      <c r="E696" s="66"/>
      <c r="G696" s="198"/>
    </row>
    <row r="697" spans="2:7" ht="12.75">
      <c r="B697" s="183"/>
      <c r="C697" s="208"/>
      <c r="D697" s="30"/>
      <c r="E697" s="66"/>
      <c r="G697" s="198"/>
    </row>
    <row r="698" spans="2:7" ht="12.75">
      <c r="B698" s="183"/>
      <c r="C698" s="208"/>
      <c r="D698" s="30"/>
      <c r="E698" s="66"/>
      <c r="G698" s="198"/>
    </row>
    <row r="699" spans="2:7" ht="12.75">
      <c r="B699" s="183"/>
      <c r="C699" s="208"/>
      <c r="D699" s="30"/>
      <c r="E699" s="66"/>
      <c r="G699" s="198"/>
    </row>
    <row r="700" spans="2:7" ht="12.75">
      <c r="B700" s="183"/>
      <c r="C700" s="208"/>
      <c r="D700" s="30"/>
      <c r="E700" s="66"/>
      <c r="G700" s="198"/>
    </row>
    <row r="701" spans="2:7" ht="12.75">
      <c r="B701" s="183"/>
      <c r="C701" s="208"/>
      <c r="D701" s="30"/>
      <c r="E701" s="66"/>
      <c r="G701" s="198"/>
    </row>
    <row r="702" spans="2:7" ht="12.75">
      <c r="B702" s="183"/>
      <c r="C702" s="208"/>
      <c r="D702" s="30"/>
      <c r="E702" s="66"/>
      <c r="G702" s="198"/>
    </row>
    <row r="703" spans="2:7" ht="12.75">
      <c r="B703" s="183"/>
      <c r="C703" s="208"/>
      <c r="D703" s="30"/>
      <c r="E703" s="66"/>
      <c r="G703" s="198"/>
    </row>
    <row r="704" spans="2:7" ht="12.75">
      <c r="B704" s="183"/>
      <c r="C704" s="208"/>
      <c r="D704" s="30"/>
      <c r="E704" s="66"/>
      <c r="G704" s="198"/>
    </row>
    <row r="705" spans="2:7" ht="12.75">
      <c r="B705" s="183"/>
      <c r="C705" s="208"/>
      <c r="D705" s="30"/>
      <c r="E705" s="66"/>
      <c r="G705" s="198"/>
    </row>
    <row r="706" spans="2:7" ht="12.75">
      <c r="B706" s="183"/>
      <c r="C706" s="208"/>
      <c r="D706" s="30"/>
      <c r="E706" s="66"/>
      <c r="G706" s="198"/>
    </row>
    <row r="707" spans="2:7" ht="12.75">
      <c r="B707" s="183"/>
      <c r="C707" s="208"/>
      <c r="D707" s="30"/>
      <c r="E707" s="66"/>
      <c r="G707" s="198"/>
    </row>
    <row r="708" spans="2:7" ht="12.75">
      <c r="B708" s="183"/>
      <c r="C708" s="208"/>
      <c r="D708" s="30"/>
      <c r="E708" s="66"/>
      <c r="G708" s="198"/>
    </row>
    <row r="709" spans="2:7" ht="12.75">
      <c r="B709" s="183"/>
      <c r="C709" s="208"/>
      <c r="D709" s="30"/>
      <c r="E709" s="66"/>
      <c r="G709" s="198"/>
    </row>
    <row r="710" spans="2:7" ht="12.75">
      <c r="B710" s="183"/>
      <c r="C710" s="208"/>
      <c r="D710" s="30"/>
      <c r="E710" s="66"/>
      <c r="G710" s="198"/>
    </row>
    <row r="711" spans="2:7" ht="12.75">
      <c r="B711" s="183"/>
      <c r="C711" s="208"/>
      <c r="D711" s="30"/>
      <c r="E711" s="66"/>
      <c r="G711" s="198"/>
    </row>
    <row r="712" spans="2:7" ht="12.75">
      <c r="B712" s="183"/>
      <c r="C712" s="208"/>
      <c r="D712" s="30"/>
      <c r="E712" s="66"/>
      <c r="G712" s="198"/>
    </row>
    <row r="713" spans="2:7" ht="12.75">
      <c r="B713" s="183"/>
      <c r="C713" s="208"/>
      <c r="D713" s="30"/>
      <c r="E713" s="66"/>
      <c r="G713" s="198"/>
    </row>
    <row r="714" spans="2:7" ht="12.75">
      <c r="B714" s="183"/>
      <c r="C714" s="208"/>
      <c r="D714" s="30"/>
      <c r="E714" s="66"/>
      <c r="G714" s="198"/>
    </row>
    <row r="715" spans="2:7" ht="12.75">
      <c r="B715" s="183"/>
      <c r="C715" s="208"/>
      <c r="D715" s="30"/>
      <c r="E715" s="66"/>
      <c r="G715" s="198"/>
    </row>
    <row r="716" spans="2:7" ht="12.75">
      <c r="B716" s="183"/>
      <c r="C716" s="208"/>
      <c r="D716" s="30"/>
      <c r="E716" s="66"/>
      <c r="G716" s="198"/>
    </row>
    <row r="717" spans="2:7" ht="12.75">
      <c r="B717" s="183"/>
      <c r="C717" s="208"/>
      <c r="D717" s="30"/>
      <c r="E717" s="66"/>
      <c r="G717" s="198"/>
    </row>
    <row r="718" spans="2:7" ht="12.75">
      <c r="B718" s="183"/>
      <c r="C718" s="208"/>
      <c r="D718" s="30"/>
      <c r="E718" s="66"/>
      <c r="G718" s="198"/>
    </row>
    <row r="719" spans="2:7" ht="12.75">
      <c r="B719" s="183"/>
      <c r="C719" s="208"/>
      <c r="D719" s="30"/>
      <c r="E719" s="66"/>
      <c r="G719" s="198"/>
    </row>
    <row r="720" spans="2:7" ht="12.75">
      <c r="B720" s="183"/>
      <c r="C720" s="208"/>
      <c r="D720" s="30"/>
      <c r="E720" s="66"/>
      <c r="G720" s="198"/>
    </row>
    <row r="721" spans="2:7" ht="12.75">
      <c r="B721" s="183"/>
      <c r="C721" s="208"/>
      <c r="D721" s="30"/>
      <c r="E721" s="66"/>
      <c r="G721" s="198"/>
    </row>
    <row r="722" spans="2:7" ht="12.75">
      <c r="B722" s="183"/>
      <c r="C722" s="208"/>
      <c r="D722" s="30"/>
      <c r="E722" s="66"/>
      <c r="G722" s="198"/>
    </row>
    <row r="723" spans="2:7" ht="12.75">
      <c r="B723" s="183"/>
      <c r="C723" s="208"/>
      <c r="D723" s="30"/>
      <c r="E723" s="66"/>
      <c r="G723" s="198"/>
    </row>
    <row r="724" spans="2:7" ht="12.75">
      <c r="B724" s="183"/>
      <c r="C724" s="208"/>
      <c r="D724" s="30"/>
      <c r="E724" s="66"/>
      <c r="G724" s="198"/>
    </row>
    <row r="725" spans="2:7" ht="12.75">
      <c r="B725" s="183"/>
      <c r="C725" s="208"/>
      <c r="D725" s="30"/>
      <c r="E725" s="66"/>
      <c r="G725" s="198"/>
    </row>
    <row r="726" spans="2:7" ht="12.75">
      <c r="B726" s="183"/>
      <c r="C726" s="208"/>
      <c r="D726" s="30"/>
      <c r="E726" s="66"/>
      <c r="G726" s="198"/>
    </row>
    <row r="727" spans="2:7" ht="12.75">
      <c r="B727" s="183"/>
      <c r="C727" s="208"/>
      <c r="D727" s="30"/>
      <c r="E727" s="66"/>
      <c r="G727" s="198"/>
    </row>
    <row r="728" spans="2:7" ht="12.75">
      <c r="B728" s="183"/>
      <c r="C728" s="208"/>
      <c r="D728" s="30"/>
      <c r="E728" s="66"/>
      <c r="G728" s="198"/>
    </row>
    <row r="729" spans="2:7" ht="12.75">
      <c r="B729" s="183"/>
      <c r="C729" s="208"/>
      <c r="D729" s="30"/>
      <c r="E729" s="66"/>
      <c r="G729" s="198"/>
    </row>
    <row r="730" spans="2:7" ht="12.75">
      <c r="B730" s="183"/>
      <c r="C730" s="208"/>
      <c r="D730" s="30"/>
      <c r="E730" s="66"/>
      <c r="G730" s="198"/>
    </row>
    <row r="731" spans="2:7" ht="12.75">
      <c r="B731" s="183"/>
      <c r="C731" s="208"/>
      <c r="D731" s="30"/>
      <c r="E731" s="66"/>
      <c r="G731" s="198"/>
    </row>
    <row r="732" spans="2:7" ht="12.75">
      <c r="B732" s="183"/>
      <c r="C732" s="208"/>
      <c r="D732" s="30"/>
      <c r="E732" s="66"/>
      <c r="G732" s="198"/>
    </row>
    <row r="733" spans="2:7" ht="12.75">
      <c r="B733" s="183"/>
      <c r="C733" s="208"/>
      <c r="D733" s="30"/>
      <c r="E733" s="66"/>
      <c r="G733" s="198"/>
    </row>
    <row r="734" spans="2:7" ht="12.75">
      <c r="B734" s="183"/>
      <c r="C734" s="208"/>
      <c r="D734" s="30"/>
      <c r="E734" s="66"/>
      <c r="G734" s="198"/>
    </row>
    <row r="735" spans="2:7" ht="12.75">
      <c r="B735" s="183"/>
      <c r="C735" s="208"/>
      <c r="D735" s="30"/>
      <c r="E735" s="66"/>
      <c r="G735" s="198"/>
    </row>
    <row r="736" spans="2:7" ht="12.75">
      <c r="B736" s="183"/>
      <c r="C736" s="208"/>
      <c r="D736" s="30"/>
      <c r="E736" s="66"/>
      <c r="G736" s="198"/>
    </row>
    <row r="737" spans="2:7" ht="12.75">
      <c r="B737" s="183"/>
      <c r="C737" s="208"/>
      <c r="D737" s="30"/>
      <c r="E737" s="66"/>
      <c r="G737" s="198"/>
    </row>
    <row r="738" spans="2:7" ht="12.75">
      <c r="B738" s="183"/>
      <c r="C738" s="208"/>
      <c r="D738" s="30"/>
      <c r="E738" s="66"/>
      <c r="G738" s="198"/>
    </row>
    <row r="739" spans="2:7" ht="12.75">
      <c r="B739" s="183"/>
      <c r="C739" s="208"/>
      <c r="D739" s="30"/>
      <c r="E739" s="66"/>
      <c r="G739" s="198"/>
    </row>
    <row r="740" spans="2:7" ht="12.75">
      <c r="B740" s="183"/>
      <c r="C740" s="208"/>
      <c r="D740" s="30"/>
      <c r="E740" s="66"/>
      <c r="G740" s="198"/>
    </row>
    <row r="741" spans="2:7" ht="12.75">
      <c r="B741" s="183"/>
      <c r="C741" s="208"/>
      <c r="D741" s="30"/>
      <c r="E741" s="66"/>
      <c r="G741" s="198"/>
    </row>
    <row r="742" spans="2:7" ht="12.75">
      <c r="B742" s="183"/>
      <c r="C742" s="208"/>
      <c r="D742" s="30"/>
      <c r="E742" s="66"/>
      <c r="G742" s="198"/>
    </row>
    <row r="743" spans="2:7" ht="12.75">
      <c r="B743" s="183"/>
      <c r="C743" s="208"/>
      <c r="D743" s="30"/>
      <c r="E743" s="66"/>
      <c r="G743" s="198"/>
    </row>
    <row r="744" spans="2:7" ht="12.75">
      <c r="B744" s="183"/>
      <c r="C744" s="208"/>
      <c r="D744" s="30"/>
      <c r="E744" s="66"/>
      <c r="G744" s="198"/>
    </row>
    <row r="745" spans="2:7" ht="12.75">
      <c r="B745" s="183"/>
      <c r="C745" s="208"/>
      <c r="D745" s="30"/>
      <c r="E745" s="66"/>
      <c r="G745" s="198"/>
    </row>
    <row r="746" spans="2:7" ht="12.75">
      <c r="B746" s="183"/>
      <c r="C746" s="208"/>
      <c r="D746" s="30"/>
      <c r="E746" s="66"/>
      <c r="G746" s="198"/>
    </row>
    <row r="747" spans="2:7" ht="12.75">
      <c r="B747" s="183"/>
      <c r="C747" s="208"/>
      <c r="D747" s="30"/>
      <c r="E747" s="66"/>
      <c r="G747" s="198"/>
    </row>
    <row r="748" spans="2:7" ht="12.75">
      <c r="B748" s="183"/>
      <c r="C748" s="208"/>
      <c r="D748" s="30"/>
      <c r="E748" s="66"/>
      <c r="G748" s="198"/>
    </row>
    <row r="749" spans="2:7" ht="12.75">
      <c r="B749" s="183"/>
      <c r="C749" s="208"/>
      <c r="D749" s="30"/>
      <c r="E749" s="66"/>
      <c r="G749" s="198"/>
    </row>
    <row r="750" spans="2:7" ht="12.75">
      <c r="B750" s="183"/>
      <c r="C750" s="208"/>
      <c r="D750" s="30"/>
      <c r="E750" s="66"/>
      <c r="G750" s="198"/>
    </row>
    <row r="751" spans="2:7" ht="12.75">
      <c r="B751" s="183"/>
      <c r="C751" s="208"/>
      <c r="D751" s="30"/>
      <c r="E751" s="66"/>
      <c r="G751" s="198"/>
    </row>
    <row r="752" spans="2:7" ht="12.75">
      <c r="B752" s="183"/>
      <c r="C752" s="208"/>
      <c r="D752" s="30"/>
      <c r="E752" s="66"/>
      <c r="G752" s="198"/>
    </row>
    <row r="753" spans="2:7" ht="12.75">
      <c r="B753" s="183"/>
      <c r="C753" s="208"/>
      <c r="D753" s="30"/>
      <c r="E753" s="66"/>
      <c r="G753" s="198"/>
    </row>
    <row r="754" spans="2:7" ht="12.75">
      <c r="B754" s="183"/>
      <c r="C754" s="208"/>
      <c r="D754" s="30"/>
      <c r="E754" s="66"/>
      <c r="G754" s="198"/>
    </row>
    <row r="755" spans="2:7" ht="12.75">
      <c r="B755" s="183"/>
      <c r="C755" s="208"/>
      <c r="D755" s="30"/>
      <c r="E755" s="66"/>
      <c r="G755" s="198"/>
    </row>
    <row r="756" spans="2:7" ht="12.75">
      <c r="B756" s="183"/>
      <c r="C756" s="208"/>
      <c r="D756" s="30"/>
      <c r="E756" s="66"/>
      <c r="G756" s="198"/>
    </row>
    <row r="757" spans="2:7" ht="12.75">
      <c r="B757" s="183"/>
      <c r="C757" s="208"/>
      <c r="D757" s="30"/>
      <c r="E757" s="66"/>
      <c r="G757" s="198"/>
    </row>
    <row r="758" spans="2:7" ht="12.75">
      <c r="B758" s="183"/>
      <c r="C758" s="208"/>
      <c r="D758" s="30"/>
      <c r="E758" s="66"/>
      <c r="G758" s="198"/>
    </row>
    <row r="759" spans="2:7" ht="12.75">
      <c r="B759" s="183"/>
      <c r="C759" s="208"/>
      <c r="D759" s="30"/>
      <c r="E759" s="66"/>
      <c r="G759" s="198"/>
    </row>
    <row r="760" spans="2:7" ht="12.75">
      <c r="B760" s="183"/>
      <c r="C760" s="208"/>
      <c r="D760" s="30"/>
      <c r="E760" s="66"/>
      <c r="G760" s="198"/>
    </row>
    <row r="761" spans="2:7" ht="12.75">
      <c r="B761" s="183"/>
      <c r="C761" s="208"/>
      <c r="D761" s="30"/>
      <c r="E761" s="66"/>
      <c r="G761" s="198"/>
    </row>
    <row r="762" spans="2:7" ht="12.75">
      <c r="B762" s="183"/>
      <c r="C762" s="208"/>
      <c r="D762" s="30"/>
      <c r="E762" s="66"/>
      <c r="G762" s="198"/>
    </row>
    <row r="763" spans="2:7" ht="12.75">
      <c r="B763" s="183"/>
      <c r="C763" s="208"/>
      <c r="D763" s="30"/>
      <c r="E763" s="66"/>
      <c r="G763" s="198"/>
    </row>
    <row r="764" spans="2:7" ht="12.75">
      <c r="B764" s="183"/>
      <c r="C764" s="208"/>
      <c r="D764" s="30"/>
      <c r="E764" s="66"/>
      <c r="G764" s="198"/>
    </row>
    <row r="765" spans="2:7" ht="12.75">
      <c r="B765" s="183"/>
      <c r="C765" s="208"/>
      <c r="D765" s="30"/>
      <c r="E765" s="66"/>
      <c r="G765" s="198"/>
    </row>
    <row r="766" spans="2:7" ht="12.75">
      <c r="B766" s="183"/>
      <c r="C766" s="208"/>
      <c r="D766" s="30"/>
      <c r="E766" s="66"/>
      <c r="G766" s="198"/>
    </row>
    <row r="767" spans="2:7" ht="12.75">
      <c r="B767" s="183"/>
      <c r="C767" s="208"/>
      <c r="D767" s="30"/>
      <c r="E767" s="66"/>
      <c r="G767" s="198"/>
    </row>
    <row r="768" spans="2:7" ht="12.75">
      <c r="B768" s="183"/>
      <c r="C768" s="208"/>
      <c r="D768" s="30"/>
      <c r="E768" s="66"/>
      <c r="G768" s="198"/>
    </row>
    <row r="769" spans="2:7" ht="12.75">
      <c r="B769" s="183"/>
      <c r="C769" s="208"/>
      <c r="D769" s="30"/>
      <c r="E769" s="66"/>
      <c r="G769" s="198"/>
    </row>
    <row r="770" spans="2:7" ht="12.75">
      <c r="B770" s="183"/>
      <c r="C770" s="208"/>
      <c r="D770" s="30"/>
      <c r="E770" s="66"/>
      <c r="G770" s="198"/>
    </row>
    <row r="771" spans="2:7" ht="12.75">
      <c r="B771" s="183"/>
      <c r="C771" s="208"/>
      <c r="D771" s="30"/>
      <c r="E771" s="66"/>
      <c r="G771" s="198"/>
    </row>
    <row r="772" spans="2:7" ht="12.75">
      <c r="B772" s="183"/>
      <c r="C772" s="208"/>
      <c r="D772" s="30"/>
      <c r="E772" s="66"/>
      <c r="G772" s="198"/>
    </row>
    <row r="773" spans="2:7" ht="12.75">
      <c r="B773" s="183"/>
      <c r="C773" s="208"/>
      <c r="D773" s="30"/>
      <c r="E773" s="66"/>
      <c r="G773" s="198"/>
    </row>
    <row r="774" spans="2:7" ht="12.75">
      <c r="B774" s="183"/>
      <c r="C774" s="208"/>
      <c r="D774" s="30"/>
      <c r="E774" s="66"/>
      <c r="G774" s="198"/>
    </row>
    <row r="775" spans="2:7" ht="12.75">
      <c r="B775" s="183"/>
      <c r="C775" s="208"/>
      <c r="D775" s="30"/>
      <c r="E775" s="66"/>
      <c r="G775" s="198"/>
    </row>
    <row r="776" spans="2:7" ht="12.75">
      <c r="B776" s="183"/>
      <c r="C776" s="208"/>
      <c r="D776" s="30"/>
      <c r="E776" s="66"/>
      <c r="G776" s="198"/>
    </row>
    <row r="777" spans="2:7" ht="12.75">
      <c r="B777" s="183"/>
      <c r="C777" s="208"/>
      <c r="D777" s="30"/>
      <c r="E777" s="66"/>
      <c r="G777" s="198"/>
    </row>
    <row r="778" spans="2:7" ht="12.75">
      <c r="B778" s="183"/>
      <c r="C778" s="208"/>
      <c r="D778" s="30"/>
      <c r="E778" s="66"/>
      <c r="G778" s="198"/>
    </row>
    <row r="779" spans="2:7" ht="12.75">
      <c r="B779" s="183"/>
      <c r="C779" s="208"/>
      <c r="D779" s="30"/>
      <c r="E779" s="66"/>
      <c r="G779" s="198"/>
    </row>
    <row r="780" spans="2:7" ht="12.75">
      <c r="B780" s="183"/>
      <c r="C780" s="208"/>
      <c r="D780" s="30"/>
      <c r="E780" s="66"/>
      <c r="G780" s="198"/>
    </row>
    <row r="781" spans="2:7" ht="12.75">
      <c r="B781" s="183"/>
      <c r="C781" s="208"/>
      <c r="D781" s="30"/>
      <c r="E781" s="66"/>
      <c r="G781" s="198"/>
    </row>
    <row r="782" spans="2:7" ht="12.75">
      <c r="B782" s="183"/>
      <c r="C782" s="208"/>
      <c r="D782" s="30"/>
      <c r="E782" s="66"/>
      <c r="G782" s="198"/>
    </row>
    <row r="783" spans="2:7" ht="12.75">
      <c r="B783" s="183"/>
      <c r="C783" s="208"/>
      <c r="D783" s="30"/>
      <c r="E783" s="66"/>
      <c r="G783" s="198"/>
    </row>
    <row r="784" spans="2:7" ht="12.75">
      <c r="B784" s="183"/>
      <c r="C784" s="208"/>
      <c r="D784" s="30"/>
      <c r="E784" s="66"/>
      <c r="G784" s="198"/>
    </row>
    <row r="785" spans="2:7" ht="12.75">
      <c r="B785" s="183"/>
      <c r="C785" s="208"/>
      <c r="D785" s="30"/>
      <c r="E785" s="66"/>
      <c r="G785" s="198"/>
    </row>
    <row r="786" spans="2:7" ht="12.75">
      <c r="B786" s="183"/>
      <c r="C786" s="208"/>
      <c r="D786" s="30"/>
      <c r="E786" s="66"/>
      <c r="G786" s="198"/>
    </row>
    <row r="787" spans="2:7" ht="12.75">
      <c r="B787" s="183"/>
      <c r="C787" s="208"/>
      <c r="D787" s="30"/>
      <c r="E787" s="66"/>
      <c r="G787" s="198"/>
    </row>
    <row r="788" spans="2:7" ht="12.75">
      <c r="B788" s="183"/>
      <c r="C788" s="208"/>
      <c r="D788" s="30"/>
      <c r="E788" s="66"/>
      <c r="G788" s="198"/>
    </row>
    <row r="789" spans="2:7" ht="12.75">
      <c r="B789" s="183"/>
      <c r="C789" s="208"/>
      <c r="D789" s="30"/>
      <c r="E789" s="66"/>
      <c r="G789" s="198"/>
    </row>
    <row r="790" spans="2:7" ht="12.75">
      <c r="B790" s="183"/>
      <c r="C790" s="208"/>
      <c r="D790" s="30"/>
      <c r="E790" s="66"/>
      <c r="G790" s="198"/>
    </row>
    <row r="791" spans="2:7" ht="12.75">
      <c r="B791" s="183"/>
      <c r="C791" s="208"/>
      <c r="D791" s="30"/>
      <c r="E791" s="66"/>
      <c r="G791" s="198"/>
    </row>
    <row r="792" spans="2:7" ht="12.75">
      <c r="B792" s="183"/>
      <c r="C792" s="208"/>
      <c r="D792" s="30"/>
      <c r="E792" s="66"/>
      <c r="G792" s="198"/>
    </row>
    <row r="793" spans="2:7" ht="12.75">
      <c r="B793" s="183"/>
      <c r="C793" s="208"/>
      <c r="D793" s="30"/>
      <c r="E793" s="66"/>
      <c r="G793" s="198"/>
    </row>
    <row r="794" spans="2:7" ht="12.75">
      <c r="B794" s="183"/>
      <c r="C794" s="208"/>
      <c r="D794" s="30"/>
      <c r="E794" s="66"/>
      <c r="G794" s="198"/>
    </row>
    <row r="795" spans="2:7" ht="12.75">
      <c r="B795" s="183"/>
      <c r="C795" s="208"/>
      <c r="D795" s="30"/>
      <c r="E795" s="66"/>
      <c r="G795" s="198"/>
    </row>
    <row r="796" spans="2:7" ht="12.75">
      <c r="B796" s="183"/>
      <c r="C796" s="208"/>
      <c r="D796" s="30"/>
      <c r="E796" s="66"/>
      <c r="G796" s="198"/>
    </row>
    <row r="797" spans="2:7" ht="12.75">
      <c r="B797" s="183"/>
      <c r="C797" s="208"/>
      <c r="D797" s="30"/>
      <c r="E797" s="66"/>
      <c r="G797" s="198"/>
    </row>
    <row r="798" spans="2:7" ht="12.75">
      <c r="B798" s="183"/>
      <c r="C798" s="208"/>
      <c r="D798" s="30"/>
      <c r="E798" s="66"/>
      <c r="G798" s="198"/>
    </row>
    <row r="799" spans="2:7" ht="12.75">
      <c r="B799" s="183"/>
      <c r="C799" s="208"/>
      <c r="D799" s="30"/>
      <c r="E799" s="66"/>
      <c r="G799" s="198"/>
    </row>
    <row r="800" spans="2:7" ht="12.75">
      <c r="B800" s="183"/>
      <c r="C800" s="208"/>
      <c r="D800" s="30"/>
      <c r="E800" s="66"/>
      <c r="G800" s="198"/>
    </row>
    <row r="801" spans="2:7" ht="12.75">
      <c r="B801" s="183"/>
      <c r="C801" s="208"/>
      <c r="D801" s="30"/>
      <c r="E801" s="66"/>
      <c r="G801" s="198"/>
    </row>
    <row r="802" spans="2:7" ht="12.75">
      <c r="B802" s="183"/>
      <c r="C802" s="208"/>
      <c r="D802" s="30"/>
      <c r="E802" s="66"/>
      <c r="G802" s="198"/>
    </row>
    <row r="803" spans="2:7" ht="12.75">
      <c r="B803" s="183"/>
      <c r="C803" s="208"/>
      <c r="D803" s="30"/>
      <c r="E803" s="66"/>
      <c r="G803" s="198"/>
    </row>
    <row r="804" spans="2:7" ht="12.75">
      <c r="B804" s="183"/>
      <c r="C804" s="208"/>
      <c r="D804" s="30"/>
      <c r="E804" s="66"/>
      <c r="G804" s="198"/>
    </row>
    <row r="805" spans="2:7" ht="12.75">
      <c r="B805" s="183"/>
      <c r="C805" s="208"/>
      <c r="D805" s="30"/>
      <c r="E805" s="66"/>
      <c r="G805" s="198"/>
    </row>
    <row r="806" spans="2:7" ht="12.75">
      <c r="B806" s="183"/>
      <c r="C806" s="208"/>
      <c r="D806" s="30"/>
      <c r="E806" s="66"/>
      <c r="G806" s="198"/>
    </row>
    <row r="807" spans="2:7" ht="12.75">
      <c r="B807" s="183"/>
      <c r="C807" s="208"/>
      <c r="D807" s="30"/>
      <c r="E807" s="66"/>
      <c r="G807" s="198"/>
    </row>
    <row r="808" spans="2:7" ht="12.75">
      <c r="B808" s="183"/>
      <c r="C808" s="208"/>
      <c r="D808" s="30"/>
      <c r="E808" s="66"/>
      <c r="G808" s="198"/>
    </row>
    <row r="809" spans="2:7" ht="12.75">
      <c r="B809" s="183"/>
      <c r="C809" s="208"/>
      <c r="D809" s="30"/>
      <c r="E809" s="66"/>
      <c r="G809" s="198"/>
    </row>
    <row r="810" spans="2:7" ht="12.75">
      <c r="B810" s="183"/>
      <c r="C810" s="208"/>
      <c r="D810" s="30"/>
      <c r="E810" s="66"/>
      <c r="G810" s="198"/>
    </row>
    <row r="811" spans="2:7" ht="12.75">
      <c r="B811" s="183"/>
      <c r="C811" s="208"/>
      <c r="D811" s="30"/>
      <c r="E811" s="66"/>
      <c r="G811" s="198"/>
    </row>
    <row r="812" spans="2:7" ht="12.75">
      <c r="B812" s="183"/>
      <c r="C812" s="208"/>
      <c r="D812" s="30"/>
      <c r="E812" s="66"/>
      <c r="G812" s="198"/>
    </row>
    <row r="813" spans="2:7" ht="12.75">
      <c r="B813" s="183"/>
      <c r="C813" s="208"/>
      <c r="D813" s="30"/>
      <c r="E813" s="66"/>
      <c r="G813" s="198"/>
    </row>
    <row r="814" spans="2:7" ht="12.75">
      <c r="B814" s="183"/>
      <c r="C814" s="208"/>
      <c r="D814" s="30"/>
      <c r="E814" s="66"/>
      <c r="G814" s="198"/>
    </row>
    <row r="815" spans="2:7" ht="12.75">
      <c r="B815" s="183"/>
      <c r="C815" s="208"/>
      <c r="D815" s="30"/>
      <c r="E815" s="66"/>
      <c r="G815" s="198"/>
    </row>
    <row r="816" spans="2:7" ht="12.75">
      <c r="B816" s="183"/>
      <c r="C816" s="208"/>
      <c r="D816" s="30"/>
      <c r="E816" s="66"/>
      <c r="G816" s="198"/>
    </row>
    <row r="817" spans="2:7" ht="12.75">
      <c r="B817" s="183"/>
      <c r="C817" s="208"/>
      <c r="D817" s="30"/>
      <c r="E817" s="66"/>
      <c r="G817" s="198"/>
    </row>
    <row r="818" spans="2:7" ht="12.75">
      <c r="B818" s="183"/>
      <c r="C818" s="208"/>
      <c r="D818" s="30"/>
      <c r="E818" s="66"/>
      <c r="G818" s="198"/>
    </row>
    <row r="819" spans="2:7" ht="12.75">
      <c r="B819" s="183"/>
      <c r="C819" s="208"/>
      <c r="D819" s="30"/>
      <c r="E819" s="66"/>
      <c r="G819" s="198"/>
    </row>
    <row r="820" spans="2:7" ht="12.75">
      <c r="B820" s="183"/>
      <c r="C820" s="208"/>
      <c r="D820" s="30"/>
      <c r="E820" s="66"/>
      <c r="G820" s="198"/>
    </row>
    <row r="821" spans="2:7" ht="12.75">
      <c r="B821" s="183"/>
      <c r="C821" s="208"/>
      <c r="D821" s="30"/>
      <c r="E821" s="66"/>
      <c r="G821" s="198"/>
    </row>
    <row r="822" spans="2:7" ht="12.75">
      <c r="B822" s="183"/>
      <c r="C822" s="208"/>
      <c r="D822" s="30"/>
      <c r="E822" s="66"/>
      <c r="G822" s="198"/>
    </row>
    <row r="823" spans="2:7" ht="12.75">
      <c r="B823" s="183"/>
      <c r="C823" s="208"/>
      <c r="D823" s="30"/>
      <c r="E823" s="66"/>
      <c r="G823" s="198"/>
    </row>
    <row r="824" spans="2:7" ht="12.75">
      <c r="B824" s="183"/>
      <c r="C824" s="208"/>
      <c r="D824" s="30"/>
      <c r="E824" s="66"/>
      <c r="G824" s="198"/>
    </row>
    <row r="825" spans="2:7" ht="12.75">
      <c r="B825" s="183"/>
      <c r="C825" s="208"/>
      <c r="D825" s="30"/>
      <c r="E825" s="66"/>
      <c r="G825" s="198"/>
    </row>
    <row r="826" spans="2:7" ht="12.75">
      <c r="B826" s="183"/>
      <c r="C826" s="208"/>
      <c r="D826" s="30"/>
      <c r="E826" s="66"/>
      <c r="G826" s="198"/>
    </row>
    <row r="827" spans="2:7" ht="12.75">
      <c r="B827" s="183"/>
      <c r="C827" s="208"/>
      <c r="D827" s="30"/>
      <c r="E827" s="66"/>
      <c r="G827" s="198"/>
    </row>
    <row r="828" spans="2:7" ht="12.75">
      <c r="B828" s="183"/>
      <c r="C828" s="208"/>
      <c r="D828" s="30"/>
      <c r="E828" s="66"/>
      <c r="G828" s="198"/>
    </row>
    <row r="829" spans="2:7" ht="12.75">
      <c r="B829" s="183"/>
      <c r="C829" s="208"/>
      <c r="D829" s="30"/>
      <c r="E829" s="66"/>
      <c r="G829" s="198"/>
    </row>
    <row r="830" spans="2:7" ht="12.75">
      <c r="B830" s="183"/>
      <c r="C830" s="208"/>
      <c r="D830" s="30"/>
      <c r="E830" s="66"/>
      <c r="G830" s="198"/>
    </row>
    <row r="831" spans="2:7" ht="12.75">
      <c r="B831" s="183"/>
      <c r="C831" s="208"/>
      <c r="D831" s="30"/>
      <c r="E831" s="66"/>
      <c r="G831" s="198"/>
    </row>
    <row r="832" spans="2:7" ht="12.75">
      <c r="B832" s="183"/>
      <c r="C832" s="208"/>
      <c r="D832" s="30"/>
      <c r="E832" s="66"/>
      <c r="G832" s="198"/>
    </row>
    <row r="833" spans="2:7" ht="12.75">
      <c r="B833" s="183"/>
      <c r="C833" s="208"/>
      <c r="D833" s="30"/>
      <c r="E833" s="66"/>
      <c r="G833" s="198"/>
    </row>
    <row r="834" spans="2:7" ht="12.75">
      <c r="B834" s="183"/>
      <c r="C834" s="208"/>
      <c r="D834" s="30"/>
      <c r="E834" s="66"/>
      <c r="G834" s="198"/>
    </row>
    <row r="835" spans="2:7" ht="12.75">
      <c r="B835" s="183"/>
      <c r="C835" s="208"/>
      <c r="D835" s="30"/>
      <c r="E835" s="66"/>
      <c r="G835" s="198"/>
    </row>
    <row r="836" spans="2:7" ht="12.75">
      <c r="B836" s="183"/>
      <c r="C836" s="208"/>
      <c r="D836" s="30"/>
      <c r="E836" s="66"/>
      <c r="G836" s="198"/>
    </row>
    <row r="837" spans="2:7" ht="12.75">
      <c r="B837" s="183"/>
      <c r="C837" s="208"/>
      <c r="D837" s="30"/>
      <c r="E837" s="66"/>
      <c r="G837" s="198"/>
    </row>
    <row r="838" spans="2:7" ht="12.75">
      <c r="B838" s="183"/>
      <c r="C838" s="208"/>
      <c r="D838" s="30"/>
      <c r="E838" s="66"/>
      <c r="G838" s="198"/>
    </row>
    <row r="839" spans="2:7" ht="12.75">
      <c r="B839" s="183"/>
      <c r="C839" s="208"/>
      <c r="D839" s="30"/>
      <c r="E839" s="66"/>
      <c r="G839" s="198"/>
    </row>
    <row r="840" spans="2:7" ht="12.75">
      <c r="B840" s="183"/>
      <c r="C840" s="208"/>
      <c r="D840" s="30"/>
      <c r="E840" s="66"/>
      <c r="G840" s="198"/>
    </row>
    <row r="841" spans="2:7" ht="12.75">
      <c r="B841" s="183"/>
      <c r="C841" s="208"/>
      <c r="D841" s="30"/>
      <c r="E841" s="66"/>
      <c r="G841" s="198"/>
    </row>
    <row r="842" spans="2:7" ht="12.75">
      <c r="B842" s="183"/>
      <c r="C842" s="208"/>
      <c r="D842" s="30"/>
      <c r="E842" s="66"/>
      <c r="G842" s="198"/>
    </row>
    <row r="843" spans="2:7" ht="12.75">
      <c r="B843" s="183"/>
      <c r="C843" s="208"/>
      <c r="D843" s="30"/>
      <c r="E843" s="66"/>
      <c r="G843" s="198"/>
    </row>
    <row r="844" spans="2:7" ht="12.75">
      <c r="B844" s="183"/>
      <c r="C844" s="208"/>
      <c r="D844" s="30"/>
      <c r="E844" s="66"/>
      <c r="G844" s="198"/>
    </row>
    <row r="845" spans="2:7" ht="12.75">
      <c r="B845" s="183"/>
      <c r="C845" s="208"/>
      <c r="D845" s="30"/>
      <c r="E845" s="66"/>
      <c r="G845" s="198"/>
    </row>
    <row r="846" spans="2:7" ht="12.75">
      <c r="B846" s="183"/>
      <c r="C846" s="208"/>
      <c r="D846" s="30"/>
      <c r="E846" s="66"/>
      <c r="G846" s="198"/>
    </row>
    <row r="847" spans="2:7" ht="12.75">
      <c r="B847" s="183"/>
      <c r="C847" s="208"/>
      <c r="D847" s="30"/>
      <c r="E847" s="66"/>
      <c r="G847" s="198"/>
    </row>
    <row r="848" spans="2:7" ht="12.75">
      <c r="B848" s="183"/>
      <c r="C848" s="208"/>
      <c r="D848" s="30"/>
      <c r="E848" s="66"/>
      <c r="G848" s="198"/>
    </row>
    <row r="849" spans="2:7" ht="12.75">
      <c r="B849" s="183"/>
      <c r="C849" s="208"/>
      <c r="D849" s="30"/>
      <c r="E849" s="66"/>
      <c r="G849" s="198"/>
    </row>
    <row r="850" spans="2:7" ht="12.75">
      <c r="B850" s="183"/>
      <c r="C850" s="208"/>
      <c r="D850" s="30"/>
      <c r="E850" s="66"/>
      <c r="G850" s="198"/>
    </row>
    <row r="851" spans="2:7" ht="12.75">
      <c r="B851" s="183"/>
      <c r="C851" s="208"/>
      <c r="D851" s="30"/>
      <c r="E851" s="66"/>
      <c r="G851" s="198"/>
    </row>
    <row r="852" spans="2:7" ht="12.75">
      <c r="B852" s="183"/>
      <c r="C852" s="208"/>
      <c r="D852" s="30"/>
      <c r="E852" s="66"/>
      <c r="G852" s="198"/>
    </row>
    <row r="853" spans="2:7" ht="12.75">
      <c r="B853" s="183"/>
      <c r="C853" s="208"/>
      <c r="D853" s="30"/>
      <c r="E853" s="66"/>
      <c r="G853" s="198"/>
    </row>
    <row r="854" spans="2:7" ht="12.75">
      <c r="B854" s="183"/>
      <c r="C854" s="208"/>
      <c r="D854" s="30"/>
      <c r="E854" s="66"/>
      <c r="G854" s="198"/>
    </row>
    <row r="855" spans="2:7" ht="12.75">
      <c r="B855" s="183"/>
      <c r="C855" s="208"/>
      <c r="D855" s="30"/>
      <c r="E855" s="66"/>
      <c r="G855" s="198"/>
    </row>
    <row r="856" spans="2:7" ht="12.75">
      <c r="B856" s="183"/>
      <c r="C856" s="208"/>
      <c r="D856" s="30"/>
      <c r="E856" s="66"/>
      <c r="G856" s="198"/>
    </row>
    <row r="857" spans="2:7" ht="12.75">
      <c r="B857" s="183"/>
      <c r="C857" s="208"/>
      <c r="D857" s="30"/>
      <c r="E857" s="66"/>
      <c r="G857" s="198"/>
    </row>
    <row r="858" spans="2:7" ht="12.75">
      <c r="B858" s="183"/>
      <c r="C858" s="208"/>
      <c r="D858" s="30"/>
      <c r="E858" s="66"/>
      <c r="G858" s="198"/>
    </row>
    <row r="859" spans="2:7" ht="12.75">
      <c r="B859" s="183"/>
      <c r="C859" s="208"/>
      <c r="D859" s="30"/>
      <c r="E859" s="66"/>
      <c r="G859" s="198"/>
    </row>
    <row r="860" spans="2:7" ht="12.75">
      <c r="B860" s="183"/>
      <c r="C860" s="208"/>
      <c r="D860" s="30"/>
      <c r="E860" s="66"/>
      <c r="G860" s="198"/>
    </row>
    <row r="861" spans="2:7" ht="12.75">
      <c r="B861" s="183"/>
      <c r="C861" s="208"/>
      <c r="D861" s="30"/>
      <c r="E861" s="66"/>
      <c r="G861" s="198"/>
    </row>
    <row r="862" spans="2:7" ht="12.75">
      <c r="B862" s="183"/>
      <c r="C862" s="208"/>
      <c r="D862" s="30"/>
      <c r="E862" s="66"/>
      <c r="G862" s="198"/>
    </row>
    <row r="863" spans="2:7" ht="12.75">
      <c r="B863" s="183"/>
      <c r="C863" s="208"/>
      <c r="D863" s="30"/>
      <c r="E863" s="66"/>
      <c r="G863" s="198"/>
    </row>
    <row r="864" spans="2:7" ht="12.75">
      <c r="B864" s="183"/>
      <c r="C864" s="208"/>
      <c r="D864" s="30"/>
      <c r="E864" s="66"/>
      <c r="G864" s="198"/>
    </row>
    <row r="865" spans="2:7" ht="12.75">
      <c r="B865" s="183"/>
      <c r="C865" s="208"/>
      <c r="D865" s="30"/>
      <c r="E865" s="66"/>
      <c r="G865" s="198"/>
    </row>
    <row r="866" spans="2:7" ht="12.75">
      <c r="B866" s="183"/>
      <c r="C866" s="208"/>
      <c r="D866" s="30"/>
      <c r="E866" s="66"/>
      <c r="G866" s="198"/>
    </row>
    <row r="867" spans="2:7" ht="12.75">
      <c r="B867" s="183"/>
      <c r="C867" s="208"/>
      <c r="D867" s="30"/>
      <c r="E867" s="66"/>
      <c r="G867" s="198"/>
    </row>
    <row r="868" spans="2:7" ht="12.75">
      <c r="B868" s="183"/>
      <c r="C868" s="208"/>
      <c r="D868" s="30"/>
      <c r="E868" s="66"/>
      <c r="G868" s="198"/>
    </row>
    <row r="869" spans="2:7" ht="12.75">
      <c r="B869" s="183"/>
      <c r="C869" s="208"/>
      <c r="D869" s="30"/>
      <c r="E869" s="66"/>
      <c r="G869" s="198"/>
    </row>
    <row r="870" spans="2:7" ht="12.75">
      <c r="B870" s="183"/>
      <c r="C870" s="208"/>
      <c r="D870" s="30"/>
      <c r="E870" s="66"/>
      <c r="G870" s="198"/>
    </row>
    <row r="871" spans="2:7" ht="12.75">
      <c r="B871" s="183"/>
      <c r="C871" s="208"/>
      <c r="D871" s="30"/>
      <c r="E871" s="66"/>
      <c r="G871" s="198"/>
    </row>
    <row r="872" spans="2:7" ht="12.75">
      <c r="B872" s="183"/>
      <c r="C872" s="208"/>
      <c r="D872" s="30"/>
      <c r="E872" s="66"/>
      <c r="G872" s="198"/>
    </row>
    <row r="873" spans="2:7" ht="12.75">
      <c r="B873" s="183"/>
      <c r="C873" s="208"/>
      <c r="D873" s="30"/>
      <c r="E873" s="66"/>
      <c r="G873" s="198"/>
    </row>
    <row r="874" spans="2:7" ht="12.75">
      <c r="B874" s="183"/>
      <c r="C874" s="208"/>
      <c r="D874" s="30"/>
      <c r="E874" s="66"/>
      <c r="G874" s="198"/>
    </row>
    <row r="875" spans="2:7" ht="12.75">
      <c r="B875" s="183"/>
      <c r="C875" s="208"/>
      <c r="D875" s="30"/>
      <c r="E875" s="66"/>
      <c r="G875" s="198"/>
    </row>
    <row r="876" spans="2:7" ht="12.75">
      <c r="B876" s="183"/>
      <c r="C876" s="208"/>
      <c r="D876" s="30"/>
      <c r="E876" s="66"/>
      <c r="G876" s="198"/>
    </row>
    <row r="877" spans="2:7" ht="12.75">
      <c r="B877" s="183"/>
      <c r="C877" s="208"/>
      <c r="D877" s="30"/>
      <c r="E877" s="66"/>
      <c r="G877" s="198"/>
    </row>
    <row r="878" spans="2:7" ht="12.75">
      <c r="B878" s="183"/>
      <c r="C878" s="208"/>
      <c r="D878" s="30"/>
      <c r="E878" s="66"/>
      <c r="G878" s="198"/>
    </row>
    <row r="879" spans="2:7" ht="12.75">
      <c r="B879" s="183"/>
      <c r="C879" s="208"/>
      <c r="D879" s="30"/>
      <c r="E879" s="66"/>
      <c r="G879" s="198"/>
    </row>
    <row r="880" spans="2:7" ht="12.75">
      <c r="B880" s="183"/>
      <c r="C880" s="208"/>
      <c r="D880" s="30"/>
      <c r="E880" s="66"/>
      <c r="G880" s="198"/>
    </row>
    <row r="881" spans="2:7" ht="12.75">
      <c r="B881" s="183"/>
      <c r="C881" s="208"/>
      <c r="D881" s="30"/>
      <c r="E881" s="66"/>
      <c r="G881" s="198"/>
    </row>
    <row r="882" spans="2:7" ht="12.75">
      <c r="B882" s="183"/>
      <c r="C882" s="208"/>
      <c r="D882" s="30"/>
      <c r="E882" s="66"/>
      <c r="G882" s="198"/>
    </row>
    <row r="883" spans="2:7" ht="12.75">
      <c r="B883" s="183"/>
      <c r="C883" s="208"/>
      <c r="D883" s="30"/>
      <c r="E883" s="66"/>
      <c r="G883" s="198"/>
    </row>
    <row r="884" spans="2:7" ht="12.75">
      <c r="B884" s="183"/>
      <c r="C884" s="208"/>
      <c r="D884" s="30"/>
      <c r="E884" s="66"/>
      <c r="G884" s="198"/>
    </row>
    <row r="885" spans="2:7" ht="12.75">
      <c r="B885" s="183"/>
      <c r="C885" s="208"/>
      <c r="D885" s="30"/>
      <c r="E885" s="66"/>
      <c r="G885" s="198"/>
    </row>
    <row r="886" spans="2:7" ht="12.75">
      <c r="B886" s="183"/>
      <c r="C886" s="208"/>
      <c r="D886" s="30"/>
      <c r="E886" s="66"/>
      <c r="G886" s="198"/>
    </row>
    <row r="887" spans="2:7" ht="12.75">
      <c r="B887" s="183"/>
      <c r="C887" s="208"/>
      <c r="D887" s="30"/>
      <c r="E887" s="66"/>
      <c r="G887" s="198"/>
    </row>
    <row r="888" spans="2:7" ht="12.75">
      <c r="B888" s="183"/>
      <c r="C888" s="208"/>
      <c r="D888" s="30"/>
      <c r="E888" s="66"/>
      <c r="G888" s="198"/>
    </row>
    <row r="889" spans="2:7" ht="12.75">
      <c r="B889" s="183"/>
      <c r="C889" s="208"/>
      <c r="D889" s="30"/>
      <c r="E889" s="66"/>
      <c r="G889" s="198"/>
    </row>
    <row r="890" spans="2:7" ht="12.75">
      <c r="B890" s="183"/>
      <c r="C890" s="208"/>
      <c r="D890" s="30"/>
      <c r="E890" s="66"/>
      <c r="G890" s="198"/>
    </row>
    <row r="891" spans="2:7" ht="12.75">
      <c r="B891" s="183"/>
      <c r="C891" s="208"/>
      <c r="D891" s="30"/>
      <c r="E891" s="66"/>
      <c r="G891" s="198"/>
    </row>
    <row r="892" spans="2:7" ht="12.75">
      <c r="B892" s="183"/>
      <c r="C892" s="208"/>
      <c r="D892" s="30"/>
      <c r="E892" s="66"/>
      <c r="G892" s="198"/>
    </row>
    <row r="893" spans="2:7" ht="12.75">
      <c r="B893" s="183"/>
      <c r="C893" s="208"/>
      <c r="D893" s="30"/>
      <c r="E893" s="66"/>
      <c r="G893" s="198"/>
    </row>
    <row r="894" spans="2:7" ht="12.75">
      <c r="B894" s="183"/>
      <c r="C894" s="208"/>
      <c r="D894" s="30"/>
      <c r="E894" s="66"/>
      <c r="G894" s="198"/>
    </row>
    <row r="895" spans="2:7" ht="12.75">
      <c r="B895" s="183"/>
      <c r="C895" s="208"/>
      <c r="D895" s="30"/>
      <c r="E895" s="66"/>
      <c r="G895" s="198"/>
    </row>
    <row r="896" spans="2:7" ht="12.75">
      <c r="B896" s="183"/>
      <c r="C896" s="208"/>
      <c r="D896" s="30"/>
      <c r="E896" s="66"/>
      <c r="G896" s="198"/>
    </row>
    <row r="897" spans="2:7" ht="12.75">
      <c r="B897" s="183"/>
      <c r="C897" s="208"/>
      <c r="D897" s="30"/>
      <c r="E897" s="66"/>
      <c r="G897" s="198"/>
    </row>
    <row r="898" spans="2:7" ht="12.75">
      <c r="B898" s="183"/>
      <c r="C898" s="208"/>
      <c r="D898" s="30"/>
      <c r="E898" s="66"/>
      <c r="G898" s="198"/>
    </row>
    <row r="899" spans="2:7" ht="12.75">
      <c r="B899" s="183"/>
      <c r="C899" s="208"/>
      <c r="D899" s="30"/>
      <c r="E899" s="66"/>
      <c r="G899" s="198"/>
    </row>
    <row r="900" spans="2:7" ht="12.75">
      <c r="B900" s="183"/>
      <c r="C900" s="208"/>
      <c r="D900" s="30"/>
      <c r="E900" s="66"/>
      <c r="G900" s="198"/>
    </row>
    <row r="901" spans="2:7" ht="12.75">
      <c r="B901" s="183"/>
      <c r="C901" s="208"/>
      <c r="D901" s="30"/>
      <c r="E901" s="66"/>
      <c r="G901" s="198"/>
    </row>
    <row r="902" spans="2:7" ht="12.75">
      <c r="B902" s="183"/>
      <c r="C902" s="208"/>
      <c r="D902" s="30"/>
      <c r="E902" s="66"/>
      <c r="G902" s="198"/>
    </row>
    <row r="903" spans="2:7" ht="12.75">
      <c r="B903" s="183"/>
      <c r="C903" s="208"/>
      <c r="D903" s="30"/>
      <c r="E903" s="66"/>
      <c r="G903" s="198"/>
    </row>
    <row r="904" spans="2:7" ht="12.75">
      <c r="B904" s="183"/>
      <c r="C904" s="208"/>
      <c r="D904" s="30"/>
      <c r="E904" s="66"/>
      <c r="G904" s="198"/>
    </row>
    <row r="905" spans="2:7" ht="12.75">
      <c r="B905" s="183"/>
      <c r="C905" s="208"/>
      <c r="D905" s="30"/>
      <c r="E905" s="66"/>
      <c r="G905" s="198"/>
    </row>
    <row r="906" spans="2:7" ht="12.75">
      <c r="B906" s="183"/>
      <c r="C906" s="208"/>
      <c r="D906" s="30"/>
      <c r="E906" s="66"/>
      <c r="G906" s="198"/>
    </row>
    <row r="907" spans="2:7" ht="12.75">
      <c r="B907" s="183"/>
      <c r="C907" s="208"/>
      <c r="D907" s="30"/>
      <c r="E907" s="66"/>
      <c r="G907" s="198"/>
    </row>
    <row r="908" spans="2:7" ht="12.75">
      <c r="B908" s="183"/>
      <c r="C908" s="208"/>
      <c r="D908" s="30"/>
      <c r="E908" s="66"/>
      <c r="G908" s="198"/>
    </row>
    <row r="909" spans="2:7" ht="12.75">
      <c r="B909" s="183"/>
      <c r="C909" s="208"/>
      <c r="D909" s="30"/>
      <c r="E909" s="66"/>
      <c r="G909" s="198"/>
    </row>
    <row r="910" spans="2:7" ht="12.75">
      <c r="B910" s="183"/>
      <c r="C910" s="208"/>
      <c r="D910" s="30"/>
      <c r="E910" s="66"/>
      <c r="G910" s="198"/>
    </row>
    <row r="911" spans="2:7" ht="12.75">
      <c r="B911" s="183"/>
      <c r="C911" s="208"/>
      <c r="D911" s="30"/>
      <c r="E911" s="66"/>
      <c r="G911" s="198"/>
    </row>
    <row r="912" spans="2:7" ht="12.75">
      <c r="B912" s="183"/>
      <c r="C912" s="208"/>
      <c r="D912" s="30"/>
      <c r="E912" s="66"/>
      <c r="G912" s="198"/>
    </row>
    <row r="913" spans="2:7" ht="12.75">
      <c r="B913" s="183"/>
      <c r="C913" s="208"/>
      <c r="D913" s="30"/>
      <c r="E913" s="66"/>
      <c r="G913" s="198"/>
    </row>
    <row r="914" spans="2:7" ht="12.75">
      <c r="B914" s="183"/>
      <c r="C914" s="208"/>
      <c r="D914" s="30"/>
      <c r="E914" s="66"/>
      <c r="G914" s="198"/>
    </row>
    <row r="915" spans="2:7" ht="12.75">
      <c r="B915" s="183"/>
      <c r="C915" s="208"/>
      <c r="D915" s="30"/>
      <c r="E915" s="66"/>
      <c r="G915" s="198"/>
    </row>
    <row r="916" spans="2:7" ht="12.75">
      <c r="B916" s="183"/>
      <c r="C916" s="208"/>
      <c r="D916" s="30"/>
      <c r="E916" s="66"/>
      <c r="G916" s="198"/>
    </row>
    <row r="917" spans="2:7" ht="12.75">
      <c r="B917" s="183"/>
      <c r="C917" s="208"/>
      <c r="D917" s="30"/>
      <c r="E917" s="66"/>
      <c r="G917" s="198"/>
    </row>
    <row r="918" spans="2:7" ht="12.75">
      <c r="B918" s="183"/>
      <c r="C918" s="208"/>
      <c r="D918" s="30"/>
      <c r="E918" s="66"/>
      <c r="G918" s="198"/>
    </row>
    <row r="919" spans="2:7" ht="12.75">
      <c r="B919" s="183"/>
      <c r="C919" s="208"/>
      <c r="D919" s="30"/>
      <c r="E919" s="66"/>
      <c r="G919" s="198"/>
    </row>
    <row r="920" spans="2:7" ht="12.75">
      <c r="B920" s="183"/>
      <c r="C920" s="208"/>
      <c r="D920" s="30"/>
      <c r="E920" s="66"/>
      <c r="G920" s="198"/>
    </row>
    <row r="921" spans="2:7" ht="12.75">
      <c r="B921" s="183"/>
      <c r="C921" s="208"/>
      <c r="D921" s="30"/>
      <c r="E921" s="66"/>
      <c r="G921" s="198"/>
    </row>
    <row r="922" spans="2:7" ht="12.75">
      <c r="B922" s="183"/>
      <c r="C922" s="208"/>
      <c r="D922" s="30"/>
      <c r="E922" s="66"/>
      <c r="G922" s="198"/>
    </row>
    <row r="923" spans="2:7" ht="12.75">
      <c r="B923" s="183"/>
      <c r="C923" s="208"/>
      <c r="D923" s="30"/>
      <c r="E923" s="66"/>
      <c r="G923" s="198"/>
    </row>
    <row r="924" spans="2:7" ht="12.75">
      <c r="B924" s="183"/>
      <c r="C924" s="208"/>
      <c r="D924" s="30"/>
      <c r="E924" s="66"/>
      <c r="G924" s="198"/>
    </row>
    <row r="925" spans="2:7" ht="12.75">
      <c r="B925" s="183"/>
      <c r="C925" s="208"/>
      <c r="D925" s="30"/>
      <c r="E925" s="66"/>
      <c r="G925" s="198"/>
    </row>
    <row r="926" spans="2:7" ht="12.75">
      <c r="B926" s="183"/>
      <c r="C926" s="208"/>
      <c r="D926" s="30"/>
      <c r="E926" s="66"/>
      <c r="G926" s="198"/>
    </row>
    <row r="927" spans="2:7" ht="12.75">
      <c r="B927" s="183"/>
      <c r="C927" s="208"/>
      <c r="D927" s="30"/>
      <c r="E927" s="66"/>
      <c r="G927" s="198"/>
    </row>
    <row r="928" spans="2:7" ht="12.75">
      <c r="B928" s="183"/>
      <c r="C928" s="208"/>
      <c r="D928" s="30"/>
      <c r="E928" s="66"/>
      <c r="G928" s="198"/>
    </row>
    <row r="929" spans="2:7" ht="12.75">
      <c r="B929" s="183"/>
      <c r="C929" s="208"/>
      <c r="D929" s="30"/>
      <c r="E929" s="66"/>
      <c r="G929" s="198"/>
    </row>
    <row r="930" spans="2:7" ht="12.75">
      <c r="B930" s="183"/>
      <c r="C930" s="208"/>
      <c r="D930" s="30"/>
      <c r="E930" s="66"/>
      <c r="G930" s="198"/>
    </row>
    <row r="931" spans="2:7" ht="12.75">
      <c r="B931" s="183"/>
      <c r="C931" s="208"/>
      <c r="D931" s="30"/>
      <c r="E931" s="66"/>
      <c r="G931" s="198"/>
    </row>
    <row r="932" spans="2:7" ht="12.75">
      <c r="B932" s="183"/>
      <c r="C932" s="208"/>
      <c r="D932" s="30"/>
      <c r="E932" s="66"/>
      <c r="G932" s="198"/>
    </row>
    <row r="933" spans="2:7" ht="12.75">
      <c r="B933" s="183"/>
      <c r="C933" s="208"/>
      <c r="D933" s="30"/>
      <c r="E933" s="66"/>
      <c r="G933" s="198"/>
    </row>
    <row r="934" spans="2:7" ht="12.75">
      <c r="B934" s="183"/>
      <c r="C934" s="208"/>
      <c r="D934" s="30"/>
      <c r="E934" s="66"/>
      <c r="G934" s="198"/>
    </row>
    <row r="935" spans="2:7" ht="12.75">
      <c r="B935" s="183"/>
      <c r="C935" s="208"/>
      <c r="D935" s="30"/>
      <c r="E935" s="66"/>
      <c r="G935" s="198"/>
    </row>
    <row r="936" spans="2:7" ht="12.75">
      <c r="B936" s="183"/>
      <c r="C936" s="208"/>
      <c r="D936" s="30"/>
      <c r="E936" s="66"/>
      <c r="G936" s="198"/>
    </row>
    <row r="937" spans="2:7" ht="12.75">
      <c r="B937" s="183"/>
      <c r="C937" s="208"/>
      <c r="D937" s="30"/>
      <c r="E937" s="66"/>
      <c r="G937" s="198"/>
    </row>
    <row r="938" spans="2:7" ht="12.75">
      <c r="B938" s="183"/>
      <c r="C938" s="208"/>
      <c r="D938" s="30"/>
      <c r="E938" s="66"/>
      <c r="G938" s="198"/>
    </row>
    <row r="939" spans="2:7" ht="12.75">
      <c r="B939" s="183"/>
      <c r="C939" s="208"/>
      <c r="D939" s="30"/>
      <c r="E939" s="66"/>
      <c r="G939" s="198"/>
    </row>
    <row r="940" spans="2:7" ht="12.75">
      <c r="B940" s="183"/>
      <c r="C940" s="208"/>
      <c r="D940" s="30"/>
      <c r="E940" s="66"/>
      <c r="G940" s="198"/>
    </row>
    <row r="941" spans="2:7" ht="12.75">
      <c r="B941" s="183"/>
      <c r="C941" s="208"/>
      <c r="D941" s="30"/>
      <c r="E941" s="66"/>
      <c r="G941" s="198"/>
    </row>
    <row r="942" spans="2:7" ht="12.75">
      <c r="B942" s="183"/>
      <c r="C942" s="208"/>
      <c r="D942" s="30"/>
      <c r="E942" s="66"/>
      <c r="G942" s="198"/>
    </row>
    <row r="943" spans="2:7" ht="12.75">
      <c r="B943" s="183"/>
      <c r="C943" s="208"/>
      <c r="D943" s="30"/>
      <c r="E943" s="66"/>
      <c r="G943" s="198"/>
    </row>
    <row r="944" spans="2:7" ht="12.75">
      <c r="B944" s="183"/>
      <c r="C944" s="208"/>
      <c r="D944" s="30"/>
      <c r="E944" s="66"/>
      <c r="G944" s="198"/>
    </row>
    <row r="945" spans="2:7" ht="12.75">
      <c r="B945" s="183"/>
      <c r="C945" s="208"/>
      <c r="D945" s="30"/>
      <c r="E945" s="66"/>
      <c r="G945" s="198"/>
    </row>
    <row r="946" spans="2:7" ht="12.75">
      <c r="B946" s="183"/>
      <c r="C946" s="208"/>
      <c r="D946" s="30"/>
      <c r="E946" s="66"/>
      <c r="G946" s="198"/>
    </row>
    <row r="947" spans="2:7" ht="12.75">
      <c r="B947" s="183"/>
      <c r="C947" s="208"/>
      <c r="D947" s="30"/>
      <c r="E947" s="66"/>
      <c r="G947" s="198"/>
    </row>
    <row r="948" spans="2:7" ht="12.75">
      <c r="B948" s="183"/>
      <c r="C948" s="208"/>
      <c r="D948" s="30"/>
      <c r="E948" s="66"/>
      <c r="G948" s="198"/>
    </row>
    <row r="949" spans="2:7" ht="12.75">
      <c r="B949" s="183"/>
      <c r="C949" s="208"/>
      <c r="D949" s="30"/>
      <c r="E949" s="66"/>
      <c r="G949" s="198"/>
    </row>
    <row r="950" spans="2:7" ht="12.75">
      <c r="B950" s="183"/>
      <c r="C950" s="208"/>
      <c r="D950" s="30"/>
      <c r="E950" s="66"/>
      <c r="G950" s="198"/>
    </row>
    <row r="951" spans="2:7" ht="12.75">
      <c r="B951" s="183"/>
      <c r="C951" s="208"/>
      <c r="D951" s="30"/>
      <c r="E951" s="66"/>
      <c r="G951" s="198"/>
    </row>
    <row r="952" spans="2:7" ht="12.75">
      <c r="B952" s="183"/>
      <c r="C952" s="208"/>
      <c r="D952" s="30"/>
      <c r="E952" s="66"/>
      <c r="G952" s="198"/>
    </row>
    <row r="953" spans="2:7" ht="12.75">
      <c r="B953" s="183"/>
      <c r="C953" s="208"/>
      <c r="D953" s="30"/>
      <c r="E953" s="66"/>
      <c r="G953" s="198"/>
    </row>
    <row r="954" spans="2:7" ht="12.75">
      <c r="B954" s="183"/>
      <c r="C954" s="208"/>
      <c r="D954" s="30"/>
      <c r="E954" s="66"/>
      <c r="G954" s="198"/>
    </row>
    <row r="955" spans="2:7" ht="12.75">
      <c r="B955" s="183"/>
      <c r="C955" s="208"/>
      <c r="D955" s="30"/>
      <c r="E955" s="66"/>
      <c r="G955" s="198"/>
    </row>
    <row r="956" spans="2:7" ht="12.75">
      <c r="B956" s="183"/>
      <c r="C956" s="208"/>
      <c r="D956" s="30"/>
      <c r="E956" s="66"/>
      <c r="G956" s="198"/>
    </row>
    <row r="957" spans="2:7" ht="12.75">
      <c r="B957" s="183"/>
      <c r="C957" s="208"/>
      <c r="D957" s="30"/>
      <c r="E957" s="66"/>
      <c r="G957" s="198"/>
    </row>
    <row r="958" spans="2:7" ht="12.75">
      <c r="B958" s="183"/>
      <c r="C958" s="208"/>
      <c r="D958" s="30"/>
      <c r="E958" s="66"/>
      <c r="G958" s="198"/>
    </row>
    <row r="959" spans="2:7" ht="12.75">
      <c r="B959" s="183"/>
      <c r="C959" s="208"/>
      <c r="D959" s="30"/>
      <c r="E959" s="66"/>
      <c r="G959" s="198"/>
    </row>
    <row r="960" spans="2:7" ht="12.75">
      <c r="B960" s="183"/>
      <c r="C960" s="208"/>
      <c r="D960" s="30"/>
      <c r="E960" s="66"/>
      <c r="G960" s="198"/>
    </row>
    <row r="961" spans="2:7" ht="12.75">
      <c r="B961" s="183"/>
      <c r="C961" s="208"/>
      <c r="D961" s="30"/>
      <c r="E961" s="66"/>
      <c r="G961" s="198"/>
    </row>
    <row r="962" spans="2:7" ht="12.75">
      <c r="B962" s="183"/>
      <c r="C962" s="208"/>
      <c r="D962" s="30"/>
      <c r="E962" s="66"/>
      <c r="G962" s="198"/>
    </row>
    <row r="963" spans="2:7" ht="12.75">
      <c r="B963" s="183"/>
      <c r="C963" s="208"/>
      <c r="D963" s="30"/>
      <c r="E963" s="66"/>
      <c r="G963" s="198"/>
    </row>
    <row r="964" spans="2:7" ht="12.75">
      <c r="B964" s="183"/>
      <c r="C964" s="208"/>
      <c r="D964" s="30"/>
      <c r="E964" s="66"/>
      <c r="G964" s="198"/>
    </row>
    <row r="965" spans="2:7" ht="12.75">
      <c r="B965" s="183"/>
      <c r="C965" s="208"/>
      <c r="D965" s="30"/>
      <c r="E965" s="66"/>
      <c r="G965" s="198"/>
    </row>
    <row r="966" spans="2:7" ht="12.75">
      <c r="B966" s="183"/>
      <c r="C966" s="208"/>
      <c r="D966" s="30"/>
      <c r="E966" s="66"/>
      <c r="G966" s="198"/>
    </row>
    <row r="967" spans="2:7" ht="12.75">
      <c r="B967" s="183"/>
      <c r="C967" s="208"/>
      <c r="D967" s="30"/>
      <c r="E967" s="66"/>
      <c r="G967" s="198"/>
    </row>
    <row r="968" spans="2:7" ht="12.75">
      <c r="B968" s="183"/>
      <c r="C968" s="208"/>
      <c r="D968" s="30"/>
      <c r="E968" s="66"/>
      <c r="G968" s="198"/>
    </row>
    <row r="969" spans="2:7" ht="12.75">
      <c r="B969" s="183"/>
      <c r="C969" s="208"/>
      <c r="D969" s="30"/>
      <c r="E969" s="66"/>
      <c r="G969" s="198"/>
    </row>
    <row r="970" spans="2:7" ht="12.75">
      <c r="B970" s="183"/>
      <c r="C970" s="208"/>
      <c r="D970" s="30"/>
      <c r="E970" s="66"/>
      <c r="G970" s="198"/>
    </row>
    <row r="971" spans="2:7" ht="12.75">
      <c r="B971" s="183"/>
      <c r="C971" s="208"/>
      <c r="D971" s="30"/>
      <c r="E971" s="66"/>
      <c r="G971" s="198"/>
    </row>
    <row r="972" spans="2:7" ht="12.75">
      <c r="B972" s="183"/>
      <c r="C972" s="208"/>
      <c r="D972" s="30"/>
      <c r="E972" s="66"/>
      <c r="G972" s="198"/>
    </row>
    <row r="973" spans="2:7" ht="12.75">
      <c r="B973" s="183"/>
      <c r="C973" s="208"/>
      <c r="D973" s="30"/>
      <c r="E973" s="66"/>
      <c r="G973" s="198"/>
    </row>
    <row r="974" spans="2:7" ht="12.75">
      <c r="B974" s="183"/>
      <c r="C974" s="208"/>
      <c r="D974" s="30"/>
      <c r="E974" s="66"/>
      <c r="G974" s="198"/>
    </row>
    <row r="975" spans="2:7" ht="12.75">
      <c r="B975" s="183"/>
      <c r="C975" s="208"/>
      <c r="D975" s="30"/>
      <c r="E975" s="66"/>
      <c r="G975" s="198"/>
    </row>
    <row r="976" spans="2:7" ht="12.75">
      <c r="B976" s="183"/>
      <c r="C976" s="208"/>
      <c r="D976" s="30"/>
      <c r="E976" s="66"/>
      <c r="G976" s="198"/>
    </row>
    <row r="977" spans="2:7" ht="12.75">
      <c r="B977" s="183"/>
      <c r="C977" s="208"/>
      <c r="D977" s="30"/>
      <c r="E977" s="66"/>
      <c r="G977" s="198"/>
    </row>
    <row r="978" spans="2:7" ht="12.75">
      <c r="B978" s="183"/>
      <c r="C978" s="208"/>
      <c r="D978" s="30"/>
      <c r="E978" s="66"/>
      <c r="G978" s="198"/>
    </row>
    <row r="979" spans="2:7" ht="12.75">
      <c r="B979" s="183"/>
      <c r="C979" s="208"/>
      <c r="D979" s="30"/>
      <c r="E979" s="66"/>
      <c r="G979" s="198"/>
    </row>
    <row r="980" spans="2:7" ht="12.75">
      <c r="B980" s="183"/>
      <c r="C980" s="208"/>
      <c r="D980" s="30"/>
      <c r="E980" s="66"/>
      <c r="G980" s="198"/>
    </row>
    <row r="981" spans="2:7" ht="12.75">
      <c r="B981" s="183"/>
      <c r="C981" s="208"/>
      <c r="D981" s="30"/>
      <c r="E981" s="66"/>
      <c r="G981" s="198"/>
    </row>
    <row r="982" spans="2:7" ht="12.75">
      <c r="B982" s="183"/>
      <c r="C982" s="208"/>
      <c r="D982" s="30"/>
      <c r="E982" s="66"/>
      <c r="G982" s="198"/>
    </row>
    <row r="983" spans="2:7" ht="12.75">
      <c r="B983" s="183"/>
      <c r="C983" s="208"/>
      <c r="D983" s="30"/>
      <c r="E983" s="66"/>
      <c r="G983" s="198"/>
    </row>
    <row r="984" spans="2:7" ht="12.75">
      <c r="B984" s="183"/>
      <c r="C984" s="208"/>
      <c r="D984" s="30"/>
      <c r="E984" s="66"/>
      <c r="G984" s="198"/>
    </row>
    <row r="985" spans="2:7" ht="12.75">
      <c r="B985" s="183"/>
      <c r="C985" s="208"/>
      <c r="D985" s="30"/>
      <c r="E985" s="66"/>
      <c r="G985" s="198"/>
    </row>
    <row r="986" spans="2:7" ht="12.75">
      <c r="B986" s="183"/>
      <c r="C986" s="208"/>
      <c r="D986" s="30"/>
      <c r="E986" s="66"/>
      <c r="G986" s="198"/>
    </row>
    <row r="987" spans="2:7" ht="12.75">
      <c r="B987" s="183"/>
      <c r="C987" s="208"/>
      <c r="D987" s="30"/>
      <c r="E987" s="66"/>
      <c r="G987" s="198"/>
    </row>
    <row r="988" spans="2:7" ht="12.75">
      <c r="B988" s="183"/>
      <c r="C988" s="208"/>
      <c r="D988" s="30"/>
      <c r="E988" s="66"/>
      <c r="G988" s="198"/>
    </row>
    <row r="989" spans="2:7" ht="12.75">
      <c r="B989" s="183"/>
      <c r="C989" s="208"/>
      <c r="D989" s="30"/>
      <c r="E989" s="66"/>
      <c r="G989" s="198"/>
    </row>
    <row r="990" spans="2:7" ht="12.75">
      <c r="B990" s="183"/>
      <c r="C990" s="208"/>
      <c r="D990" s="30"/>
      <c r="E990" s="66"/>
      <c r="G990" s="198"/>
    </row>
    <row r="991" spans="2:7" ht="12.75">
      <c r="B991" s="183"/>
      <c r="C991" s="208"/>
      <c r="D991" s="30"/>
      <c r="E991" s="66"/>
      <c r="G991" s="198"/>
    </row>
    <row r="992" spans="2:7" ht="12.75">
      <c r="B992" s="183"/>
      <c r="C992" s="208"/>
      <c r="D992" s="30"/>
      <c r="E992" s="66"/>
      <c r="G992" s="198"/>
    </row>
    <row r="993" spans="2:7" ht="12.75">
      <c r="B993" s="183"/>
      <c r="C993" s="208"/>
      <c r="D993" s="30"/>
      <c r="E993" s="66"/>
      <c r="G993" s="198"/>
    </row>
    <row r="994" spans="2:7" ht="12.75">
      <c r="B994" s="183"/>
      <c r="C994" s="208"/>
      <c r="D994" s="30"/>
      <c r="E994" s="66"/>
      <c r="G994" s="198"/>
    </row>
    <row r="995" spans="2:7" ht="12.75">
      <c r="B995" s="183"/>
      <c r="C995" s="208"/>
      <c r="D995" s="30"/>
      <c r="E995" s="66"/>
      <c r="G995" s="198"/>
    </row>
    <row r="996" spans="2:7" ht="12.75">
      <c r="B996" s="183"/>
      <c r="C996" s="208"/>
      <c r="D996" s="30"/>
      <c r="E996" s="66"/>
      <c r="G996" s="198"/>
    </row>
    <row r="997" spans="2:7" ht="12.75">
      <c r="B997" s="183"/>
      <c r="C997" s="208"/>
      <c r="D997" s="30"/>
      <c r="E997" s="66"/>
      <c r="G997" s="198"/>
    </row>
    <row r="998" spans="2:7" ht="12.75">
      <c r="B998" s="183"/>
      <c r="C998" s="208"/>
      <c r="D998" s="30"/>
      <c r="E998" s="66"/>
      <c r="G998" s="198"/>
    </row>
    <row r="999" spans="2:7" ht="12.75">
      <c r="B999" s="183"/>
      <c r="C999" s="208"/>
      <c r="D999" s="30"/>
      <c r="E999" s="66"/>
      <c r="G999" s="198"/>
    </row>
    <row r="1000" spans="2:7" ht="12.75">
      <c r="B1000" s="183"/>
      <c r="C1000" s="208"/>
      <c r="D1000" s="30"/>
      <c r="E1000" s="66"/>
      <c r="G1000" s="198"/>
    </row>
    <row r="1001" spans="2:7" ht="12.75">
      <c r="B1001" s="183"/>
      <c r="C1001" s="208"/>
      <c r="D1001" s="30"/>
      <c r="E1001" s="66"/>
      <c r="G1001" s="198"/>
    </row>
    <row r="1002" spans="2:7" ht="12.75">
      <c r="B1002" s="183"/>
      <c r="C1002" s="208"/>
      <c r="D1002" s="30"/>
      <c r="E1002" s="66"/>
      <c r="G1002" s="198"/>
    </row>
    <row r="1003" spans="2:7" ht="12.75">
      <c r="B1003" s="183"/>
      <c r="C1003" s="208"/>
      <c r="D1003" s="30"/>
      <c r="E1003" s="66"/>
      <c r="G1003" s="198"/>
    </row>
    <row r="1004" spans="2:7" ht="12.75">
      <c r="B1004" s="183"/>
      <c r="C1004" s="208"/>
      <c r="D1004" s="30"/>
      <c r="E1004" s="66"/>
      <c r="G1004" s="198"/>
    </row>
    <row r="1005" spans="2:7" ht="12.75">
      <c r="B1005" s="183"/>
      <c r="C1005" s="208"/>
      <c r="D1005" s="30"/>
      <c r="E1005" s="66"/>
      <c r="G1005" s="198"/>
    </row>
    <row r="1006" spans="2:7" ht="12.75">
      <c r="B1006" s="183"/>
      <c r="C1006" s="208"/>
      <c r="D1006" s="30"/>
      <c r="E1006" s="66"/>
      <c r="G1006" s="198"/>
    </row>
    <row r="1007" spans="2:7" ht="12.75">
      <c r="B1007" s="183"/>
      <c r="C1007" s="208"/>
      <c r="D1007" s="30"/>
      <c r="E1007" s="66"/>
      <c r="G1007" s="198"/>
    </row>
    <row r="1008" spans="2:7" ht="12.75">
      <c r="B1008" s="183"/>
      <c r="C1008" s="208"/>
      <c r="D1008" s="30"/>
      <c r="E1008" s="66"/>
      <c r="G1008" s="198"/>
    </row>
    <row r="1009" spans="2:7" ht="12.75">
      <c r="B1009" s="183"/>
      <c r="C1009" s="208"/>
      <c r="D1009" s="30"/>
      <c r="E1009" s="66"/>
      <c r="G1009" s="198"/>
    </row>
    <row r="1010" spans="2:7" ht="12.75">
      <c r="B1010" s="183"/>
      <c r="C1010" s="208"/>
      <c r="D1010" s="30"/>
      <c r="E1010" s="66"/>
      <c r="G1010" s="198"/>
    </row>
    <row r="1011" spans="2:7" ht="12.75">
      <c r="B1011" s="183"/>
      <c r="C1011" s="208"/>
      <c r="D1011" s="30"/>
      <c r="E1011" s="66"/>
      <c r="G1011" s="198"/>
    </row>
    <row r="1012" spans="2:7" ht="12.75">
      <c r="B1012" s="183"/>
      <c r="C1012" s="208"/>
      <c r="D1012" s="30"/>
      <c r="E1012" s="66"/>
      <c r="G1012" s="198"/>
    </row>
    <row r="1013" spans="2:7" ht="12.75">
      <c r="B1013" s="183"/>
      <c r="C1013" s="208"/>
      <c r="D1013" s="30"/>
      <c r="E1013" s="66"/>
      <c r="G1013" s="198"/>
    </row>
    <row r="1014" spans="2:7" ht="12.75">
      <c r="B1014" s="183"/>
      <c r="C1014" s="208"/>
      <c r="D1014" s="30"/>
      <c r="E1014" s="66"/>
      <c r="G1014" s="198"/>
    </row>
    <row r="1015" spans="2:7" ht="12.75">
      <c r="B1015" s="183"/>
      <c r="C1015" s="208"/>
      <c r="D1015" s="30"/>
      <c r="E1015" s="66"/>
      <c r="G1015" s="198"/>
    </row>
    <row r="1016" spans="2:7" ht="12.75">
      <c r="B1016" s="183"/>
      <c r="C1016" s="208"/>
      <c r="D1016" s="30"/>
      <c r="E1016" s="66"/>
      <c r="G1016" s="198"/>
    </row>
    <row r="1017" spans="2:7" ht="12.75">
      <c r="B1017" s="183"/>
      <c r="C1017" s="208"/>
      <c r="D1017" s="30"/>
      <c r="E1017" s="66"/>
      <c r="G1017" s="198"/>
    </row>
    <row r="1018" spans="2:7" ht="12.75">
      <c r="B1018" s="183"/>
      <c r="C1018" s="208"/>
      <c r="D1018" s="30"/>
      <c r="E1018" s="66"/>
      <c r="G1018" s="198"/>
    </row>
    <row r="1019" spans="2:7" ht="12.75">
      <c r="B1019" s="183"/>
      <c r="C1019" s="208"/>
      <c r="D1019" s="30"/>
      <c r="E1019" s="66"/>
      <c r="G1019" s="198"/>
    </row>
    <row r="1020" spans="2:7" ht="12.75">
      <c r="B1020" s="183"/>
      <c r="C1020" s="208"/>
      <c r="D1020" s="30"/>
      <c r="E1020" s="66"/>
      <c r="G1020" s="198"/>
    </row>
    <row r="1021" spans="2:7" ht="12.75">
      <c r="B1021" s="183"/>
      <c r="C1021" s="208"/>
      <c r="D1021" s="30"/>
      <c r="E1021" s="66"/>
      <c r="G1021" s="198"/>
    </row>
    <row r="1022" spans="2:7" ht="12.75">
      <c r="B1022" s="183"/>
      <c r="C1022" s="208"/>
      <c r="D1022" s="30"/>
      <c r="E1022" s="66"/>
      <c r="G1022" s="198"/>
    </row>
    <row r="1023" spans="2:7" ht="12.75">
      <c r="B1023" s="183"/>
      <c r="C1023" s="208"/>
      <c r="D1023" s="30"/>
      <c r="E1023" s="66"/>
      <c r="G1023" s="198"/>
    </row>
    <row r="1024" spans="2:7" ht="12.75">
      <c r="B1024" s="183"/>
      <c r="C1024" s="208"/>
      <c r="D1024" s="30"/>
      <c r="E1024" s="66"/>
      <c r="G1024" s="198"/>
    </row>
    <row r="1025" spans="2:7" ht="12.75">
      <c r="B1025" s="183"/>
      <c r="C1025" s="208"/>
      <c r="D1025" s="30"/>
      <c r="E1025" s="66"/>
      <c r="G1025" s="198"/>
    </row>
    <row r="1026" spans="2:7" ht="12.75">
      <c r="B1026" s="183"/>
      <c r="C1026" s="208"/>
      <c r="D1026" s="30"/>
      <c r="E1026" s="66"/>
      <c r="G1026" s="198"/>
    </row>
    <row r="1027" spans="2:7" ht="12.75">
      <c r="B1027" s="183"/>
      <c r="C1027" s="208"/>
      <c r="D1027" s="30"/>
      <c r="E1027" s="66"/>
      <c r="G1027" s="198"/>
    </row>
    <row r="1028" spans="2:7" ht="12.75">
      <c r="B1028" s="183"/>
      <c r="C1028" s="208"/>
      <c r="D1028" s="30"/>
      <c r="E1028" s="66"/>
      <c r="G1028" s="198"/>
    </row>
    <row r="1029" spans="2:7" ht="12.75">
      <c r="B1029" s="183"/>
      <c r="C1029" s="208"/>
      <c r="D1029" s="30"/>
      <c r="E1029" s="66"/>
      <c r="G1029" s="198"/>
    </row>
    <row r="1030" spans="2:7" ht="12.75">
      <c r="B1030" s="183"/>
      <c r="C1030" s="208"/>
      <c r="D1030" s="30"/>
      <c r="E1030" s="66"/>
      <c r="G1030" s="198"/>
    </row>
    <row r="1031" spans="2:7" ht="12.75">
      <c r="B1031" s="183"/>
      <c r="C1031" s="208"/>
      <c r="D1031" s="30"/>
      <c r="E1031" s="66"/>
      <c r="G1031" s="198"/>
    </row>
    <row r="1032" spans="2:7" ht="12.75">
      <c r="B1032" s="183"/>
      <c r="C1032" s="208"/>
      <c r="D1032" s="30"/>
      <c r="E1032" s="66"/>
      <c r="G1032" s="198"/>
    </row>
    <row r="1033" spans="2:7" ht="12.75">
      <c r="B1033" s="183"/>
      <c r="C1033" s="208"/>
      <c r="D1033" s="30"/>
      <c r="E1033" s="66"/>
      <c r="G1033" s="198"/>
    </row>
    <row r="1034" spans="2:7" ht="12.75">
      <c r="B1034" s="183"/>
      <c r="C1034" s="208"/>
      <c r="D1034" s="30"/>
      <c r="E1034" s="66"/>
      <c r="G1034" s="198"/>
    </row>
    <row r="1035" spans="2:7" ht="12.75">
      <c r="B1035" s="183"/>
      <c r="C1035" s="208"/>
      <c r="D1035" s="30"/>
      <c r="E1035" s="66"/>
      <c r="G1035" s="198"/>
    </row>
    <row r="1036" spans="2:7" ht="12.75">
      <c r="B1036" s="183"/>
      <c r="C1036" s="208"/>
      <c r="D1036" s="30"/>
      <c r="E1036" s="66"/>
      <c r="G1036" s="198"/>
    </row>
    <row r="1037" spans="2:7" ht="12.75">
      <c r="B1037" s="183"/>
      <c r="C1037" s="208"/>
      <c r="D1037" s="30"/>
      <c r="E1037" s="66"/>
      <c r="G1037" s="198"/>
    </row>
    <row r="1038" spans="2:7" ht="12.75">
      <c r="B1038" s="183"/>
      <c r="C1038" s="208"/>
      <c r="D1038" s="30"/>
      <c r="E1038" s="66"/>
      <c r="G1038" s="198"/>
    </row>
    <row r="1039" spans="2:7" ht="12.75">
      <c r="B1039" s="183"/>
      <c r="C1039" s="208"/>
      <c r="D1039" s="30"/>
      <c r="E1039" s="66"/>
      <c r="G1039" s="198"/>
    </row>
    <row r="1040" spans="2:7" ht="12.75">
      <c r="B1040" s="183"/>
      <c r="C1040" s="208"/>
      <c r="D1040" s="30"/>
      <c r="E1040" s="66"/>
      <c r="G1040" s="198"/>
    </row>
    <row r="1041" spans="2:7" ht="12.75">
      <c r="B1041" s="183"/>
      <c r="C1041" s="208"/>
      <c r="D1041" s="30"/>
      <c r="E1041" s="66"/>
      <c r="G1041" s="198"/>
    </row>
    <row r="1042" spans="2:7" ht="12.75">
      <c r="B1042" s="183"/>
      <c r="C1042" s="208"/>
      <c r="D1042" s="30"/>
      <c r="E1042" s="66"/>
      <c r="G1042" s="198"/>
    </row>
    <row r="1043" spans="2:7" ht="12.75">
      <c r="B1043" s="183"/>
      <c r="C1043" s="208"/>
      <c r="D1043" s="30"/>
      <c r="E1043" s="66"/>
      <c r="G1043" s="198"/>
    </row>
    <row r="1044" spans="2:7" ht="12.75">
      <c r="B1044" s="183"/>
      <c r="C1044" s="208"/>
      <c r="D1044" s="30"/>
      <c r="E1044" s="66"/>
      <c r="G1044" s="198"/>
    </row>
    <row r="1045" spans="2:7" ht="12.75">
      <c r="B1045" s="183"/>
      <c r="C1045" s="208"/>
      <c r="D1045" s="30"/>
      <c r="E1045" s="66"/>
      <c r="G1045" s="198"/>
    </row>
    <row r="1046" spans="2:7" ht="12.75">
      <c r="B1046" s="183"/>
      <c r="C1046" s="208"/>
      <c r="D1046" s="30"/>
      <c r="E1046" s="66"/>
      <c r="G1046" s="198"/>
    </row>
    <row r="1047" spans="2:7" ht="12.75">
      <c r="B1047" s="183"/>
      <c r="C1047" s="208"/>
      <c r="D1047" s="30"/>
      <c r="E1047" s="66"/>
      <c r="G1047" s="198"/>
    </row>
    <row r="1048" spans="2:7" ht="12.75">
      <c r="B1048" s="183"/>
      <c r="C1048" s="208"/>
      <c r="D1048" s="30"/>
      <c r="E1048" s="66"/>
      <c r="G1048" s="198"/>
    </row>
    <row r="1049" spans="2:7" ht="12.75">
      <c r="B1049" s="183"/>
      <c r="C1049" s="208"/>
      <c r="D1049" s="30"/>
      <c r="E1049" s="66"/>
      <c r="G1049" s="198"/>
    </row>
    <row r="1050" spans="2:7" ht="12.75">
      <c r="B1050" s="183"/>
      <c r="C1050" s="208"/>
      <c r="D1050" s="30"/>
      <c r="E1050" s="66"/>
      <c r="G1050" s="198"/>
    </row>
    <row r="1051" spans="2:7" ht="12.75">
      <c r="B1051" s="183"/>
      <c r="C1051" s="208"/>
      <c r="D1051" s="30"/>
      <c r="E1051" s="66"/>
      <c r="G1051" s="198"/>
    </row>
    <row r="1052" spans="2:7" ht="12.75">
      <c r="B1052" s="183"/>
      <c r="C1052" s="208"/>
      <c r="D1052" s="30"/>
      <c r="E1052" s="66"/>
      <c r="G1052" s="198"/>
    </row>
    <row r="1053" spans="2:7" ht="12.75">
      <c r="B1053" s="183"/>
      <c r="C1053" s="208"/>
      <c r="D1053" s="30"/>
      <c r="E1053" s="66"/>
      <c r="G1053" s="198"/>
    </row>
    <row r="1054" spans="2:7" ht="12.75">
      <c r="B1054" s="183"/>
      <c r="C1054" s="208"/>
      <c r="D1054" s="30"/>
      <c r="E1054" s="66"/>
      <c r="G1054" s="198"/>
    </row>
    <row r="1055" spans="2:7" ht="12.75">
      <c r="B1055" s="183"/>
      <c r="C1055" s="208"/>
      <c r="D1055" s="30"/>
      <c r="E1055" s="66"/>
      <c r="G1055" s="198"/>
    </row>
    <row r="1056" spans="2:7" ht="12.75">
      <c r="B1056" s="183"/>
      <c r="C1056" s="208"/>
      <c r="D1056" s="30"/>
      <c r="E1056" s="66"/>
      <c r="G1056" s="198"/>
    </row>
    <row r="1057" spans="2:7" ht="12.75">
      <c r="B1057" s="183"/>
      <c r="C1057" s="208"/>
      <c r="D1057" s="30"/>
      <c r="E1057" s="66"/>
      <c r="G1057" s="198"/>
    </row>
    <row r="1058" spans="2:7" ht="12.75">
      <c r="B1058" s="183"/>
      <c r="C1058" s="208"/>
      <c r="D1058" s="30"/>
      <c r="E1058" s="66"/>
      <c r="G1058" s="198"/>
    </row>
    <row r="1059" spans="2:7" ht="12.75">
      <c r="B1059" s="183"/>
      <c r="C1059" s="208"/>
      <c r="D1059" s="30"/>
      <c r="E1059" s="66"/>
      <c r="G1059" s="198"/>
    </row>
    <row r="1060" spans="2:7" ht="12.75">
      <c r="B1060" s="183"/>
      <c r="C1060" s="208"/>
      <c r="D1060" s="30"/>
      <c r="E1060" s="66"/>
      <c r="G1060" s="198"/>
    </row>
    <row r="1061" spans="2:7" ht="12.75">
      <c r="B1061" s="183"/>
      <c r="C1061" s="208"/>
      <c r="D1061" s="30"/>
      <c r="E1061" s="66"/>
      <c r="G1061" s="198"/>
    </row>
    <row r="1062" spans="2:7" ht="12.75">
      <c r="B1062" s="183"/>
      <c r="C1062" s="208"/>
      <c r="D1062" s="30"/>
      <c r="E1062" s="66"/>
      <c r="G1062" s="198"/>
    </row>
    <row r="1063" spans="2:7" ht="12.75">
      <c r="B1063" s="183"/>
      <c r="C1063" s="208"/>
      <c r="D1063" s="30"/>
      <c r="E1063" s="66"/>
      <c r="G1063" s="198"/>
    </row>
    <row r="1064" spans="2:7" ht="12.75">
      <c r="B1064" s="183"/>
      <c r="C1064" s="208"/>
      <c r="D1064" s="30"/>
      <c r="E1064" s="66"/>
      <c r="G1064" s="198"/>
    </row>
    <row r="1065" spans="2:7" ht="12.75">
      <c r="B1065" s="183"/>
      <c r="C1065" s="208"/>
      <c r="D1065" s="30"/>
      <c r="E1065" s="66"/>
      <c r="G1065" s="198"/>
    </row>
    <row r="1066" spans="2:7" ht="12.75">
      <c r="B1066" s="183"/>
      <c r="C1066" s="208"/>
      <c r="D1066" s="30"/>
      <c r="E1066" s="66"/>
      <c r="G1066" s="198"/>
    </row>
    <row r="1067" spans="2:7" ht="12.75">
      <c r="B1067" s="183"/>
      <c r="C1067" s="208"/>
      <c r="D1067" s="30"/>
      <c r="E1067" s="66"/>
      <c r="G1067" s="198"/>
    </row>
    <row r="1068" spans="2:7" ht="12.75">
      <c r="B1068" s="183"/>
      <c r="C1068" s="208"/>
      <c r="D1068" s="30"/>
      <c r="E1068" s="66"/>
      <c r="G1068" s="198"/>
    </row>
    <row r="1069" spans="2:7" ht="12.75">
      <c r="B1069" s="183"/>
      <c r="C1069" s="208"/>
      <c r="D1069" s="30"/>
      <c r="E1069" s="66"/>
      <c r="G1069" s="198"/>
    </row>
    <row r="1070" spans="2:7" ht="12.75">
      <c r="B1070" s="183"/>
      <c r="C1070" s="208"/>
      <c r="D1070" s="30"/>
      <c r="E1070" s="66"/>
      <c r="G1070" s="198"/>
    </row>
    <row r="1071" spans="2:7" ht="12.75">
      <c r="B1071" s="183"/>
      <c r="C1071" s="208"/>
      <c r="D1071" s="30"/>
      <c r="E1071" s="66"/>
      <c r="G1071" s="198"/>
    </row>
    <row r="1072" spans="2:7" ht="12.75">
      <c r="B1072" s="183"/>
      <c r="C1072" s="208"/>
      <c r="D1072" s="30"/>
      <c r="E1072" s="66"/>
      <c r="G1072" s="198"/>
    </row>
    <row r="1073" spans="2:7" ht="12.75">
      <c r="B1073" s="183"/>
      <c r="C1073" s="208"/>
      <c r="D1073" s="30"/>
      <c r="E1073" s="66"/>
      <c r="G1073" s="198"/>
    </row>
    <row r="1074" spans="2:7" ht="12.75">
      <c r="B1074" s="183"/>
      <c r="C1074" s="208"/>
      <c r="D1074" s="30"/>
      <c r="E1074" s="66"/>
      <c r="G1074" s="198"/>
    </row>
    <row r="1075" spans="2:7" ht="12.75">
      <c r="B1075" s="183"/>
      <c r="C1075" s="208"/>
      <c r="D1075" s="30"/>
      <c r="E1075" s="66"/>
      <c r="G1075" s="198"/>
    </row>
    <row r="1076" spans="2:7" ht="12.75">
      <c r="B1076" s="183"/>
      <c r="C1076" s="208"/>
      <c r="D1076" s="30"/>
      <c r="E1076" s="66"/>
      <c r="G1076" s="198"/>
    </row>
    <row r="1077" spans="2:7" ht="12.75">
      <c r="B1077" s="183"/>
      <c r="C1077" s="208"/>
      <c r="D1077" s="30"/>
      <c r="E1077" s="66"/>
      <c r="G1077" s="198"/>
    </row>
    <row r="1078" spans="2:7" ht="12.75">
      <c r="B1078" s="183"/>
      <c r="C1078" s="208"/>
      <c r="D1078" s="30"/>
      <c r="E1078" s="66"/>
      <c r="G1078" s="198"/>
    </row>
    <row r="1079" spans="2:7" ht="12.75">
      <c r="B1079" s="183"/>
      <c r="C1079" s="208"/>
      <c r="D1079" s="30"/>
      <c r="E1079" s="66"/>
      <c r="G1079" s="198"/>
    </row>
    <row r="1080" spans="2:7" ht="12.75">
      <c r="B1080" s="183"/>
      <c r="C1080" s="208"/>
      <c r="D1080" s="30"/>
      <c r="E1080" s="66"/>
      <c r="G1080" s="198"/>
    </row>
    <row r="1081" spans="2:7" ht="12.75">
      <c r="B1081" s="183"/>
      <c r="C1081" s="208"/>
      <c r="D1081" s="30"/>
      <c r="E1081" s="66"/>
      <c r="G1081" s="198"/>
    </row>
    <row r="1082" spans="2:7" ht="12.75">
      <c r="B1082" s="183"/>
      <c r="C1082" s="208"/>
      <c r="D1082" s="30"/>
      <c r="E1082" s="66"/>
      <c r="G1082" s="198"/>
    </row>
    <row r="1083" spans="2:7" ht="12.75">
      <c r="B1083" s="183"/>
      <c r="C1083" s="208"/>
      <c r="D1083" s="30"/>
      <c r="E1083" s="66"/>
      <c r="G1083" s="198"/>
    </row>
    <row r="1084" spans="2:7" ht="12.75">
      <c r="B1084" s="183"/>
      <c r="C1084" s="208"/>
      <c r="D1084" s="30"/>
      <c r="E1084" s="66"/>
      <c r="G1084" s="198"/>
    </row>
    <row r="1085" spans="2:7" ht="12.75">
      <c r="B1085" s="183"/>
      <c r="C1085" s="208"/>
      <c r="D1085" s="30"/>
      <c r="E1085" s="66"/>
      <c r="G1085" s="198"/>
    </row>
    <row r="1086" spans="2:7" ht="12.75">
      <c r="B1086" s="183"/>
      <c r="C1086" s="208"/>
      <c r="D1086" s="30"/>
      <c r="E1086" s="66"/>
      <c r="G1086" s="198"/>
    </row>
    <row r="1087" spans="2:7" ht="12.75">
      <c r="B1087" s="183"/>
      <c r="C1087" s="208"/>
      <c r="D1087" s="30"/>
      <c r="E1087" s="66"/>
      <c r="G1087" s="198"/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00"/>
  <sheetViews>
    <sheetView topLeftCell="A46" workbookViewId="0">
      <selection sqref="A1:G2"/>
    </sheetView>
  </sheetViews>
  <sheetFormatPr baseColWidth="10" defaultColWidth="14.42578125" defaultRowHeight="15.75" customHeight="1"/>
  <cols>
    <col min="2" max="2" width="10.140625" customWidth="1"/>
    <col min="4" max="4" width="29.28515625" customWidth="1"/>
    <col min="5" max="5" width="28.7109375" customWidth="1"/>
    <col min="7" max="7" width="20.5703125" customWidth="1"/>
  </cols>
  <sheetData>
    <row r="1" spans="1:7" ht="15.75" customHeight="1">
      <c r="A1" s="308" t="s">
        <v>2</v>
      </c>
      <c r="B1" s="305"/>
      <c r="C1" s="305"/>
      <c r="D1" s="305"/>
      <c r="E1" s="305"/>
      <c r="F1" s="305"/>
      <c r="G1" s="305"/>
    </row>
    <row r="2" spans="1:7" ht="15.75" customHeight="1">
      <c r="A2" s="305"/>
      <c r="B2" s="305"/>
      <c r="C2" s="305"/>
      <c r="D2" s="305"/>
      <c r="E2" s="305"/>
      <c r="F2" s="305"/>
      <c r="G2" s="305"/>
    </row>
    <row r="3" spans="1:7" ht="15.75" customHeight="1">
      <c r="A3" s="2"/>
      <c r="B3" s="2"/>
      <c r="C3" s="6"/>
      <c r="D3" s="8"/>
      <c r="E3" s="10"/>
      <c r="F3" s="2"/>
      <c r="G3" s="6"/>
    </row>
    <row r="4" spans="1:7" ht="15.75" customHeight="1">
      <c r="A4" s="12" t="s">
        <v>14</v>
      </c>
      <c r="B4" s="14" t="s">
        <v>15</v>
      </c>
      <c r="C4" s="16" t="s">
        <v>21</v>
      </c>
      <c r="D4" s="17" t="s">
        <v>17</v>
      </c>
      <c r="E4" s="20" t="s">
        <v>18</v>
      </c>
      <c r="F4" s="12" t="s">
        <v>24</v>
      </c>
      <c r="G4" s="22" t="s">
        <v>25</v>
      </c>
    </row>
    <row r="5" spans="1:7" ht="25.5">
      <c r="A5" s="309" t="s">
        <v>22</v>
      </c>
      <c r="B5" s="24">
        <v>42052</v>
      </c>
      <c r="C5" s="26">
        <v>8.3333333333333329E-2</v>
      </c>
      <c r="D5" s="27" t="s">
        <v>23</v>
      </c>
      <c r="E5" s="29" t="s">
        <v>27</v>
      </c>
      <c r="F5" s="35">
        <f>SUM(C5:C11)</f>
        <v>0.2638888888888889</v>
      </c>
      <c r="G5" s="36">
        <f>SUM(C5:C11)</f>
        <v>0.2638888888888889</v>
      </c>
    </row>
    <row r="6" spans="1:7" ht="25.5">
      <c r="A6" s="307"/>
      <c r="B6" s="48">
        <v>42052</v>
      </c>
      <c r="C6" s="67">
        <v>2.0833333333333332E-2</v>
      </c>
      <c r="D6" s="68" t="s">
        <v>48</v>
      </c>
      <c r="E6" s="69" t="s">
        <v>49</v>
      </c>
      <c r="F6" s="72"/>
      <c r="G6" s="73"/>
    </row>
    <row r="7" spans="1:7" ht="25.5">
      <c r="A7" s="307"/>
      <c r="B7" s="48">
        <v>42053</v>
      </c>
      <c r="C7" s="75">
        <v>3.4722222222222224E-2</v>
      </c>
      <c r="D7" s="68" t="s">
        <v>23</v>
      </c>
      <c r="E7" s="29" t="s">
        <v>50</v>
      </c>
      <c r="F7" s="72"/>
      <c r="G7" s="73"/>
    </row>
    <row r="8" spans="1:7" ht="15.75" customHeight="1">
      <c r="A8" s="307"/>
      <c r="B8" s="48">
        <v>42053</v>
      </c>
      <c r="C8" s="67">
        <v>6.9444444444444441E-3</v>
      </c>
      <c r="D8" s="68" t="s">
        <v>34</v>
      </c>
      <c r="E8" s="77"/>
      <c r="F8" s="72"/>
      <c r="G8" s="73"/>
    </row>
    <row r="9" spans="1:7" ht="15.75" customHeight="1">
      <c r="A9" s="307"/>
      <c r="B9" s="48">
        <v>42053</v>
      </c>
      <c r="C9" s="67">
        <v>8.3333333333333329E-2</v>
      </c>
      <c r="D9" s="68" t="s">
        <v>51</v>
      </c>
      <c r="E9" s="77"/>
      <c r="F9" s="72"/>
      <c r="G9" s="73"/>
    </row>
    <row r="10" spans="1:7" ht="12.75">
      <c r="A10" s="307"/>
      <c r="B10" s="48">
        <v>42054</v>
      </c>
      <c r="C10" s="79">
        <v>1.3888888888888888E-2</v>
      </c>
      <c r="D10" s="68" t="s">
        <v>53</v>
      </c>
      <c r="E10" s="81"/>
      <c r="F10" s="83"/>
      <c r="G10" s="73"/>
    </row>
    <row r="11" spans="1:7" ht="38.25">
      <c r="A11" s="307"/>
      <c r="B11" s="48">
        <v>42055</v>
      </c>
      <c r="C11" s="79">
        <v>2.0833333333333332E-2</v>
      </c>
      <c r="D11" s="68" t="s">
        <v>55</v>
      </c>
      <c r="E11" s="85" t="s">
        <v>56</v>
      </c>
      <c r="F11" s="86"/>
    </row>
    <row r="12" spans="1:7" ht="15.75" customHeight="1">
      <c r="A12" s="307"/>
      <c r="B12" s="88"/>
      <c r="C12" s="90"/>
      <c r="D12" s="92"/>
      <c r="E12" s="94"/>
      <c r="F12" s="96"/>
      <c r="G12" s="98"/>
    </row>
    <row r="13" spans="1:7" ht="14.25">
      <c r="A13" s="100" t="s">
        <v>47</v>
      </c>
      <c r="B13" s="48">
        <v>42059</v>
      </c>
      <c r="C13" s="79">
        <v>6.25E-2</v>
      </c>
      <c r="D13" s="68" t="s">
        <v>57</v>
      </c>
      <c r="E13" s="77"/>
      <c r="F13" s="35">
        <f>SUM(C13:C22)</f>
        <v>0.58333333333333337</v>
      </c>
      <c r="G13" s="36">
        <f>SUM(F5:F12)+F13</f>
        <v>0.84722222222222232</v>
      </c>
    </row>
    <row r="14" spans="1:7" ht="25.5">
      <c r="A14" s="100"/>
      <c r="B14" s="48">
        <v>42059</v>
      </c>
      <c r="C14" s="102">
        <v>0.125</v>
      </c>
      <c r="D14" s="68" t="s">
        <v>59</v>
      </c>
      <c r="E14" s="68" t="s">
        <v>60</v>
      </c>
      <c r="F14" s="103"/>
      <c r="G14" s="6"/>
    </row>
    <row r="15" spans="1:7" ht="25.5">
      <c r="A15" s="100"/>
      <c r="B15" s="48">
        <v>42059</v>
      </c>
      <c r="C15" s="119">
        <v>6.25E-2</v>
      </c>
      <c r="D15" s="68" t="s">
        <v>77</v>
      </c>
      <c r="E15" s="61" t="s">
        <v>78</v>
      </c>
      <c r="F15" s="103"/>
      <c r="G15" s="6"/>
    </row>
    <row r="16" spans="1:7" ht="15.75" customHeight="1">
      <c r="A16" s="100"/>
      <c r="B16" s="48">
        <v>42060</v>
      </c>
      <c r="C16" s="119">
        <v>6.9444444444444441E-3</v>
      </c>
      <c r="D16" s="68" t="s">
        <v>79</v>
      </c>
      <c r="E16" s="111"/>
      <c r="F16" s="103"/>
      <c r="G16" s="6"/>
    </row>
    <row r="17" spans="1:8" ht="15.75" customHeight="1">
      <c r="A17" s="100"/>
      <c r="B17" s="48">
        <v>42060</v>
      </c>
      <c r="C17" s="119">
        <v>4.1666666666666664E-2</v>
      </c>
      <c r="D17" s="68" t="s">
        <v>80</v>
      </c>
      <c r="E17" s="61" t="s">
        <v>81</v>
      </c>
      <c r="F17" s="103"/>
      <c r="G17" s="6"/>
    </row>
    <row r="18" spans="1:8" ht="15.75" customHeight="1">
      <c r="A18" s="100"/>
      <c r="B18" s="48">
        <v>42060</v>
      </c>
      <c r="C18" s="121">
        <v>5.2083333333333336E-2</v>
      </c>
      <c r="D18" s="68" t="s">
        <v>84</v>
      </c>
      <c r="E18" s="111"/>
      <c r="F18" s="103"/>
      <c r="G18" s="6"/>
    </row>
    <row r="19" spans="1:8" ht="15.75" customHeight="1">
      <c r="A19" s="100"/>
      <c r="B19" s="48">
        <v>42060</v>
      </c>
      <c r="C19" s="119">
        <v>1.0416666666666666E-2</v>
      </c>
      <c r="D19" s="68" t="s">
        <v>85</v>
      </c>
      <c r="E19" s="111"/>
      <c r="F19" s="103"/>
      <c r="G19" s="6"/>
    </row>
    <row r="20" spans="1:8" ht="15.75" customHeight="1">
      <c r="A20" s="100"/>
      <c r="B20" s="48">
        <v>42064</v>
      </c>
      <c r="C20" s="119">
        <v>4.1666666666666664E-2</v>
      </c>
      <c r="D20" s="68" t="s">
        <v>59</v>
      </c>
      <c r="E20" s="111"/>
      <c r="F20" s="103"/>
      <c r="G20" s="6"/>
      <c r="H20" s="123"/>
    </row>
    <row r="21" spans="1:8" ht="15.75" customHeight="1">
      <c r="A21" s="100"/>
      <c r="B21" s="48">
        <v>42065</v>
      </c>
      <c r="C21" s="119">
        <v>3.4722222222222224E-2</v>
      </c>
      <c r="D21" s="68" t="s">
        <v>23</v>
      </c>
      <c r="E21" s="61" t="s">
        <v>87</v>
      </c>
      <c r="F21" s="103"/>
      <c r="G21" s="6"/>
      <c r="H21" s="135"/>
    </row>
    <row r="22" spans="1:8" ht="15.75" customHeight="1">
      <c r="A22" s="165"/>
      <c r="B22" s="166">
        <v>42065</v>
      </c>
      <c r="C22" s="168">
        <v>0.14583333333333334</v>
      </c>
      <c r="D22" s="170" t="s">
        <v>209</v>
      </c>
      <c r="E22" s="171" t="s">
        <v>212</v>
      </c>
      <c r="F22" s="172"/>
      <c r="G22" s="174"/>
      <c r="H22" s="135"/>
    </row>
    <row r="23" spans="1:8" ht="38.25">
      <c r="A23" s="195" t="s">
        <v>83</v>
      </c>
      <c r="B23" s="199">
        <v>42066</v>
      </c>
      <c r="C23" s="200"/>
      <c r="D23" s="201" t="s">
        <v>274</v>
      </c>
      <c r="E23" s="203" t="s">
        <v>275</v>
      </c>
      <c r="F23" s="35">
        <f>SUM(C23:C28)</f>
        <v>0.27083333333333331</v>
      </c>
      <c r="G23" s="36">
        <f>G13+F23</f>
        <v>1.1180555555555556</v>
      </c>
      <c r="H23" s="135"/>
    </row>
    <row r="24" spans="1:8" ht="15.75" customHeight="1">
      <c r="A24" s="100"/>
      <c r="B24" s="207">
        <v>42068</v>
      </c>
      <c r="C24" s="209">
        <v>8.3333333333333329E-2</v>
      </c>
      <c r="D24" s="210" t="s">
        <v>23</v>
      </c>
      <c r="E24" s="203" t="s">
        <v>294</v>
      </c>
      <c r="F24" s="103"/>
      <c r="G24" s="6"/>
      <c r="H24" s="135"/>
    </row>
    <row r="25" spans="1:8" ht="12.75">
      <c r="A25" s="100"/>
      <c r="B25" s="48">
        <v>42069</v>
      </c>
      <c r="C25" s="119">
        <v>2.0833333333333332E-2</v>
      </c>
      <c r="D25" s="68" t="s">
        <v>23</v>
      </c>
      <c r="E25" s="61" t="s">
        <v>148</v>
      </c>
      <c r="F25" s="34"/>
      <c r="H25" s="135"/>
    </row>
    <row r="26" spans="1:8" ht="38.25">
      <c r="A26" s="100"/>
      <c r="B26" s="48">
        <v>42069</v>
      </c>
      <c r="C26" s="119">
        <v>2.0833333333333332E-2</v>
      </c>
      <c r="D26" s="68" t="s">
        <v>23</v>
      </c>
      <c r="E26" s="61" t="s">
        <v>295</v>
      </c>
      <c r="F26" s="34"/>
      <c r="H26" s="135"/>
    </row>
    <row r="27" spans="1:8" ht="12.75">
      <c r="A27" s="100"/>
      <c r="B27" s="207">
        <v>42070</v>
      </c>
      <c r="C27" s="209">
        <v>4.1666666666666664E-2</v>
      </c>
      <c r="D27" s="212" t="s">
        <v>296</v>
      </c>
      <c r="E27" s="203" t="s">
        <v>300</v>
      </c>
      <c r="F27" s="103"/>
      <c r="G27" s="6"/>
      <c r="H27" s="2"/>
    </row>
    <row r="28" spans="1:8" ht="25.5">
      <c r="A28" s="165"/>
      <c r="B28" s="213">
        <v>42071</v>
      </c>
      <c r="C28" s="214">
        <v>0.10416666666666667</v>
      </c>
      <c r="D28" s="217" t="s">
        <v>59</v>
      </c>
      <c r="E28" s="219" t="s">
        <v>312</v>
      </c>
      <c r="F28" s="172"/>
      <c r="G28" s="174"/>
      <c r="H28" s="135"/>
    </row>
    <row r="29" spans="1:8" ht="15.75" customHeight="1">
      <c r="A29" s="195" t="s">
        <v>128</v>
      </c>
      <c r="B29" s="220">
        <v>42074</v>
      </c>
      <c r="C29" s="209">
        <v>2.0833333333333332E-2</v>
      </c>
      <c r="D29" s="222" t="s">
        <v>313</v>
      </c>
      <c r="E29" s="223"/>
      <c r="F29" s="35">
        <f>SUM(C29:C39)</f>
        <v>0.1875</v>
      </c>
      <c r="G29" s="36">
        <f>G23+F29</f>
        <v>1.3055555555555556</v>
      </c>
      <c r="H29" s="135"/>
    </row>
    <row r="30" spans="1:8" ht="15.75" customHeight="1">
      <c r="A30" s="100"/>
      <c r="B30" s="220">
        <v>42074</v>
      </c>
      <c r="C30" s="209">
        <v>1.3888888888888888E-2</v>
      </c>
      <c r="D30" s="222" t="s">
        <v>23</v>
      </c>
      <c r="E30" s="203" t="s">
        <v>148</v>
      </c>
      <c r="F30" s="103"/>
      <c r="G30" s="6"/>
      <c r="H30" s="135"/>
    </row>
    <row r="31" spans="1:8" ht="12.75">
      <c r="A31" s="100"/>
      <c r="B31" s="220">
        <v>42074</v>
      </c>
      <c r="C31" s="209">
        <v>1.3888888888888888E-2</v>
      </c>
      <c r="D31" s="222" t="s">
        <v>23</v>
      </c>
      <c r="E31" s="203" t="s">
        <v>318</v>
      </c>
      <c r="F31" s="103"/>
      <c r="G31" s="6"/>
      <c r="H31" s="135"/>
    </row>
    <row r="32" spans="1:8" ht="25.5">
      <c r="A32" s="100"/>
      <c r="B32" s="227">
        <v>42075</v>
      </c>
      <c r="C32" s="229"/>
      <c r="D32" s="232" t="s">
        <v>324</v>
      </c>
      <c r="E32" s="77"/>
      <c r="F32" s="86"/>
      <c r="G32" s="6"/>
      <c r="H32" s="135"/>
    </row>
    <row r="33" spans="1:8" ht="15.75" customHeight="1">
      <c r="A33" s="233"/>
      <c r="B33" s="220">
        <v>42075</v>
      </c>
      <c r="C33" s="209">
        <v>2.0833333333333332E-2</v>
      </c>
      <c r="D33" s="222" t="s">
        <v>141</v>
      </c>
      <c r="E33" s="223"/>
      <c r="F33" s="103"/>
      <c r="G33" s="6"/>
      <c r="H33" s="135"/>
    </row>
    <row r="34" spans="1:8" ht="15.75" customHeight="1">
      <c r="A34" s="233"/>
      <c r="B34" s="62">
        <v>42076</v>
      </c>
      <c r="C34" s="235">
        <v>2.0833333333333332E-2</v>
      </c>
      <c r="D34" s="68" t="s">
        <v>23</v>
      </c>
      <c r="E34" s="68" t="s">
        <v>330</v>
      </c>
      <c r="F34" s="86"/>
      <c r="H34" s="135"/>
    </row>
    <row r="35" spans="1:8" ht="15.75" customHeight="1">
      <c r="A35" s="233"/>
      <c r="B35" s="62">
        <v>42076</v>
      </c>
      <c r="C35" s="235">
        <v>1.3888888888888888E-2</v>
      </c>
      <c r="D35" s="68" t="s">
        <v>23</v>
      </c>
      <c r="E35" s="68" t="s">
        <v>148</v>
      </c>
      <c r="F35" s="86"/>
      <c r="H35" s="135"/>
    </row>
    <row r="36" spans="1:8" ht="15.75" customHeight="1">
      <c r="A36" s="233"/>
      <c r="B36" s="57">
        <v>42079</v>
      </c>
      <c r="C36" s="237">
        <v>6.9444444444444441E-3</v>
      </c>
      <c r="D36" s="101" t="s">
        <v>23</v>
      </c>
      <c r="E36" s="68" t="s">
        <v>148</v>
      </c>
      <c r="F36" s="86"/>
      <c r="H36" s="135"/>
    </row>
    <row r="37" spans="1:8" ht="15.75" customHeight="1">
      <c r="A37" s="233"/>
      <c r="B37" s="57">
        <v>42079</v>
      </c>
      <c r="C37" s="237">
        <v>3.4722222222222224E-2</v>
      </c>
      <c r="D37" s="101" t="s">
        <v>23</v>
      </c>
      <c r="E37" s="68" t="s">
        <v>205</v>
      </c>
      <c r="F37" s="86"/>
      <c r="H37" s="135"/>
    </row>
    <row r="38" spans="1:8" ht="15.75" customHeight="1">
      <c r="A38" s="233"/>
      <c r="B38" s="57">
        <v>42080</v>
      </c>
      <c r="C38" s="237">
        <v>2.0833333333333332E-2</v>
      </c>
      <c r="D38" s="101" t="s">
        <v>23</v>
      </c>
      <c r="E38" s="68" t="s">
        <v>86</v>
      </c>
      <c r="F38" s="34"/>
      <c r="H38" s="135"/>
    </row>
    <row r="39" spans="1:8" ht="15.75" customHeight="1">
      <c r="A39" s="233"/>
      <c r="B39" s="87">
        <v>42080</v>
      </c>
      <c r="C39" s="243">
        <v>2.0833333333333332E-2</v>
      </c>
      <c r="D39" s="176" t="s">
        <v>23</v>
      </c>
      <c r="E39" s="170" t="s">
        <v>341</v>
      </c>
      <c r="F39" s="34"/>
      <c r="H39" s="135"/>
    </row>
    <row r="40" spans="1:8" ht="15.75" customHeight="1">
      <c r="A40" s="246" t="s">
        <v>142</v>
      </c>
      <c r="B40" s="57">
        <v>42080</v>
      </c>
      <c r="C40" s="237">
        <v>5.2083333333333336E-2</v>
      </c>
      <c r="D40" s="101" t="s">
        <v>23</v>
      </c>
      <c r="E40" s="27" t="s">
        <v>91</v>
      </c>
      <c r="F40" s="251">
        <f>SUM(C40:C49)</f>
        <v>0.43402777777777779</v>
      </c>
      <c r="G40" s="254">
        <f>G29+F40</f>
        <v>1.7395833333333335</v>
      </c>
      <c r="H40" s="135"/>
    </row>
    <row r="41" spans="1:8" ht="15.75" customHeight="1">
      <c r="A41" s="100"/>
      <c r="B41" s="57">
        <v>42080</v>
      </c>
      <c r="C41" s="237">
        <v>1.0416666666666666E-2</v>
      </c>
      <c r="D41" s="101" t="s">
        <v>23</v>
      </c>
      <c r="E41" s="68" t="s">
        <v>226</v>
      </c>
      <c r="F41" s="169"/>
      <c r="G41" s="256"/>
      <c r="H41" s="135"/>
    </row>
    <row r="42" spans="1:8" ht="15.75" customHeight="1">
      <c r="A42" s="131"/>
      <c r="B42" s="57">
        <v>42081</v>
      </c>
      <c r="C42" s="237">
        <v>1.0416666666666666E-2</v>
      </c>
      <c r="D42" s="101" t="s">
        <v>23</v>
      </c>
      <c r="E42" s="68" t="s">
        <v>148</v>
      </c>
      <c r="F42" s="86"/>
      <c r="G42" s="124"/>
      <c r="H42" s="135"/>
    </row>
    <row r="43" spans="1:8" ht="15.75" customHeight="1">
      <c r="A43" s="131"/>
      <c r="B43" s="84">
        <v>42082</v>
      </c>
      <c r="C43" s="235">
        <v>4.1666666666666664E-2</v>
      </c>
      <c r="D43" s="132" t="s">
        <v>366</v>
      </c>
      <c r="E43" s="132" t="s">
        <v>367</v>
      </c>
      <c r="F43" s="86"/>
      <c r="G43" s="152"/>
      <c r="H43" s="135"/>
    </row>
    <row r="44" spans="1:8" ht="12.75">
      <c r="A44" s="131"/>
      <c r="B44" s="84">
        <v>42085</v>
      </c>
      <c r="C44" s="235">
        <v>0.125</v>
      </c>
      <c r="D44" s="132" t="s">
        <v>366</v>
      </c>
      <c r="E44" s="132" t="s">
        <v>367</v>
      </c>
      <c r="F44" s="86"/>
      <c r="G44" s="152"/>
      <c r="H44" s="135"/>
    </row>
    <row r="45" spans="1:8" ht="25.5">
      <c r="A45" s="131"/>
      <c r="B45" s="57">
        <v>42085</v>
      </c>
      <c r="C45" s="237">
        <v>6.25E-2</v>
      </c>
      <c r="D45" s="101" t="s">
        <v>97</v>
      </c>
      <c r="E45" s="68" t="s">
        <v>368</v>
      </c>
      <c r="F45" s="86"/>
      <c r="G45" s="124"/>
      <c r="H45" s="135"/>
    </row>
    <row r="46" spans="1:8" ht="15.75" customHeight="1">
      <c r="A46" s="131"/>
      <c r="B46" s="84">
        <v>42085</v>
      </c>
      <c r="C46" s="235">
        <v>6.9444444444444441E-3</v>
      </c>
      <c r="D46" s="132" t="s">
        <v>369</v>
      </c>
      <c r="E46" s="132" t="s">
        <v>163</v>
      </c>
      <c r="F46" s="86"/>
      <c r="G46" s="152"/>
      <c r="H46" s="135"/>
    </row>
    <row r="47" spans="1:8" ht="15.75" customHeight="1">
      <c r="A47" s="131"/>
      <c r="B47" s="48">
        <v>42086</v>
      </c>
      <c r="C47" s="235">
        <v>8.3333333333333329E-2</v>
      </c>
      <c r="D47" s="132" t="s">
        <v>59</v>
      </c>
      <c r="E47" s="132" t="s">
        <v>370</v>
      </c>
      <c r="F47" s="86"/>
      <c r="G47" s="152"/>
      <c r="H47" s="135"/>
    </row>
    <row r="48" spans="1:8" ht="15.75" customHeight="1">
      <c r="A48" s="131"/>
      <c r="B48" s="48">
        <v>42087</v>
      </c>
      <c r="C48" s="235">
        <v>1.0416666666666666E-2</v>
      </c>
      <c r="D48" s="132" t="s">
        <v>160</v>
      </c>
      <c r="E48" s="132" t="s">
        <v>86</v>
      </c>
      <c r="F48" s="86"/>
      <c r="G48" s="152"/>
      <c r="H48" s="135"/>
    </row>
    <row r="49" spans="1:8" ht="15.75" customHeight="1">
      <c r="A49" s="137"/>
      <c r="B49" s="166">
        <v>42087</v>
      </c>
      <c r="C49" s="259">
        <v>3.125E-2</v>
      </c>
      <c r="D49" s="132" t="s">
        <v>160</v>
      </c>
      <c r="E49" s="4" t="s">
        <v>311</v>
      </c>
      <c r="F49" s="143"/>
      <c r="G49" s="230"/>
      <c r="H49" s="135"/>
    </row>
    <row r="50" spans="1:8" ht="15.75" customHeight="1">
      <c r="A50" s="195" t="s">
        <v>158</v>
      </c>
      <c r="B50" s="129">
        <v>42087</v>
      </c>
      <c r="C50" s="261">
        <v>4.1666666666666664E-2</v>
      </c>
      <c r="D50" s="173" t="s">
        <v>160</v>
      </c>
      <c r="E50" s="173" t="s">
        <v>317</v>
      </c>
      <c r="F50" s="251">
        <f>SUM(C50:C54)</f>
        <v>0.19791666666666666</v>
      </c>
      <c r="G50" s="254">
        <f>G40+F50</f>
        <v>1.9375000000000002</v>
      </c>
      <c r="H50" s="135"/>
    </row>
    <row r="51" spans="1:8" ht="15.75" customHeight="1">
      <c r="A51" s="100"/>
      <c r="B51" s="48">
        <v>42087</v>
      </c>
      <c r="C51" s="235">
        <v>1.0416666666666666E-2</v>
      </c>
      <c r="D51" s="132" t="s">
        <v>160</v>
      </c>
      <c r="E51" s="132" t="s">
        <v>186</v>
      </c>
      <c r="F51" s="103"/>
      <c r="G51" s="6"/>
      <c r="H51" s="135"/>
    </row>
    <row r="52" spans="1:8" ht="15.75" customHeight="1">
      <c r="A52" s="100"/>
      <c r="B52" s="265">
        <v>42090</v>
      </c>
      <c r="C52" s="267">
        <v>2.0833333333333332E-2</v>
      </c>
      <c r="D52" s="269" t="s">
        <v>160</v>
      </c>
      <c r="E52" s="269" t="s">
        <v>148</v>
      </c>
      <c r="F52" s="103"/>
      <c r="G52" s="6"/>
      <c r="H52" s="135"/>
    </row>
    <row r="53" spans="1:8" ht="15.75" customHeight="1">
      <c r="A53" s="100"/>
      <c r="B53" s="265">
        <v>42093</v>
      </c>
      <c r="C53" s="271">
        <v>0.10416666666666667</v>
      </c>
      <c r="D53" s="273" t="s">
        <v>207</v>
      </c>
      <c r="E53" s="275"/>
      <c r="F53" s="169"/>
      <c r="G53" s="256"/>
      <c r="H53" s="135"/>
    </row>
    <row r="54" spans="1:8" ht="15.75" customHeight="1">
      <c r="A54" s="100"/>
      <c r="B54" s="270">
        <v>42094</v>
      </c>
      <c r="C54" s="259">
        <v>2.0833333333333332E-2</v>
      </c>
      <c r="D54" s="4" t="s">
        <v>59</v>
      </c>
      <c r="E54" s="4" t="s">
        <v>370</v>
      </c>
      <c r="F54" s="143"/>
      <c r="G54" s="230"/>
      <c r="H54" s="135"/>
    </row>
    <row r="55" spans="1:8" ht="15.75" customHeight="1">
      <c r="A55" s="246" t="s">
        <v>208</v>
      </c>
      <c r="B55" s="103"/>
      <c r="C55" s="267">
        <v>0</v>
      </c>
      <c r="D55" s="103"/>
      <c r="E55" s="277"/>
      <c r="F55" s="251">
        <f>SUM(C55)</f>
        <v>0</v>
      </c>
      <c r="G55" s="254">
        <f>G50+F55</f>
        <v>1.9375000000000002</v>
      </c>
      <c r="H55" s="135"/>
    </row>
    <row r="56" spans="1:8" ht="15.75" customHeight="1">
      <c r="A56" s="246" t="s">
        <v>214</v>
      </c>
      <c r="B56" s="129">
        <v>42102</v>
      </c>
      <c r="C56" s="279">
        <v>6.9444444444444441E-3</v>
      </c>
      <c r="D56" s="280" t="s">
        <v>160</v>
      </c>
      <c r="E56" s="280" t="s">
        <v>391</v>
      </c>
      <c r="F56" s="251">
        <f>SUM(C56:C57)</f>
        <v>0.14583333333333334</v>
      </c>
      <c r="G56" s="254">
        <f t="shared" ref="G56:G57" si="0">G55+F56</f>
        <v>2.0833333333333335</v>
      </c>
      <c r="H56" s="135"/>
    </row>
    <row r="57" spans="1:8" ht="15.75" customHeight="1">
      <c r="A57" s="282" t="s">
        <v>220</v>
      </c>
      <c r="B57" s="284">
        <v>42110</v>
      </c>
      <c r="C57" s="285">
        <v>0.1388888888888889</v>
      </c>
      <c r="D57" s="286" t="s">
        <v>396</v>
      </c>
      <c r="E57" s="288"/>
      <c r="F57" s="251">
        <f>SUM(C57:C61)</f>
        <v>0.45138888888888884</v>
      </c>
      <c r="G57" s="254">
        <f t="shared" si="0"/>
        <v>2.5347222222222223</v>
      </c>
      <c r="H57" s="135"/>
    </row>
    <row r="58" spans="1:8" ht="15.75" customHeight="1">
      <c r="A58" s="289"/>
      <c r="B58" s="291">
        <v>42111</v>
      </c>
      <c r="C58" s="292">
        <v>4.1666666666666664E-2</v>
      </c>
      <c r="D58" s="273" t="s">
        <v>396</v>
      </c>
      <c r="E58" s="275"/>
      <c r="F58" s="169"/>
      <c r="G58" s="294"/>
      <c r="H58" s="135"/>
    </row>
    <row r="59" spans="1:8" ht="15.75" customHeight="1">
      <c r="A59" s="289"/>
      <c r="B59" s="48">
        <v>42111</v>
      </c>
      <c r="C59" s="235">
        <v>0.16666666666666666</v>
      </c>
      <c r="D59" s="132" t="s">
        <v>412</v>
      </c>
      <c r="E59" s="86"/>
      <c r="F59" s="86"/>
      <c r="G59" s="86"/>
      <c r="H59" s="135"/>
    </row>
    <row r="60" spans="1:8" ht="15.75" customHeight="1">
      <c r="A60" s="289"/>
      <c r="B60" s="48">
        <v>42111</v>
      </c>
      <c r="C60" s="235">
        <v>2.0833333333333332E-2</v>
      </c>
      <c r="D60" s="132" t="s">
        <v>160</v>
      </c>
      <c r="E60" s="132" t="s">
        <v>148</v>
      </c>
      <c r="F60" s="86"/>
      <c r="G60" s="86"/>
      <c r="H60" s="135"/>
    </row>
    <row r="61" spans="1:8" ht="15.75" customHeight="1">
      <c r="A61" s="289"/>
      <c r="B61" s="166">
        <v>42112</v>
      </c>
      <c r="C61" s="259">
        <v>8.3333333333333329E-2</v>
      </c>
      <c r="D61" s="297" t="s">
        <v>396</v>
      </c>
      <c r="E61" s="143"/>
      <c r="F61" s="143"/>
      <c r="G61" s="143"/>
      <c r="H61" s="135"/>
    </row>
    <row r="62" spans="1:8" ht="15.75" customHeight="1">
      <c r="A62" s="299" t="s">
        <v>225</v>
      </c>
      <c r="B62" s="167">
        <v>42115</v>
      </c>
      <c r="C62" s="300">
        <v>3.4722222222222224E-2</v>
      </c>
      <c r="D62" s="301" t="s">
        <v>160</v>
      </c>
      <c r="E62" s="275" t="s">
        <v>57</v>
      </c>
      <c r="F62" s="251">
        <f>SUM(C62:C66)</f>
        <v>0.1875</v>
      </c>
      <c r="G62" s="254">
        <f>G57+F62</f>
        <v>2.7222222222222223</v>
      </c>
      <c r="H62" s="135"/>
    </row>
    <row r="63" spans="1:8" ht="15.75" customHeight="1">
      <c r="A63" s="289"/>
      <c r="B63" s="291">
        <v>42120</v>
      </c>
      <c r="C63" s="292">
        <v>8.3333333333333329E-2</v>
      </c>
      <c r="D63" s="273" t="s">
        <v>419</v>
      </c>
      <c r="E63" s="275"/>
      <c r="F63" s="169"/>
      <c r="G63" s="294"/>
      <c r="H63" s="135"/>
    </row>
    <row r="64" spans="1:8" ht="15.75" customHeight="1">
      <c r="A64" s="289"/>
      <c r="B64" s="48">
        <v>42120</v>
      </c>
      <c r="C64" s="235">
        <v>6.9444444444444441E-3</v>
      </c>
      <c r="D64" s="132" t="s">
        <v>160</v>
      </c>
      <c r="E64" s="132" t="s">
        <v>420</v>
      </c>
      <c r="F64" s="86"/>
      <c r="G64" s="86"/>
      <c r="H64" s="135"/>
    </row>
    <row r="65" spans="1:8" ht="15.75" customHeight="1">
      <c r="A65" s="289"/>
      <c r="B65" s="48">
        <v>42121</v>
      </c>
      <c r="C65" s="235">
        <v>4.1666666666666664E-2</v>
      </c>
      <c r="D65" s="132" t="s">
        <v>412</v>
      </c>
      <c r="E65" s="86"/>
      <c r="F65" s="86"/>
      <c r="G65" s="86"/>
      <c r="H65" s="135"/>
    </row>
    <row r="66" spans="1:8" ht="15.75" customHeight="1">
      <c r="A66" s="289"/>
      <c r="B66" s="166">
        <v>42121</v>
      </c>
      <c r="C66" s="259">
        <v>2.0833333333333332E-2</v>
      </c>
      <c r="D66" s="4" t="s">
        <v>421</v>
      </c>
      <c r="E66" s="143"/>
      <c r="F66" s="143"/>
      <c r="G66" s="143"/>
      <c r="H66" s="135"/>
    </row>
    <row r="67" spans="1:8" ht="15.75" customHeight="1">
      <c r="F67" s="11" t="s">
        <v>269</v>
      </c>
      <c r="G67" s="302">
        <f>SUM(F5:F67)</f>
        <v>2.7222222222222223</v>
      </c>
      <c r="H67" s="135"/>
    </row>
    <row r="68" spans="1:8" ht="15.75" customHeight="1">
      <c r="H68" s="135"/>
    </row>
    <row r="69" spans="1:8" ht="15.75" customHeight="1">
      <c r="H69" s="135"/>
    </row>
    <row r="70" spans="1:8" ht="15.75" customHeight="1">
      <c r="H70" s="135"/>
    </row>
    <row r="71" spans="1:8" ht="15.75" customHeight="1">
      <c r="H71" s="135"/>
    </row>
    <row r="72" spans="1:8" ht="15.75" customHeight="1">
      <c r="H72" s="135"/>
    </row>
    <row r="73" spans="1:8" ht="15.75" customHeight="1">
      <c r="H73" s="135"/>
    </row>
    <row r="84" spans="2:7" ht="15.75" customHeight="1">
      <c r="C84" s="45"/>
      <c r="E84" s="303"/>
      <c r="G84" s="198"/>
    </row>
    <row r="85" spans="2:7" ht="15.75" customHeight="1">
      <c r="C85" s="45"/>
      <c r="E85" s="303"/>
      <c r="G85" s="198"/>
    </row>
    <row r="86" spans="2:7" ht="15.75" customHeight="1">
      <c r="C86" s="45"/>
      <c r="E86" s="303"/>
      <c r="G86" s="198"/>
    </row>
    <row r="87" spans="2:7" ht="15.75" customHeight="1">
      <c r="C87" s="45"/>
      <c r="E87" s="303"/>
      <c r="G87" s="198"/>
    </row>
    <row r="88" spans="2:7" ht="15.75" customHeight="1">
      <c r="C88" s="45"/>
      <c r="E88" s="303"/>
      <c r="G88" s="198"/>
    </row>
    <row r="89" spans="2:7" ht="15.75" customHeight="1">
      <c r="C89" s="45"/>
      <c r="E89" s="303"/>
      <c r="G89" s="198"/>
    </row>
    <row r="90" spans="2:7" ht="15.75" customHeight="1">
      <c r="C90" s="45"/>
      <c r="E90" s="303"/>
      <c r="G90" s="198"/>
    </row>
    <row r="91" spans="2:7" ht="15.75" customHeight="1">
      <c r="C91" s="45"/>
      <c r="E91" s="303"/>
      <c r="G91" s="198"/>
    </row>
    <row r="92" spans="2:7" ht="15.75" customHeight="1">
      <c r="B92" s="253"/>
      <c r="C92" s="45"/>
      <c r="E92" s="303"/>
      <c r="G92" s="45"/>
    </row>
    <row r="93" spans="2:7" ht="15.75" customHeight="1">
      <c r="C93" s="45"/>
      <c r="E93" s="303"/>
      <c r="G93" s="198"/>
    </row>
    <row r="94" spans="2:7" ht="15.75" customHeight="1">
      <c r="B94" s="253"/>
      <c r="C94" s="45"/>
      <c r="E94" s="303"/>
      <c r="G94" s="45"/>
    </row>
    <row r="95" spans="2:7" ht="15.75" customHeight="1">
      <c r="E95" s="303"/>
    </row>
    <row r="96" spans="2:7" ht="15.75" customHeight="1">
      <c r="E96" s="303"/>
    </row>
    <row r="97" spans="5:5" ht="15.75" customHeight="1">
      <c r="E97" s="303"/>
    </row>
    <row r="98" spans="5:5" ht="15.75" customHeight="1">
      <c r="E98" s="303"/>
    </row>
    <row r="99" spans="5:5" ht="15.75" customHeight="1">
      <c r="E99" s="303"/>
    </row>
    <row r="100" spans="5:5" ht="15.75" customHeight="1">
      <c r="E100" s="303"/>
    </row>
    <row r="101" spans="5:5" ht="15.75" customHeight="1">
      <c r="E101" s="303"/>
    </row>
    <row r="102" spans="5:5" ht="15.75" customHeight="1">
      <c r="E102" s="303"/>
    </row>
    <row r="103" spans="5:5" ht="15.75" customHeight="1">
      <c r="E103" s="303"/>
    </row>
    <row r="104" spans="5:5" ht="15.75" customHeight="1">
      <c r="E104" s="303"/>
    </row>
    <row r="105" spans="5:5" ht="15.75" customHeight="1">
      <c r="E105" s="303"/>
    </row>
    <row r="106" spans="5:5" ht="15.75" customHeight="1">
      <c r="E106" s="303"/>
    </row>
    <row r="107" spans="5:5" ht="15.75" customHeight="1">
      <c r="E107" s="303"/>
    </row>
    <row r="108" spans="5:5" ht="15.75" customHeight="1">
      <c r="E108" s="303"/>
    </row>
    <row r="109" spans="5:5" ht="15.75" customHeight="1">
      <c r="E109" s="303"/>
    </row>
    <row r="110" spans="5:5" ht="15.75" customHeight="1">
      <c r="E110" s="303"/>
    </row>
    <row r="111" spans="5:5" ht="15.75" customHeight="1">
      <c r="E111" s="303"/>
    </row>
    <row r="112" spans="5:5" ht="15.75" customHeight="1">
      <c r="E112" s="303"/>
    </row>
    <row r="113" spans="5:5" ht="15.75" customHeight="1">
      <c r="E113" s="303"/>
    </row>
    <row r="114" spans="5:5" ht="15.75" customHeight="1">
      <c r="E114" s="303"/>
    </row>
    <row r="115" spans="5:5" ht="15.75" customHeight="1">
      <c r="E115" s="303"/>
    </row>
    <row r="116" spans="5:5" ht="15.75" customHeight="1">
      <c r="E116" s="303"/>
    </row>
    <row r="117" spans="5:5" ht="15.75" customHeight="1">
      <c r="E117" s="303"/>
    </row>
    <row r="118" spans="5:5" ht="15.75" customHeight="1">
      <c r="E118" s="303"/>
    </row>
    <row r="119" spans="5:5" ht="15.75" customHeight="1">
      <c r="E119" s="303"/>
    </row>
    <row r="120" spans="5:5" ht="15.75" customHeight="1">
      <c r="E120" s="303"/>
    </row>
    <row r="121" spans="5:5" ht="15.75" customHeight="1">
      <c r="E121" s="303"/>
    </row>
    <row r="122" spans="5:5" ht="15.75" customHeight="1">
      <c r="E122" s="303"/>
    </row>
    <row r="123" spans="5:5" ht="15.75" customHeight="1">
      <c r="E123" s="303"/>
    </row>
    <row r="124" spans="5:5" ht="15.75" customHeight="1">
      <c r="E124" s="303"/>
    </row>
    <row r="125" spans="5:5" ht="15.75" customHeight="1">
      <c r="E125" s="303"/>
    </row>
    <row r="126" spans="5:5" ht="15.75" customHeight="1">
      <c r="E126" s="303"/>
    </row>
    <row r="127" spans="5:5" ht="15.75" customHeight="1">
      <c r="E127" s="303"/>
    </row>
    <row r="128" spans="5:5" ht="15.75" customHeight="1">
      <c r="E128" s="303"/>
    </row>
    <row r="129" spans="5:5" ht="15.75" customHeight="1">
      <c r="E129" s="303"/>
    </row>
    <row r="130" spans="5:5" ht="15.75" customHeight="1">
      <c r="E130" s="303"/>
    </row>
    <row r="131" spans="5:5" ht="15.75" customHeight="1">
      <c r="E131" s="303"/>
    </row>
    <row r="132" spans="5:5" ht="15.75" customHeight="1">
      <c r="E132" s="303"/>
    </row>
    <row r="133" spans="5:5" ht="15.75" customHeight="1">
      <c r="E133" s="303"/>
    </row>
    <row r="134" spans="5:5" ht="15.75" customHeight="1">
      <c r="E134" s="303"/>
    </row>
    <row r="135" spans="5:5" ht="15.75" customHeight="1">
      <c r="E135" s="303"/>
    </row>
    <row r="136" spans="5:5" ht="15.75" customHeight="1">
      <c r="E136" s="303"/>
    </row>
    <row r="137" spans="5:5" ht="15.75" customHeight="1">
      <c r="E137" s="303"/>
    </row>
    <row r="138" spans="5:5" ht="15.75" customHeight="1">
      <c r="E138" s="303"/>
    </row>
    <row r="139" spans="5:5" ht="15.75" customHeight="1">
      <c r="E139" s="303"/>
    </row>
    <row r="140" spans="5:5" ht="15.75" customHeight="1">
      <c r="E140" s="303"/>
    </row>
    <row r="141" spans="5:5" ht="15.75" customHeight="1">
      <c r="E141" s="303"/>
    </row>
    <row r="142" spans="5:5" ht="15.75" customHeight="1">
      <c r="E142" s="303"/>
    </row>
    <row r="143" spans="5:5" ht="15.75" customHeight="1">
      <c r="E143" s="303"/>
    </row>
    <row r="144" spans="5:5" ht="15.75" customHeight="1">
      <c r="E144" s="303"/>
    </row>
    <row r="145" spans="5:5" ht="15.75" customHeight="1">
      <c r="E145" s="303"/>
    </row>
    <row r="146" spans="5:5" ht="15.75" customHeight="1">
      <c r="E146" s="303"/>
    </row>
    <row r="147" spans="5:5" ht="15.75" customHeight="1">
      <c r="E147" s="303"/>
    </row>
    <row r="148" spans="5:5" ht="15.75" customHeight="1">
      <c r="E148" s="303"/>
    </row>
    <row r="149" spans="5:5" ht="15.75" customHeight="1">
      <c r="E149" s="303"/>
    </row>
    <row r="150" spans="5:5" ht="15.75" customHeight="1">
      <c r="E150" s="303"/>
    </row>
    <row r="151" spans="5:5" ht="15.75" customHeight="1">
      <c r="E151" s="303"/>
    </row>
    <row r="152" spans="5:5" ht="15.75" customHeight="1">
      <c r="E152" s="303"/>
    </row>
    <row r="153" spans="5:5" ht="15.75" customHeight="1">
      <c r="E153" s="303"/>
    </row>
    <row r="154" spans="5:5" ht="15.75" customHeight="1">
      <c r="E154" s="303"/>
    </row>
    <row r="155" spans="5:5" ht="15.75" customHeight="1">
      <c r="E155" s="303"/>
    </row>
    <row r="156" spans="5:5" ht="15.75" customHeight="1">
      <c r="E156" s="303"/>
    </row>
    <row r="157" spans="5:5" ht="15.75" customHeight="1">
      <c r="E157" s="303"/>
    </row>
    <row r="158" spans="5:5" ht="15.75" customHeight="1">
      <c r="E158" s="303"/>
    </row>
    <row r="159" spans="5:5" ht="15.75" customHeight="1">
      <c r="E159" s="303"/>
    </row>
    <row r="160" spans="5:5" ht="15.75" customHeight="1">
      <c r="E160" s="303"/>
    </row>
    <row r="161" spans="5:5" ht="15.75" customHeight="1">
      <c r="E161" s="303"/>
    </row>
    <row r="162" spans="5:5" ht="15.75" customHeight="1">
      <c r="E162" s="303"/>
    </row>
    <row r="163" spans="5:5" ht="15.75" customHeight="1">
      <c r="E163" s="303"/>
    </row>
    <row r="164" spans="5:5" ht="15.75" customHeight="1">
      <c r="E164" s="303"/>
    </row>
    <row r="165" spans="5:5" ht="15.75" customHeight="1">
      <c r="E165" s="303"/>
    </row>
    <row r="166" spans="5:5" ht="15.75" customHeight="1">
      <c r="E166" s="303"/>
    </row>
    <row r="167" spans="5:5" ht="15.75" customHeight="1">
      <c r="E167" s="303"/>
    </row>
    <row r="168" spans="5:5" ht="15.75" customHeight="1">
      <c r="E168" s="303"/>
    </row>
    <row r="169" spans="5:5" ht="15.75" customHeight="1">
      <c r="E169" s="303"/>
    </row>
    <row r="170" spans="5:5" ht="15.75" customHeight="1">
      <c r="E170" s="303"/>
    </row>
    <row r="171" spans="5:5" ht="15.75" customHeight="1">
      <c r="E171" s="303"/>
    </row>
    <row r="172" spans="5:5" ht="15.75" customHeight="1">
      <c r="E172" s="303"/>
    </row>
    <row r="173" spans="5:5" ht="15.75" customHeight="1">
      <c r="E173" s="303"/>
    </row>
    <row r="174" spans="5:5" ht="15.75" customHeight="1">
      <c r="E174" s="303"/>
    </row>
    <row r="175" spans="5:5" ht="15.75" customHeight="1">
      <c r="E175" s="303"/>
    </row>
    <row r="176" spans="5:5" ht="15.75" customHeight="1">
      <c r="E176" s="303"/>
    </row>
    <row r="177" spans="5:5" ht="15.75" customHeight="1">
      <c r="E177" s="303"/>
    </row>
    <row r="178" spans="5:5" ht="15.75" customHeight="1">
      <c r="E178" s="303"/>
    </row>
    <row r="179" spans="5:5" ht="15.75" customHeight="1">
      <c r="E179" s="303"/>
    </row>
    <row r="180" spans="5:5" ht="15.75" customHeight="1">
      <c r="E180" s="303"/>
    </row>
    <row r="181" spans="5:5" ht="15.75" customHeight="1">
      <c r="E181" s="303"/>
    </row>
    <row r="182" spans="5:5" ht="15.75" customHeight="1">
      <c r="E182" s="303"/>
    </row>
    <row r="183" spans="5:5" ht="15.75" customHeight="1">
      <c r="E183" s="303"/>
    </row>
    <row r="184" spans="5:5" ht="15.75" customHeight="1">
      <c r="E184" s="303"/>
    </row>
    <row r="185" spans="5:5" ht="15.75" customHeight="1">
      <c r="E185" s="303"/>
    </row>
    <row r="186" spans="5:5" ht="15.75" customHeight="1">
      <c r="E186" s="303"/>
    </row>
    <row r="187" spans="5:5" ht="15.75" customHeight="1">
      <c r="E187" s="303"/>
    </row>
    <row r="188" spans="5:5" ht="15.75" customHeight="1">
      <c r="E188" s="303"/>
    </row>
    <row r="189" spans="5:5" ht="15.75" customHeight="1">
      <c r="E189" s="303"/>
    </row>
    <row r="190" spans="5:5" ht="15.75" customHeight="1">
      <c r="E190" s="303"/>
    </row>
    <row r="191" spans="5:5" ht="15.75" customHeight="1">
      <c r="E191" s="303"/>
    </row>
    <row r="192" spans="5:5" ht="15.75" customHeight="1">
      <c r="E192" s="303"/>
    </row>
    <row r="193" spans="5:5" ht="15.75" customHeight="1">
      <c r="E193" s="303"/>
    </row>
    <row r="194" spans="5:5" ht="15.75" customHeight="1">
      <c r="E194" s="303"/>
    </row>
    <row r="195" spans="5:5" ht="15.75" customHeight="1">
      <c r="E195" s="303"/>
    </row>
    <row r="196" spans="5:5" ht="15.75" customHeight="1">
      <c r="E196" s="303"/>
    </row>
    <row r="197" spans="5:5" ht="15.75" customHeight="1">
      <c r="E197" s="303"/>
    </row>
    <row r="198" spans="5:5" ht="15.75" customHeight="1">
      <c r="E198" s="303"/>
    </row>
    <row r="199" spans="5:5" ht="15.75" customHeight="1">
      <c r="E199" s="303"/>
    </row>
    <row r="200" spans="5:5" ht="15.75" customHeight="1">
      <c r="E200" s="303"/>
    </row>
    <row r="201" spans="5:5" ht="15.75" customHeight="1">
      <c r="E201" s="303"/>
    </row>
    <row r="202" spans="5:5" ht="15.75" customHeight="1">
      <c r="E202" s="303"/>
    </row>
    <row r="203" spans="5:5" ht="15.75" customHeight="1">
      <c r="E203" s="303"/>
    </row>
    <row r="204" spans="5:5" ht="15.75" customHeight="1">
      <c r="E204" s="303"/>
    </row>
    <row r="205" spans="5:5" ht="15.75" customHeight="1">
      <c r="E205" s="303"/>
    </row>
    <row r="206" spans="5:5" ht="15.75" customHeight="1">
      <c r="E206" s="303"/>
    </row>
    <row r="207" spans="5:5" ht="15.75" customHeight="1">
      <c r="E207" s="303"/>
    </row>
    <row r="208" spans="5:5" ht="15.75" customHeight="1">
      <c r="E208" s="303"/>
    </row>
    <row r="209" spans="5:5" ht="15.75" customHeight="1">
      <c r="E209" s="303"/>
    </row>
    <row r="210" spans="5:5" ht="15.75" customHeight="1">
      <c r="E210" s="303"/>
    </row>
    <row r="211" spans="5:5" ht="15.75" customHeight="1">
      <c r="E211" s="303"/>
    </row>
    <row r="212" spans="5:5" ht="15.75" customHeight="1">
      <c r="E212" s="303"/>
    </row>
    <row r="213" spans="5:5" ht="15.75" customHeight="1">
      <c r="E213" s="303"/>
    </row>
    <row r="214" spans="5:5" ht="15.75" customHeight="1">
      <c r="E214" s="303"/>
    </row>
    <row r="215" spans="5:5" ht="15.75" customHeight="1">
      <c r="E215" s="303"/>
    </row>
    <row r="216" spans="5:5" ht="15.75" customHeight="1">
      <c r="E216" s="303"/>
    </row>
    <row r="217" spans="5:5" ht="15.75" customHeight="1">
      <c r="E217" s="303"/>
    </row>
    <row r="218" spans="5:5" ht="15.75" customHeight="1">
      <c r="E218" s="303"/>
    </row>
    <row r="219" spans="5:5" ht="15.75" customHeight="1">
      <c r="E219" s="303"/>
    </row>
    <row r="220" spans="5:5" ht="15.75" customHeight="1">
      <c r="E220" s="303"/>
    </row>
    <row r="221" spans="5:5" ht="15.75" customHeight="1">
      <c r="E221" s="303"/>
    </row>
    <row r="222" spans="5:5" ht="15.75" customHeight="1">
      <c r="E222" s="303"/>
    </row>
    <row r="223" spans="5:5" ht="15.75" customHeight="1">
      <c r="E223" s="303"/>
    </row>
    <row r="224" spans="5:5" ht="15.75" customHeight="1">
      <c r="E224" s="303"/>
    </row>
    <row r="225" spans="5:5" ht="15.75" customHeight="1">
      <c r="E225" s="303"/>
    </row>
    <row r="226" spans="5:5" ht="15.75" customHeight="1">
      <c r="E226" s="303"/>
    </row>
    <row r="227" spans="5:5" ht="15.75" customHeight="1">
      <c r="E227" s="303"/>
    </row>
    <row r="228" spans="5:5" ht="15.75" customHeight="1">
      <c r="E228" s="303"/>
    </row>
    <row r="229" spans="5:5" ht="15.75" customHeight="1">
      <c r="E229" s="303"/>
    </row>
    <row r="230" spans="5:5" ht="15.75" customHeight="1">
      <c r="E230" s="303"/>
    </row>
    <row r="231" spans="5:5" ht="15.75" customHeight="1">
      <c r="E231" s="303"/>
    </row>
    <row r="232" spans="5:5" ht="15.75" customHeight="1">
      <c r="E232" s="303"/>
    </row>
    <row r="233" spans="5:5" ht="15.75" customHeight="1">
      <c r="E233" s="303"/>
    </row>
    <row r="234" spans="5:5" ht="15.75" customHeight="1">
      <c r="E234" s="303"/>
    </row>
    <row r="235" spans="5:5" ht="15.75" customHeight="1">
      <c r="E235" s="303"/>
    </row>
    <row r="236" spans="5:5" ht="15.75" customHeight="1">
      <c r="E236" s="303"/>
    </row>
    <row r="237" spans="5:5" ht="15.75" customHeight="1">
      <c r="E237" s="303"/>
    </row>
    <row r="238" spans="5:5" ht="15.75" customHeight="1">
      <c r="E238" s="303"/>
    </row>
    <row r="239" spans="5:5" ht="15.75" customHeight="1">
      <c r="E239" s="303"/>
    </row>
    <row r="240" spans="5:5" ht="15.75" customHeight="1">
      <c r="E240" s="303"/>
    </row>
    <row r="241" spans="5:5" ht="15.75" customHeight="1">
      <c r="E241" s="303"/>
    </row>
    <row r="242" spans="5:5" ht="15.75" customHeight="1">
      <c r="E242" s="303"/>
    </row>
    <row r="243" spans="5:5" ht="15.75" customHeight="1">
      <c r="E243" s="303"/>
    </row>
    <row r="244" spans="5:5" ht="15.75" customHeight="1">
      <c r="E244" s="303"/>
    </row>
    <row r="245" spans="5:5" ht="15.75" customHeight="1">
      <c r="E245" s="303"/>
    </row>
    <row r="246" spans="5:5" ht="15.75" customHeight="1">
      <c r="E246" s="303"/>
    </row>
    <row r="247" spans="5:5" ht="15.75" customHeight="1">
      <c r="E247" s="303"/>
    </row>
    <row r="248" spans="5:5" ht="15.75" customHeight="1">
      <c r="E248" s="303"/>
    </row>
    <row r="249" spans="5:5" ht="15.75" customHeight="1">
      <c r="E249" s="303"/>
    </row>
    <row r="250" spans="5:5" ht="15.75" customHeight="1">
      <c r="E250" s="303"/>
    </row>
    <row r="251" spans="5:5" ht="15.75" customHeight="1">
      <c r="E251" s="303"/>
    </row>
    <row r="252" spans="5:5" ht="15.75" customHeight="1">
      <c r="E252" s="303"/>
    </row>
    <row r="253" spans="5:5" ht="15.75" customHeight="1">
      <c r="E253" s="303"/>
    </row>
    <row r="254" spans="5:5" ht="15.75" customHeight="1">
      <c r="E254" s="303"/>
    </row>
    <row r="255" spans="5:5" ht="15.75" customHeight="1">
      <c r="E255" s="303"/>
    </row>
    <row r="256" spans="5:5" ht="15.75" customHeight="1">
      <c r="E256" s="303"/>
    </row>
    <row r="257" spans="5:5" ht="15.75" customHeight="1">
      <c r="E257" s="303"/>
    </row>
    <row r="258" spans="5:5" ht="15.75" customHeight="1">
      <c r="E258" s="303"/>
    </row>
    <row r="259" spans="5:5" ht="15.75" customHeight="1">
      <c r="E259" s="303"/>
    </row>
    <row r="260" spans="5:5" ht="15.75" customHeight="1">
      <c r="E260" s="303"/>
    </row>
    <row r="261" spans="5:5" ht="15.75" customHeight="1">
      <c r="E261" s="303"/>
    </row>
    <row r="262" spans="5:5" ht="15.75" customHeight="1">
      <c r="E262" s="303"/>
    </row>
    <row r="263" spans="5:5" ht="15.75" customHeight="1">
      <c r="E263" s="303"/>
    </row>
    <row r="264" spans="5:5" ht="15.75" customHeight="1">
      <c r="E264" s="303"/>
    </row>
    <row r="265" spans="5:5" ht="15.75" customHeight="1">
      <c r="E265" s="303"/>
    </row>
    <row r="266" spans="5:5" ht="15.75" customHeight="1">
      <c r="E266" s="303"/>
    </row>
    <row r="267" spans="5:5" ht="15.75" customHeight="1">
      <c r="E267" s="303"/>
    </row>
    <row r="268" spans="5:5" ht="15.75" customHeight="1">
      <c r="E268" s="303"/>
    </row>
    <row r="269" spans="5:5" ht="15.75" customHeight="1">
      <c r="E269" s="303"/>
    </row>
    <row r="270" spans="5:5" ht="15.75" customHeight="1">
      <c r="E270" s="303"/>
    </row>
    <row r="271" spans="5:5" ht="15.75" customHeight="1">
      <c r="E271" s="303"/>
    </row>
    <row r="272" spans="5:5" ht="15.75" customHeight="1">
      <c r="E272" s="303"/>
    </row>
    <row r="273" spans="5:5" ht="15.75" customHeight="1">
      <c r="E273" s="303"/>
    </row>
    <row r="274" spans="5:5" ht="15.75" customHeight="1">
      <c r="E274" s="303"/>
    </row>
    <row r="275" spans="5:5" ht="15.75" customHeight="1">
      <c r="E275" s="303"/>
    </row>
    <row r="276" spans="5:5" ht="15.75" customHeight="1">
      <c r="E276" s="303"/>
    </row>
    <row r="277" spans="5:5" ht="15.75" customHeight="1">
      <c r="E277" s="303"/>
    </row>
    <row r="278" spans="5:5" ht="15.75" customHeight="1">
      <c r="E278" s="303"/>
    </row>
    <row r="279" spans="5:5" ht="15.75" customHeight="1">
      <c r="E279" s="303"/>
    </row>
    <row r="280" spans="5:5" ht="15.75" customHeight="1">
      <c r="E280" s="303"/>
    </row>
    <row r="281" spans="5:5" ht="15.75" customHeight="1">
      <c r="E281" s="303"/>
    </row>
    <row r="282" spans="5:5" ht="15.75" customHeight="1">
      <c r="E282" s="303"/>
    </row>
    <row r="283" spans="5:5" ht="15.75" customHeight="1">
      <c r="E283" s="303"/>
    </row>
    <row r="284" spans="5:5" ht="15.75" customHeight="1">
      <c r="E284" s="303"/>
    </row>
    <row r="285" spans="5:5" ht="15.75" customHeight="1">
      <c r="E285" s="303"/>
    </row>
    <row r="286" spans="5:5" ht="15.75" customHeight="1">
      <c r="E286" s="303"/>
    </row>
    <row r="287" spans="5:5" ht="15.75" customHeight="1">
      <c r="E287" s="303"/>
    </row>
    <row r="288" spans="5:5" ht="15.75" customHeight="1">
      <c r="E288" s="303"/>
    </row>
    <row r="289" spans="5:5" ht="15.75" customHeight="1">
      <c r="E289" s="303"/>
    </row>
    <row r="290" spans="5:5" ht="15.75" customHeight="1">
      <c r="E290" s="303"/>
    </row>
    <row r="291" spans="5:5" ht="15.75" customHeight="1">
      <c r="E291" s="303"/>
    </row>
    <row r="292" spans="5:5" ht="15.75" customHeight="1">
      <c r="E292" s="303"/>
    </row>
    <row r="293" spans="5:5" ht="15.75" customHeight="1">
      <c r="E293" s="303"/>
    </row>
    <row r="294" spans="5:5" ht="15.75" customHeight="1">
      <c r="E294" s="303"/>
    </row>
    <row r="295" spans="5:5" ht="15.75" customHeight="1">
      <c r="E295" s="303"/>
    </row>
    <row r="296" spans="5:5" ht="15.75" customHeight="1">
      <c r="E296" s="303"/>
    </row>
    <row r="297" spans="5:5" ht="15.75" customHeight="1">
      <c r="E297" s="303"/>
    </row>
    <row r="298" spans="5:5" ht="15.75" customHeight="1">
      <c r="E298" s="303"/>
    </row>
    <row r="299" spans="5:5" ht="15.75" customHeight="1">
      <c r="E299" s="303"/>
    </row>
    <row r="300" spans="5:5" ht="15.75" customHeight="1">
      <c r="E300" s="303"/>
    </row>
    <row r="301" spans="5:5" ht="15.75" customHeight="1">
      <c r="E301" s="303"/>
    </row>
    <row r="302" spans="5:5" ht="15.75" customHeight="1">
      <c r="E302" s="303"/>
    </row>
    <row r="303" spans="5:5" ht="15.75" customHeight="1">
      <c r="E303" s="303"/>
    </row>
    <row r="304" spans="5:5" ht="15.75" customHeight="1">
      <c r="E304" s="303"/>
    </row>
    <row r="305" spans="5:5" ht="15.75" customHeight="1">
      <c r="E305" s="303"/>
    </row>
    <row r="306" spans="5:5" ht="15.75" customHeight="1">
      <c r="E306" s="303"/>
    </row>
    <row r="307" spans="5:5" ht="15.75" customHeight="1">
      <c r="E307" s="303"/>
    </row>
    <row r="308" spans="5:5" ht="15.75" customHeight="1">
      <c r="E308" s="303"/>
    </row>
    <row r="309" spans="5:5" ht="15.75" customHeight="1">
      <c r="E309" s="303"/>
    </row>
    <row r="310" spans="5:5" ht="15.75" customHeight="1">
      <c r="E310" s="303"/>
    </row>
    <row r="311" spans="5:5" ht="15.75" customHeight="1">
      <c r="E311" s="303"/>
    </row>
    <row r="312" spans="5:5" ht="15.75" customHeight="1">
      <c r="E312" s="303"/>
    </row>
    <row r="313" spans="5:5" ht="15.75" customHeight="1">
      <c r="E313" s="303"/>
    </row>
    <row r="314" spans="5:5" ht="15.75" customHeight="1">
      <c r="E314" s="303"/>
    </row>
    <row r="315" spans="5:5" ht="15.75" customHeight="1">
      <c r="E315" s="303"/>
    </row>
    <row r="316" spans="5:5" ht="15.75" customHeight="1">
      <c r="E316" s="303"/>
    </row>
    <row r="317" spans="5:5" ht="15.75" customHeight="1">
      <c r="E317" s="303"/>
    </row>
    <row r="318" spans="5:5" ht="15.75" customHeight="1">
      <c r="E318" s="303"/>
    </row>
    <row r="319" spans="5:5" ht="15.75" customHeight="1">
      <c r="E319" s="303"/>
    </row>
    <row r="320" spans="5:5" ht="15.75" customHeight="1">
      <c r="E320" s="303"/>
    </row>
    <row r="321" spans="5:5" ht="15.75" customHeight="1">
      <c r="E321" s="303"/>
    </row>
    <row r="322" spans="5:5" ht="15.75" customHeight="1">
      <c r="E322" s="303"/>
    </row>
    <row r="323" spans="5:5" ht="15.75" customHeight="1">
      <c r="E323" s="303"/>
    </row>
    <row r="324" spans="5:5" ht="15.75" customHeight="1">
      <c r="E324" s="303"/>
    </row>
    <row r="325" spans="5:5" ht="15.75" customHeight="1">
      <c r="E325" s="303"/>
    </row>
    <row r="326" spans="5:5" ht="15.75" customHeight="1">
      <c r="E326" s="303"/>
    </row>
    <row r="327" spans="5:5" ht="15.75" customHeight="1">
      <c r="E327" s="303"/>
    </row>
    <row r="328" spans="5:5" ht="15.75" customHeight="1">
      <c r="E328" s="303"/>
    </row>
    <row r="329" spans="5:5" ht="15.75" customHeight="1">
      <c r="E329" s="303"/>
    </row>
    <row r="330" spans="5:5" ht="15.75" customHeight="1">
      <c r="E330" s="303"/>
    </row>
    <row r="331" spans="5:5" ht="15.75" customHeight="1">
      <c r="E331" s="303"/>
    </row>
    <row r="332" spans="5:5" ht="15.75" customHeight="1">
      <c r="E332" s="303"/>
    </row>
    <row r="333" spans="5:5" ht="15.75" customHeight="1">
      <c r="E333" s="303"/>
    </row>
    <row r="334" spans="5:5" ht="15.75" customHeight="1">
      <c r="E334" s="303"/>
    </row>
    <row r="335" spans="5:5" ht="15.75" customHeight="1">
      <c r="E335" s="303"/>
    </row>
    <row r="336" spans="5:5" ht="15.75" customHeight="1">
      <c r="E336" s="303"/>
    </row>
    <row r="337" spans="5:5" ht="15.75" customHeight="1">
      <c r="E337" s="303"/>
    </row>
    <row r="338" spans="5:5" ht="15.75" customHeight="1">
      <c r="E338" s="303"/>
    </row>
    <row r="339" spans="5:5" ht="15.75" customHeight="1">
      <c r="E339" s="303"/>
    </row>
    <row r="340" spans="5:5" ht="15.75" customHeight="1">
      <c r="E340" s="303"/>
    </row>
    <row r="341" spans="5:5" ht="15.75" customHeight="1">
      <c r="E341" s="303"/>
    </row>
    <row r="342" spans="5:5" ht="15.75" customHeight="1">
      <c r="E342" s="303"/>
    </row>
    <row r="343" spans="5:5" ht="15.75" customHeight="1">
      <c r="E343" s="303"/>
    </row>
    <row r="344" spans="5:5" ht="15.75" customHeight="1">
      <c r="E344" s="303"/>
    </row>
    <row r="345" spans="5:5" ht="15.75" customHeight="1">
      <c r="E345" s="303"/>
    </row>
    <row r="346" spans="5:5" ht="15.75" customHeight="1">
      <c r="E346" s="303"/>
    </row>
    <row r="347" spans="5:5" ht="15.75" customHeight="1">
      <c r="E347" s="303"/>
    </row>
    <row r="348" spans="5:5" ht="15.75" customHeight="1">
      <c r="E348" s="303"/>
    </row>
    <row r="349" spans="5:5" ht="15.75" customHeight="1">
      <c r="E349" s="303"/>
    </row>
    <row r="350" spans="5:5" ht="15.75" customHeight="1">
      <c r="E350" s="303"/>
    </row>
    <row r="351" spans="5:5" ht="15.75" customHeight="1">
      <c r="E351" s="303"/>
    </row>
    <row r="352" spans="5:5" ht="15.75" customHeight="1">
      <c r="E352" s="303"/>
    </row>
    <row r="353" spans="5:5" ht="15.75" customHeight="1">
      <c r="E353" s="303"/>
    </row>
    <row r="354" spans="5:5" ht="15.75" customHeight="1">
      <c r="E354" s="303"/>
    </row>
    <row r="355" spans="5:5" ht="15.75" customHeight="1">
      <c r="E355" s="303"/>
    </row>
    <row r="356" spans="5:5" ht="15.75" customHeight="1">
      <c r="E356" s="303"/>
    </row>
    <row r="357" spans="5:5" ht="15.75" customHeight="1">
      <c r="E357" s="303"/>
    </row>
    <row r="358" spans="5:5" ht="15.75" customHeight="1">
      <c r="E358" s="303"/>
    </row>
    <row r="359" spans="5:5" ht="15.75" customHeight="1">
      <c r="E359" s="303"/>
    </row>
    <row r="360" spans="5:5" ht="15.75" customHeight="1">
      <c r="E360" s="303"/>
    </row>
    <row r="361" spans="5:5" ht="15.75" customHeight="1">
      <c r="E361" s="303"/>
    </row>
    <row r="362" spans="5:5" ht="15.75" customHeight="1">
      <c r="E362" s="303"/>
    </row>
    <row r="363" spans="5:5" ht="15.75" customHeight="1">
      <c r="E363" s="303"/>
    </row>
    <row r="364" spans="5:5" ht="15.75" customHeight="1">
      <c r="E364" s="303"/>
    </row>
    <row r="365" spans="5:5" ht="15.75" customHeight="1">
      <c r="E365" s="303"/>
    </row>
    <row r="366" spans="5:5" ht="15.75" customHeight="1">
      <c r="E366" s="303"/>
    </row>
    <row r="367" spans="5:5" ht="15.75" customHeight="1">
      <c r="E367" s="303"/>
    </row>
    <row r="368" spans="5:5" ht="15.75" customHeight="1">
      <c r="E368" s="303"/>
    </row>
    <row r="369" spans="5:5" ht="15.75" customHeight="1">
      <c r="E369" s="303"/>
    </row>
    <row r="370" spans="5:5" ht="15.75" customHeight="1">
      <c r="E370" s="303"/>
    </row>
    <row r="371" spans="5:5" ht="15.75" customHeight="1">
      <c r="E371" s="303"/>
    </row>
    <row r="372" spans="5:5" ht="15.75" customHeight="1">
      <c r="E372" s="303"/>
    </row>
    <row r="373" spans="5:5" ht="15.75" customHeight="1">
      <c r="E373" s="303"/>
    </row>
    <row r="374" spans="5:5" ht="15.75" customHeight="1">
      <c r="E374" s="303"/>
    </row>
    <row r="375" spans="5:5" ht="15.75" customHeight="1">
      <c r="E375" s="303"/>
    </row>
    <row r="376" spans="5:5" ht="15.75" customHeight="1">
      <c r="E376" s="303"/>
    </row>
    <row r="377" spans="5:5" ht="15.75" customHeight="1">
      <c r="E377" s="303"/>
    </row>
    <row r="378" spans="5:5" ht="15.75" customHeight="1">
      <c r="E378" s="303"/>
    </row>
    <row r="379" spans="5:5" ht="15.75" customHeight="1">
      <c r="E379" s="303"/>
    </row>
    <row r="380" spans="5:5" ht="15.75" customHeight="1">
      <c r="E380" s="303"/>
    </row>
    <row r="381" spans="5:5" ht="15.75" customHeight="1">
      <c r="E381" s="303"/>
    </row>
    <row r="382" spans="5:5" ht="15.75" customHeight="1">
      <c r="E382" s="303"/>
    </row>
    <row r="383" spans="5:5" ht="15.75" customHeight="1">
      <c r="E383" s="303"/>
    </row>
    <row r="384" spans="5:5" ht="15.75" customHeight="1">
      <c r="E384" s="303"/>
    </row>
    <row r="385" spans="5:5" ht="15.75" customHeight="1">
      <c r="E385" s="303"/>
    </row>
    <row r="386" spans="5:5" ht="15.75" customHeight="1">
      <c r="E386" s="303"/>
    </row>
    <row r="387" spans="5:5" ht="15.75" customHeight="1">
      <c r="E387" s="303"/>
    </row>
    <row r="388" spans="5:5" ht="15.75" customHeight="1">
      <c r="E388" s="303"/>
    </row>
    <row r="389" spans="5:5" ht="15.75" customHeight="1">
      <c r="E389" s="303"/>
    </row>
    <row r="390" spans="5:5" ht="15.75" customHeight="1">
      <c r="E390" s="303"/>
    </row>
    <row r="391" spans="5:5" ht="15.75" customHeight="1">
      <c r="E391" s="303"/>
    </row>
    <row r="392" spans="5:5" ht="15.75" customHeight="1">
      <c r="E392" s="303"/>
    </row>
    <row r="393" spans="5:5" ht="15.75" customHeight="1">
      <c r="E393" s="303"/>
    </row>
    <row r="394" spans="5:5" ht="15.75" customHeight="1">
      <c r="E394" s="303"/>
    </row>
    <row r="395" spans="5:5" ht="15.75" customHeight="1">
      <c r="E395" s="303"/>
    </row>
    <row r="396" spans="5:5" ht="15.75" customHeight="1">
      <c r="E396" s="303"/>
    </row>
    <row r="397" spans="5:5" ht="15.75" customHeight="1">
      <c r="E397" s="303"/>
    </row>
    <row r="398" spans="5:5" ht="15.75" customHeight="1">
      <c r="E398" s="303"/>
    </row>
    <row r="399" spans="5:5" ht="15.75" customHeight="1">
      <c r="E399" s="303"/>
    </row>
    <row r="400" spans="5:5" ht="15.75" customHeight="1">
      <c r="E400" s="303"/>
    </row>
    <row r="401" spans="5:5" ht="15.75" customHeight="1">
      <c r="E401" s="303"/>
    </row>
    <row r="402" spans="5:5" ht="15.75" customHeight="1">
      <c r="E402" s="303"/>
    </row>
    <row r="403" spans="5:5" ht="15.75" customHeight="1">
      <c r="E403" s="303"/>
    </row>
    <row r="404" spans="5:5" ht="15.75" customHeight="1">
      <c r="E404" s="303"/>
    </row>
    <row r="405" spans="5:5" ht="15.75" customHeight="1">
      <c r="E405" s="303"/>
    </row>
    <row r="406" spans="5:5" ht="15.75" customHeight="1">
      <c r="E406" s="303"/>
    </row>
    <row r="407" spans="5:5" ht="15.75" customHeight="1">
      <c r="E407" s="303"/>
    </row>
    <row r="408" spans="5:5" ht="15.75" customHeight="1">
      <c r="E408" s="303"/>
    </row>
    <row r="409" spans="5:5" ht="15.75" customHeight="1">
      <c r="E409" s="303"/>
    </row>
    <row r="410" spans="5:5" ht="15.75" customHeight="1">
      <c r="E410" s="303"/>
    </row>
    <row r="411" spans="5:5" ht="15.75" customHeight="1">
      <c r="E411" s="303"/>
    </row>
    <row r="412" spans="5:5" ht="15.75" customHeight="1">
      <c r="E412" s="303"/>
    </row>
    <row r="413" spans="5:5" ht="15.75" customHeight="1">
      <c r="E413" s="303"/>
    </row>
    <row r="414" spans="5:5" ht="15.75" customHeight="1">
      <c r="E414" s="303"/>
    </row>
    <row r="415" spans="5:5" ht="15.75" customHeight="1">
      <c r="E415" s="303"/>
    </row>
    <row r="416" spans="5:5" ht="15.75" customHeight="1">
      <c r="E416" s="303"/>
    </row>
    <row r="417" spans="5:5" ht="15.75" customHeight="1">
      <c r="E417" s="303"/>
    </row>
    <row r="418" spans="5:5" ht="15.75" customHeight="1">
      <c r="E418" s="303"/>
    </row>
    <row r="419" spans="5:5" ht="15.75" customHeight="1">
      <c r="E419" s="303"/>
    </row>
    <row r="420" spans="5:5" ht="15.75" customHeight="1">
      <c r="E420" s="303"/>
    </row>
    <row r="421" spans="5:5" ht="15.75" customHeight="1">
      <c r="E421" s="303"/>
    </row>
    <row r="422" spans="5:5" ht="15.75" customHeight="1">
      <c r="E422" s="303"/>
    </row>
    <row r="423" spans="5:5" ht="15.75" customHeight="1">
      <c r="E423" s="303"/>
    </row>
    <row r="424" spans="5:5" ht="15.75" customHeight="1">
      <c r="E424" s="303"/>
    </row>
    <row r="425" spans="5:5" ht="15.75" customHeight="1">
      <c r="E425" s="303"/>
    </row>
    <row r="426" spans="5:5" ht="15.75" customHeight="1">
      <c r="E426" s="303"/>
    </row>
    <row r="427" spans="5:5" ht="15.75" customHeight="1">
      <c r="E427" s="303"/>
    </row>
    <row r="428" spans="5:5" ht="15.75" customHeight="1">
      <c r="E428" s="303"/>
    </row>
    <row r="429" spans="5:5" ht="15.75" customHeight="1">
      <c r="E429" s="303"/>
    </row>
    <row r="430" spans="5:5" ht="15.75" customHeight="1">
      <c r="E430" s="303"/>
    </row>
    <row r="431" spans="5:5" ht="15.75" customHeight="1">
      <c r="E431" s="303"/>
    </row>
    <row r="432" spans="5:5" ht="15.75" customHeight="1">
      <c r="E432" s="303"/>
    </row>
    <row r="433" spans="5:5" ht="15.75" customHeight="1">
      <c r="E433" s="303"/>
    </row>
    <row r="434" spans="5:5" ht="15.75" customHeight="1">
      <c r="E434" s="303"/>
    </row>
    <row r="435" spans="5:5" ht="15.75" customHeight="1">
      <c r="E435" s="303"/>
    </row>
    <row r="436" spans="5:5" ht="15.75" customHeight="1">
      <c r="E436" s="303"/>
    </row>
    <row r="437" spans="5:5" ht="15.75" customHeight="1">
      <c r="E437" s="303"/>
    </row>
    <row r="438" spans="5:5" ht="15.75" customHeight="1">
      <c r="E438" s="303"/>
    </row>
    <row r="439" spans="5:5" ht="15.75" customHeight="1">
      <c r="E439" s="303"/>
    </row>
    <row r="440" spans="5:5" ht="15.75" customHeight="1">
      <c r="E440" s="303"/>
    </row>
    <row r="441" spans="5:5" ht="15.75" customHeight="1">
      <c r="E441" s="303"/>
    </row>
    <row r="442" spans="5:5" ht="15.75" customHeight="1">
      <c r="E442" s="303"/>
    </row>
    <row r="443" spans="5:5" ht="15.75" customHeight="1">
      <c r="E443" s="303"/>
    </row>
    <row r="444" spans="5:5" ht="15.75" customHeight="1">
      <c r="E444" s="303"/>
    </row>
    <row r="445" spans="5:5" ht="15.75" customHeight="1">
      <c r="E445" s="303"/>
    </row>
    <row r="446" spans="5:5" ht="15.75" customHeight="1">
      <c r="E446" s="303"/>
    </row>
    <row r="447" spans="5:5" ht="15.75" customHeight="1">
      <c r="E447" s="303"/>
    </row>
    <row r="448" spans="5:5" ht="15.75" customHeight="1">
      <c r="E448" s="303"/>
    </row>
    <row r="449" spans="5:5" ht="15.75" customHeight="1">
      <c r="E449" s="303"/>
    </row>
    <row r="450" spans="5:5" ht="15.75" customHeight="1">
      <c r="E450" s="303"/>
    </row>
    <row r="451" spans="5:5" ht="15.75" customHeight="1">
      <c r="E451" s="303"/>
    </row>
    <row r="452" spans="5:5" ht="15.75" customHeight="1">
      <c r="E452" s="303"/>
    </row>
    <row r="453" spans="5:5" ht="15.75" customHeight="1">
      <c r="E453" s="303"/>
    </row>
    <row r="454" spans="5:5" ht="15.75" customHeight="1">
      <c r="E454" s="303"/>
    </row>
    <row r="455" spans="5:5" ht="15.75" customHeight="1">
      <c r="E455" s="303"/>
    </row>
    <row r="456" spans="5:5" ht="15.75" customHeight="1">
      <c r="E456" s="303"/>
    </row>
    <row r="457" spans="5:5" ht="15.75" customHeight="1">
      <c r="E457" s="303"/>
    </row>
    <row r="458" spans="5:5" ht="15.75" customHeight="1">
      <c r="E458" s="303"/>
    </row>
    <row r="459" spans="5:5" ht="15.75" customHeight="1">
      <c r="E459" s="303"/>
    </row>
    <row r="460" spans="5:5" ht="15.75" customHeight="1">
      <c r="E460" s="303"/>
    </row>
    <row r="461" spans="5:5" ht="15.75" customHeight="1">
      <c r="E461" s="303"/>
    </row>
    <row r="462" spans="5:5" ht="15.75" customHeight="1">
      <c r="E462" s="303"/>
    </row>
    <row r="463" spans="5:5" ht="15.75" customHeight="1">
      <c r="E463" s="303"/>
    </row>
    <row r="464" spans="5:5" ht="15.75" customHeight="1">
      <c r="E464" s="303"/>
    </row>
    <row r="465" spans="5:5" ht="15.75" customHeight="1">
      <c r="E465" s="303"/>
    </row>
    <row r="466" spans="5:5" ht="15.75" customHeight="1">
      <c r="E466" s="303"/>
    </row>
    <row r="467" spans="5:5" ht="15.75" customHeight="1">
      <c r="E467" s="303"/>
    </row>
    <row r="468" spans="5:5" ht="15.75" customHeight="1">
      <c r="E468" s="303"/>
    </row>
    <row r="469" spans="5:5" ht="15.75" customHeight="1">
      <c r="E469" s="303"/>
    </row>
    <row r="470" spans="5:5" ht="15.75" customHeight="1">
      <c r="E470" s="303"/>
    </row>
    <row r="471" spans="5:5" ht="15.75" customHeight="1">
      <c r="E471" s="303"/>
    </row>
    <row r="472" spans="5:5" ht="15.75" customHeight="1">
      <c r="E472" s="303"/>
    </row>
    <row r="473" spans="5:5" ht="15.75" customHeight="1">
      <c r="E473" s="303"/>
    </row>
    <row r="474" spans="5:5" ht="15.75" customHeight="1">
      <c r="E474" s="303"/>
    </row>
    <row r="475" spans="5:5" ht="15.75" customHeight="1">
      <c r="E475" s="303"/>
    </row>
    <row r="476" spans="5:5" ht="15.75" customHeight="1">
      <c r="E476" s="303"/>
    </row>
    <row r="477" spans="5:5" ht="15.75" customHeight="1">
      <c r="E477" s="303"/>
    </row>
    <row r="478" spans="5:5" ht="15.75" customHeight="1">
      <c r="E478" s="303"/>
    </row>
    <row r="479" spans="5:5" ht="15.75" customHeight="1">
      <c r="E479" s="303"/>
    </row>
    <row r="480" spans="5:5" ht="15.75" customHeight="1">
      <c r="E480" s="303"/>
    </row>
    <row r="481" spans="5:5" ht="15.75" customHeight="1">
      <c r="E481" s="303"/>
    </row>
    <row r="482" spans="5:5" ht="15.75" customHeight="1">
      <c r="E482" s="303"/>
    </row>
    <row r="483" spans="5:5" ht="15.75" customHeight="1">
      <c r="E483" s="303"/>
    </row>
    <row r="484" spans="5:5" ht="15.75" customHeight="1">
      <c r="E484" s="303"/>
    </row>
    <row r="485" spans="5:5" ht="15.75" customHeight="1">
      <c r="E485" s="303"/>
    </row>
    <row r="486" spans="5:5" ht="15.75" customHeight="1">
      <c r="E486" s="303"/>
    </row>
    <row r="487" spans="5:5" ht="15.75" customHeight="1">
      <c r="E487" s="303"/>
    </row>
    <row r="488" spans="5:5" ht="15.75" customHeight="1">
      <c r="E488" s="303"/>
    </row>
    <row r="489" spans="5:5" ht="15.75" customHeight="1">
      <c r="E489" s="303"/>
    </row>
    <row r="490" spans="5:5" ht="15.75" customHeight="1">
      <c r="E490" s="303"/>
    </row>
    <row r="491" spans="5:5" ht="15.75" customHeight="1">
      <c r="E491" s="303"/>
    </row>
    <row r="492" spans="5:5" ht="15.75" customHeight="1">
      <c r="E492" s="303"/>
    </row>
    <row r="493" spans="5:5" ht="15.75" customHeight="1">
      <c r="E493" s="303"/>
    </row>
    <row r="494" spans="5:5" ht="15.75" customHeight="1">
      <c r="E494" s="303"/>
    </row>
    <row r="495" spans="5:5" ht="15.75" customHeight="1">
      <c r="E495" s="303"/>
    </row>
    <row r="496" spans="5:5" ht="15.75" customHeight="1">
      <c r="E496" s="303"/>
    </row>
    <row r="497" spans="5:5" ht="15.75" customHeight="1">
      <c r="E497" s="303"/>
    </row>
    <row r="498" spans="5:5" ht="15.75" customHeight="1">
      <c r="E498" s="303"/>
    </row>
    <row r="499" spans="5:5" ht="15.75" customHeight="1">
      <c r="E499" s="303"/>
    </row>
    <row r="500" spans="5:5" ht="15.75" customHeight="1">
      <c r="E500" s="303"/>
    </row>
    <row r="501" spans="5:5" ht="15.75" customHeight="1">
      <c r="E501" s="303"/>
    </row>
    <row r="502" spans="5:5" ht="15.75" customHeight="1">
      <c r="E502" s="303"/>
    </row>
    <row r="503" spans="5:5" ht="15.75" customHeight="1">
      <c r="E503" s="303"/>
    </row>
    <row r="504" spans="5:5" ht="15.75" customHeight="1">
      <c r="E504" s="303"/>
    </row>
    <row r="505" spans="5:5" ht="15.75" customHeight="1">
      <c r="E505" s="303"/>
    </row>
    <row r="506" spans="5:5" ht="15.75" customHeight="1">
      <c r="E506" s="303"/>
    </row>
    <row r="507" spans="5:5" ht="15.75" customHeight="1">
      <c r="E507" s="303"/>
    </row>
    <row r="508" spans="5:5" ht="15.75" customHeight="1">
      <c r="E508" s="303"/>
    </row>
    <row r="509" spans="5:5" ht="15.75" customHeight="1">
      <c r="E509" s="303"/>
    </row>
    <row r="510" spans="5:5" ht="15.75" customHeight="1">
      <c r="E510" s="303"/>
    </row>
    <row r="511" spans="5:5" ht="15.75" customHeight="1">
      <c r="E511" s="303"/>
    </row>
    <row r="512" spans="5:5" ht="15.75" customHeight="1">
      <c r="E512" s="303"/>
    </row>
    <row r="513" spans="5:5" ht="15.75" customHeight="1">
      <c r="E513" s="303"/>
    </row>
    <row r="514" spans="5:5" ht="15.75" customHeight="1">
      <c r="E514" s="303"/>
    </row>
    <row r="515" spans="5:5" ht="15.75" customHeight="1">
      <c r="E515" s="303"/>
    </row>
    <row r="516" spans="5:5" ht="15.75" customHeight="1">
      <c r="E516" s="303"/>
    </row>
    <row r="517" spans="5:5" ht="15.75" customHeight="1">
      <c r="E517" s="303"/>
    </row>
    <row r="518" spans="5:5" ht="15.75" customHeight="1">
      <c r="E518" s="303"/>
    </row>
    <row r="519" spans="5:5" ht="15.75" customHeight="1">
      <c r="E519" s="303"/>
    </row>
    <row r="520" spans="5:5" ht="15.75" customHeight="1">
      <c r="E520" s="303"/>
    </row>
    <row r="521" spans="5:5" ht="15.75" customHeight="1">
      <c r="E521" s="303"/>
    </row>
    <row r="522" spans="5:5" ht="15.75" customHeight="1">
      <c r="E522" s="303"/>
    </row>
    <row r="523" spans="5:5" ht="15.75" customHeight="1">
      <c r="E523" s="303"/>
    </row>
    <row r="524" spans="5:5" ht="15.75" customHeight="1">
      <c r="E524" s="303"/>
    </row>
    <row r="525" spans="5:5" ht="15.75" customHeight="1">
      <c r="E525" s="303"/>
    </row>
    <row r="526" spans="5:5" ht="15.75" customHeight="1">
      <c r="E526" s="303"/>
    </row>
    <row r="527" spans="5:5" ht="15.75" customHeight="1">
      <c r="E527" s="303"/>
    </row>
    <row r="528" spans="5:5" ht="15.75" customHeight="1">
      <c r="E528" s="303"/>
    </row>
    <row r="529" spans="5:5" ht="15.75" customHeight="1">
      <c r="E529" s="303"/>
    </row>
    <row r="530" spans="5:5" ht="15.75" customHeight="1">
      <c r="E530" s="303"/>
    </row>
    <row r="531" spans="5:5" ht="15.75" customHeight="1">
      <c r="E531" s="303"/>
    </row>
    <row r="532" spans="5:5" ht="15.75" customHeight="1">
      <c r="E532" s="303"/>
    </row>
    <row r="533" spans="5:5" ht="15.75" customHeight="1">
      <c r="E533" s="303"/>
    </row>
    <row r="534" spans="5:5" ht="15.75" customHeight="1">
      <c r="E534" s="303"/>
    </row>
    <row r="535" spans="5:5" ht="15.75" customHeight="1">
      <c r="E535" s="303"/>
    </row>
    <row r="536" spans="5:5" ht="15.75" customHeight="1">
      <c r="E536" s="303"/>
    </row>
    <row r="537" spans="5:5" ht="15.75" customHeight="1">
      <c r="E537" s="303"/>
    </row>
    <row r="538" spans="5:5" ht="15.75" customHeight="1">
      <c r="E538" s="303"/>
    </row>
    <row r="539" spans="5:5" ht="15.75" customHeight="1">
      <c r="E539" s="303"/>
    </row>
    <row r="540" spans="5:5" ht="15.75" customHeight="1">
      <c r="E540" s="303"/>
    </row>
    <row r="541" spans="5:5" ht="15.75" customHeight="1">
      <c r="E541" s="303"/>
    </row>
    <row r="542" spans="5:5" ht="15.75" customHeight="1">
      <c r="E542" s="303"/>
    </row>
    <row r="543" spans="5:5" ht="15.75" customHeight="1">
      <c r="E543" s="303"/>
    </row>
    <row r="544" spans="5:5" ht="15.75" customHeight="1">
      <c r="E544" s="303"/>
    </row>
    <row r="545" spans="5:5" ht="15.75" customHeight="1">
      <c r="E545" s="303"/>
    </row>
    <row r="546" spans="5:5" ht="15.75" customHeight="1">
      <c r="E546" s="303"/>
    </row>
    <row r="547" spans="5:5" ht="15.75" customHeight="1">
      <c r="E547" s="303"/>
    </row>
    <row r="548" spans="5:5" ht="15.75" customHeight="1">
      <c r="E548" s="303"/>
    </row>
    <row r="549" spans="5:5" ht="15.75" customHeight="1">
      <c r="E549" s="303"/>
    </row>
    <row r="550" spans="5:5" ht="15.75" customHeight="1">
      <c r="E550" s="303"/>
    </row>
    <row r="551" spans="5:5" ht="15.75" customHeight="1">
      <c r="E551" s="303"/>
    </row>
    <row r="552" spans="5:5" ht="15.75" customHeight="1">
      <c r="E552" s="303"/>
    </row>
    <row r="553" spans="5:5" ht="15.75" customHeight="1">
      <c r="E553" s="303"/>
    </row>
    <row r="554" spans="5:5" ht="15.75" customHeight="1">
      <c r="E554" s="303"/>
    </row>
    <row r="555" spans="5:5" ht="15.75" customHeight="1">
      <c r="E555" s="303"/>
    </row>
    <row r="556" spans="5:5" ht="15.75" customHeight="1">
      <c r="E556" s="303"/>
    </row>
    <row r="557" spans="5:5" ht="15.75" customHeight="1">
      <c r="E557" s="303"/>
    </row>
    <row r="558" spans="5:5" ht="15.75" customHeight="1">
      <c r="E558" s="303"/>
    </row>
    <row r="559" spans="5:5" ht="15.75" customHeight="1">
      <c r="E559" s="303"/>
    </row>
    <row r="560" spans="5:5" ht="15.75" customHeight="1">
      <c r="E560" s="303"/>
    </row>
    <row r="561" spans="5:5" ht="15.75" customHeight="1">
      <c r="E561" s="303"/>
    </row>
    <row r="562" spans="5:5" ht="15.75" customHeight="1">
      <c r="E562" s="303"/>
    </row>
    <row r="563" spans="5:5" ht="15.75" customHeight="1">
      <c r="E563" s="303"/>
    </row>
    <row r="564" spans="5:5" ht="15.75" customHeight="1">
      <c r="E564" s="303"/>
    </row>
    <row r="565" spans="5:5" ht="15.75" customHeight="1">
      <c r="E565" s="303"/>
    </row>
    <row r="566" spans="5:5" ht="15.75" customHeight="1">
      <c r="E566" s="303"/>
    </row>
    <row r="567" spans="5:5" ht="15.75" customHeight="1">
      <c r="E567" s="303"/>
    </row>
    <row r="568" spans="5:5" ht="15.75" customHeight="1">
      <c r="E568" s="303"/>
    </row>
    <row r="569" spans="5:5" ht="15.75" customHeight="1">
      <c r="E569" s="303"/>
    </row>
    <row r="570" spans="5:5" ht="15.75" customHeight="1">
      <c r="E570" s="303"/>
    </row>
    <row r="571" spans="5:5" ht="15.75" customHeight="1">
      <c r="E571" s="303"/>
    </row>
    <row r="572" spans="5:5" ht="15.75" customHeight="1">
      <c r="E572" s="303"/>
    </row>
    <row r="573" spans="5:5" ht="15.75" customHeight="1">
      <c r="E573" s="303"/>
    </row>
    <row r="574" spans="5:5" ht="15.75" customHeight="1">
      <c r="E574" s="303"/>
    </row>
    <row r="575" spans="5:5" ht="15.75" customHeight="1">
      <c r="E575" s="303"/>
    </row>
    <row r="576" spans="5:5" ht="15.75" customHeight="1">
      <c r="E576" s="303"/>
    </row>
    <row r="577" spans="5:5" ht="15.75" customHeight="1">
      <c r="E577" s="303"/>
    </row>
    <row r="578" spans="5:5" ht="15.75" customHeight="1">
      <c r="E578" s="303"/>
    </row>
    <row r="579" spans="5:5" ht="15.75" customHeight="1">
      <c r="E579" s="303"/>
    </row>
    <row r="580" spans="5:5" ht="15.75" customHeight="1">
      <c r="E580" s="303"/>
    </row>
    <row r="581" spans="5:5" ht="15.75" customHeight="1">
      <c r="E581" s="303"/>
    </row>
    <row r="582" spans="5:5" ht="15.75" customHeight="1">
      <c r="E582" s="303"/>
    </row>
    <row r="583" spans="5:5" ht="15.75" customHeight="1">
      <c r="E583" s="303"/>
    </row>
    <row r="584" spans="5:5" ht="15.75" customHeight="1">
      <c r="E584" s="303"/>
    </row>
    <row r="585" spans="5:5" ht="15.75" customHeight="1">
      <c r="E585" s="303"/>
    </row>
    <row r="586" spans="5:5" ht="15.75" customHeight="1">
      <c r="E586" s="303"/>
    </row>
    <row r="587" spans="5:5" ht="15.75" customHeight="1">
      <c r="E587" s="303"/>
    </row>
    <row r="588" spans="5:5" ht="15.75" customHeight="1">
      <c r="E588" s="303"/>
    </row>
    <row r="589" spans="5:5" ht="15.75" customHeight="1">
      <c r="E589" s="303"/>
    </row>
    <row r="590" spans="5:5" ht="15.75" customHeight="1">
      <c r="E590" s="303"/>
    </row>
    <row r="591" spans="5:5" ht="15.75" customHeight="1">
      <c r="E591" s="303"/>
    </row>
    <row r="592" spans="5:5" ht="15.75" customHeight="1">
      <c r="E592" s="303"/>
    </row>
    <row r="593" spans="5:5" ht="15.75" customHeight="1">
      <c r="E593" s="303"/>
    </row>
    <row r="594" spans="5:5" ht="15.75" customHeight="1">
      <c r="E594" s="303"/>
    </row>
    <row r="595" spans="5:5" ht="15.75" customHeight="1">
      <c r="E595" s="303"/>
    </row>
    <row r="596" spans="5:5" ht="15.75" customHeight="1">
      <c r="E596" s="303"/>
    </row>
    <row r="597" spans="5:5" ht="15.75" customHeight="1">
      <c r="E597" s="303"/>
    </row>
    <row r="598" spans="5:5" ht="15.75" customHeight="1">
      <c r="E598" s="303"/>
    </row>
    <row r="599" spans="5:5" ht="15.75" customHeight="1">
      <c r="E599" s="303"/>
    </row>
    <row r="600" spans="5:5" ht="15.75" customHeight="1">
      <c r="E600" s="303"/>
    </row>
    <row r="601" spans="5:5" ht="15.75" customHeight="1">
      <c r="E601" s="303"/>
    </row>
    <row r="602" spans="5:5" ht="15.75" customHeight="1">
      <c r="E602" s="303"/>
    </row>
    <row r="603" spans="5:5" ht="15.75" customHeight="1">
      <c r="E603" s="303"/>
    </row>
    <row r="604" spans="5:5" ht="15.75" customHeight="1">
      <c r="E604" s="303"/>
    </row>
    <row r="605" spans="5:5" ht="15.75" customHeight="1">
      <c r="E605" s="303"/>
    </row>
    <row r="606" spans="5:5" ht="15.75" customHeight="1">
      <c r="E606" s="303"/>
    </row>
    <row r="607" spans="5:5" ht="15.75" customHeight="1">
      <c r="E607" s="303"/>
    </row>
    <row r="608" spans="5:5" ht="15.75" customHeight="1">
      <c r="E608" s="303"/>
    </row>
    <row r="609" spans="5:5" ht="15.75" customHeight="1">
      <c r="E609" s="303"/>
    </row>
    <row r="610" spans="5:5" ht="15.75" customHeight="1">
      <c r="E610" s="303"/>
    </row>
    <row r="611" spans="5:5" ht="15.75" customHeight="1">
      <c r="E611" s="303"/>
    </row>
    <row r="612" spans="5:5" ht="15.75" customHeight="1">
      <c r="E612" s="303"/>
    </row>
    <row r="613" spans="5:5" ht="15.75" customHeight="1">
      <c r="E613" s="303"/>
    </row>
    <row r="614" spans="5:5" ht="15.75" customHeight="1">
      <c r="E614" s="303"/>
    </row>
    <row r="615" spans="5:5" ht="15.75" customHeight="1">
      <c r="E615" s="303"/>
    </row>
    <row r="616" spans="5:5" ht="15.75" customHeight="1">
      <c r="E616" s="303"/>
    </row>
    <row r="617" spans="5:5" ht="15.75" customHeight="1">
      <c r="E617" s="303"/>
    </row>
    <row r="618" spans="5:5" ht="15.75" customHeight="1">
      <c r="E618" s="303"/>
    </row>
    <row r="619" spans="5:5" ht="15.75" customHeight="1">
      <c r="E619" s="303"/>
    </row>
    <row r="620" spans="5:5" ht="15.75" customHeight="1">
      <c r="E620" s="303"/>
    </row>
    <row r="621" spans="5:5" ht="15.75" customHeight="1">
      <c r="E621" s="303"/>
    </row>
    <row r="622" spans="5:5" ht="15.75" customHeight="1">
      <c r="E622" s="303"/>
    </row>
    <row r="623" spans="5:5" ht="15.75" customHeight="1">
      <c r="E623" s="303"/>
    </row>
    <row r="624" spans="5:5" ht="15.75" customHeight="1">
      <c r="E624" s="303"/>
    </row>
    <row r="625" spans="5:5" ht="15.75" customHeight="1">
      <c r="E625" s="303"/>
    </row>
    <row r="626" spans="5:5" ht="15.75" customHeight="1">
      <c r="E626" s="303"/>
    </row>
    <row r="627" spans="5:5" ht="15.75" customHeight="1">
      <c r="E627" s="303"/>
    </row>
    <row r="628" spans="5:5" ht="15.75" customHeight="1">
      <c r="E628" s="303"/>
    </row>
    <row r="629" spans="5:5" ht="15.75" customHeight="1">
      <c r="E629" s="303"/>
    </row>
    <row r="630" spans="5:5" ht="15.75" customHeight="1">
      <c r="E630" s="303"/>
    </row>
    <row r="631" spans="5:5" ht="15.75" customHeight="1">
      <c r="E631" s="303"/>
    </row>
    <row r="632" spans="5:5" ht="15.75" customHeight="1">
      <c r="E632" s="303"/>
    </row>
    <row r="633" spans="5:5" ht="15.75" customHeight="1">
      <c r="E633" s="303"/>
    </row>
    <row r="634" spans="5:5" ht="15.75" customHeight="1">
      <c r="E634" s="303"/>
    </row>
    <row r="635" spans="5:5" ht="15.75" customHeight="1">
      <c r="E635" s="303"/>
    </row>
    <row r="636" spans="5:5" ht="15.75" customHeight="1">
      <c r="E636" s="303"/>
    </row>
    <row r="637" spans="5:5" ht="15.75" customHeight="1">
      <c r="E637" s="303"/>
    </row>
    <row r="638" spans="5:5" ht="15.75" customHeight="1">
      <c r="E638" s="303"/>
    </row>
    <row r="639" spans="5:5" ht="15.75" customHeight="1">
      <c r="E639" s="303"/>
    </row>
    <row r="640" spans="5:5" ht="15.75" customHeight="1">
      <c r="E640" s="303"/>
    </row>
    <row r="641" spans="5:5" ht="15.75" customHeight="1">
      <c r="E641" s="303"/>
    </row>
    <row r="642" spans="5:5" ht="15.75" customHeight="1">
      <c r="E642" s="303"/>
    </row>
    <row r="643" spans="5:5" ht="15.75" customHeight="1">
      <c r="E643" s="303"/>
    </row>
    <row r="644" spans="5:5" ht="15.75" customHeight="1">
      <c r="E644" s="303"/>
    </row>
    <row r="645" spans="5:5" ht="15.75" customHeight="1">
      <c r="E645" s="303"/>
    </row>
    <row r="646" spans="5:5" ht="15.75" customHeight="1">
      <c r="E646" s="303"/>
    </row>
    <row r="647" spans="5:5" ht="15.75" customHeight="1">
      <c r="E647" s="303"/>
    </row>
    <row r="648" spans="5:5" ht="15.75" customHeight="1">
      <c r="E648" s="303"/>
    </row>
    <row r="649" spans="5:5" ht="15.75" customHeight="1">
      <c r="E649" s="303"/>
    </row>
    <row r="650" spans="5:5" ht="15.75" customHeight="1">
      <c r="E650" s="303"/>
    </row>
    <row r="651" spans="5:5" ht="15.75" customHeight="1">
      <c r="E651" s="303"/>
    </row>
    <row r="652" spans="5:5" ht="15.75" customHeight="1">
      <c r="E652" s="303"/>
    </row>
    <row r="653" spans="5:5" ht="15.75" customHeight="1">
      <c r="E653" s="303"/>
    </row>
    <row r="654" spans="5:5" ht="15.75" customHeight="1">
      <c r="E654" s="303"/>
    </row>
    <row r="655" spans="5:5" ht="15.75" customHeight="1">
      <c r="E655" s="303"/>
    </row>
    <row r="656" spans="5:5" ht="15.75" customHeight="1">
      <c r="E656" s="303"/>
    </row>
    <row r="657" spans="5:5" ht="15.75" customHeight="1">
      <c r="E657" s="303"/>
    </row>
    <row r="658" spans="5:5" ht="15.75" customHeight="1">
      <c r="E658" s="303"/>
    </row>
    <row r="659" spans="5:5" ht="15.75" customHeight="1">
      <c r="E659" s="303"/>
    </row>
    <row r="660" spans="5:5" ht="15.75" customHeight="1">
      <c r="E660" s="303"/>
    </row>
    <row r="661" spans="5:5" ht="15.75" customHeight="1">
      <c r="E661" s="303"/>
    </row>
    <row r="662" spans="5:5" ht="15.75" customHeight="1">
      <c r="E662" s="303"/>
    </row>
    <row r="663" spans="5:5" ht="15.75" customHeight="1">
      <c r="E663" s="303"/>
    </row>
    <row r="664" spans="5:5" ht="15.75" customHeight="1">
      <c r="E664" s="303"/>
    </row>
    <row r="665" spans="5:5" ht="15.75" customHeight="1">
      <c r="E665" s="303"/>
    </row>
    <row r="666" spans="5:5" ht="15.75" customHeight="1">
      <c r="E666" s="303"/>
    </row>
    <row r="667" spans="5:5" ht="15.75" customHeight="1">
      <c r="E667" s="303"/>
    </row>
    <row r="668" spans="5:5" ht="15.75" customHeight="1">
      <c r="E668" s="303"/>
    </row>
    <row r="669" spans="5:5" ht="15.75" customHeight="1">
      <c r="E669" s="303"/>
    </row>
    <row r="670" spans="5:5" ht="15.75" customHeight="1">
      <c r="E670" s="303"/>
    </row>
    <row r="671" spans="5:5" ht="15.75" customHeight="1">
      <c r="E671" s="303"/>
    </row>
    <row r="672" spans="5:5" ht="15.75" customHeight="1">
      <c r="E672" s="303"/>
    </row>
    <row r="673" spans="5:5" ht="15.75" customHeight="1">
      <c r="E673" s="303"/>
    </row>
    <row r="674" spans="5:5" ht="15.75" customHeight="1">
      <c r="E674" s="303"/>
    </row>
    <row r="675" spans="5:5" ht="15.75" customHeight="1">
      <c r="E675" s="303"/>
    </row>
    <row r="676" spans="5:5" ht="15.75" customHeight="1">
      <c r="E676" s="303"/>
    </row>
    <row r="677" spans="5:5" ht="15.75" customHeight="1">
      <c r="E677" s="303"/>
    </row>
    <row r="678" spans="5:5" ht="15.75" customHeight="1">
      <c r="E678" s="303"/>
    </row>
    <row r="679" spans="5:5" ht="15.75" customHeight="1">
      <c r="E679" s="303"/>
    </row>
    <row r="680" spans="5:5" ht="15.75" customHeight="1">
      <c r="E680" s="303"/>
    </row>
    <row r="681" spans="5:5" ht="15.75" customHeight="1">
      <c r="E681" s="303"/>
    </row>
    <row r="682" spans="5:5" ht="15.75" customHeight="1">
      <c r="E682" s="303"/>
    </row>
    <row r="683" spans="5:5" ht="15.75" customHeight="1">
      <c r="E683" s="303"/>
    </row>
    <row r="684" spans="5:5" ht="15.75" customHeight="1">
      <c r="E684" s="303"/>
    </row>
    <row r="685" spans="5:5" ht="15.75" customHeight="1">
      <c r="E685" s="303"/>
    </row>
    <row r="686" spans="5:5" ht="15.75" customHeight="1">
      <c r="E686" s="303"/>
    </row>
    <row r="687" spans="5:5" ht="15.75" customHeight="1">
      <c r="E687" s="303"/>
    </row>
    <row r="688" spans="5:5" ht="15.75" customHeight="1">
      <c r="E688" s="303"/>
    </row>
    <row r="689" spans="5:5" ht="15.75" customHeight="1">
      <c r="E689" s="303"/>
    </row>
    <row r="690" spans="5:5" ht="15.75" customHeight="1">
      <c r="E690" s="303"/>
    </row>
    <row r="691" spans="5:5" ht="15.75" customHeight="1">
      <c r="E691" s="303"/>
    </row>
    <row r="692" spans="5:5" ht="15.75" customHeight="1">
      <c r="E692" s="303"/>
    </row>
    <row r="693" spans="5:5" ht="15.75" customHeight="1">
      <c r="E693" s="303"/>
    </row>
    <row r="694" spans="5:5" ht="15.75" customHeight="1">
      <c r="E694" s="303"/>
    </row>
    <row r="695" spans="5:5" ht="15.75" customHeight="1">
      <c r="E695" s="303"/>
    </row>
    <row r="696" spans="5:5" ht="15.75" customHeight="1">
      <c r="E696" s="303"/>
    </row>
    <row r="697" spans="5:5" ht="15.75" customHeight="1">
      <c r="E697" s="303"/>
    </row>
    <row r="698" spans="5:5" ht="15.75" customHeight="1">
      <c r="E698" s="303"/>
    </row>
    <row r="699" spans="5:5" ht="15.75" customHeight="1">
      <c r="E699" s="303"/>
    </row>
    <row r="700" spans="5:5" ht="15.75" customHeight="1">
      <c r="E700" s="303"/>
    </row>
    <row r="701" spans="5:5" ht="15.75" customHeight="1">
      <c r="E701" s="303"/>
    </row>
    <row r="702" spans="5:5" ht="15.75" customHeight="1">
      <c r="E702" s="303"/>
    </row>
    <row r="703" spans="5:5" ht="15.75" customHeight="1">
      <c r="E703" s="303"/>
    </row>
    <row r="704" spans="5:5" ht="15.75" customHeight="1">
      <c r="E704" s="303"/>
    </row>
    <row r="705" spans="5:5" ht="15.75" customHeight="1">
      <c r="E705" s="303"/>
    </row>
    <row r="706" spans="5:5" ht="15.75" customHeight="1">
      <c r="E706" s="303"/>
    </row>
    <row r="707" spans="5:5" ht="15.75" customHeight="1">
      <c r="E707" s="303"/>
    </row>
    <row r="708" spans="5:5" ht="15.75" customHeight="1">
      <c r="E708" s="303"/>
    </row>
    <row r="709" spans="5:5" ht="15.75" customHeight="1">
      <c r="E709" s="303"/>
    </row>
    <row r="710" spans="5:5" ht="15.75" customHeight="1">
      <c r="E710" s="303"/>
    </row>
    <row r="711" spans="5:5" ht="15.75" customHeight="1">
      <c r="E711" s="303"/>
    </row>
    <row r="712" spans="5:5" ht="15.75" customHeight="1">
      <c r="E712" s="303"/>
    </row>
    <row r="713" spans="5:5" ht="15.75" customHeight="1">
      <c r="E713" s="303"/>
    </row>
    <row r="714" spans="5:5" ht="15.75" customHeight="1">
      <c r="E714" s="303"/>
    </row>
    <row r="715" spans="5:5" ht="15.75" customHeight="1">
      <c r="E715" s="303"/>
    </row>
    <row r="716" spans="5:5" ht="15.75" customHeight="1">
      <c r="E716" s="303"/>
    </row>
    <row r="717" spans="5:5" ht="15.75" customHeight="1">
      <c r="E717" s="303"/>
    </row>
    <row r="718" spans="5:5" ht="15.75" customHeight="1">
      <c r="E718" s="303"/>
    </row>
    <row r="719" spans="5:5" ht="15.75" customHeight="1">
      <c r="E719" s="303"/>
    </row>
    <row r="720" spans="5:5" ht="15.75" customHeight="1">
      <c r="E720" s="303"/>
    </row>
    <row r="721" spans="5:5" ht="15.75" customHeight="1">
      <c r="E721" s="303"/>
    </row>
    <row r="722" spans="5:5" ht="15.75" customHeight="1">
      <c r="E722" s="303"/>
    </row>
    <row r="723" spans="5:5" ht="15.75" customHeight="1">
      <c r="E723" s="303"/>
    </row>
    <row r="724" spans="5:5" ht="15.75" customHeight="1">
      <c r="E724" s="303"/>
    </row>
    <row r="725" spans="5:5" ht="15.75" customHeight="1">
      <c r="E725" s="303"/>
    </row>
    <row r="726" spans="5:5" ht="15.75" customHeight="1">
      <c r="E726" s="303"/>
    </row>
    <row r="727" spans="5:5" ht="15.75" customHeight="1">
      <c r="E727" s="303"/>
    </row>
    <row r="728" spans="5:5" ht="15.75" customHeight="1">
      <c r="E728" s="303"/>
    </row>
    <row r="729" spans="5:5" ht="15.75" customHeight="1">
      <c r="E729" s="303"/>
    </row>
    <row r="730" spans="5:5" ht="15.75" customHeight="1">
      <c r="E730" s="303"/>
    </row>
    <row r="731" spans="5:5" ht="15.75" customHeight="1">
      <c r="E731" s="303"/>
    </row>
    <row r="732" spans="5:5" ht="15.75" customHeight="1">
      <c r="E732" s="303"/>
    </row>
    <row r="733" spans="5:5" ht="15.75" customHeight="1">
      <c r="E733" s="303"/>
    </row>
    <row r="734" spans="5:5" ht="15.75" customHeight="1">
      <c r="E734" s="303"/>
    </row>
    <row r="735" spans="5:5" ht="15.75" customHeight="1">
      <c r="E735" s="303"/>
    </row>
    <row r="736" spans="5:5" ht="15.75" customHeight="1">
      <c r="E736" s="303"/>
    </row>
    <row r="737" spans="5:5" ht="15.75" customHeight="1">
      <c r="E737" s="303"/>
    </row>
    <row r="738" spans="5:5" ht="15.75" customHeight="1">
      <c r="E738" s="303"/>
    </row>
    <row r="739" spans="5:5" ht="15.75" customHeight="1">
      <c r="E739" s="303"/>
    </row>
    <row r="740" spans="5:5" ht="15.75" customHeight="1">
      <c r="E740" s="303"/>
    </row>
    <row r="741" spans="5:5" ht="15.75" customHeight="1">
      <c r="E741" s="303"/>
    </row>
    <row r="742" spans="5:5" ht="15.75" customHeight="1">
      <c r="E742" s="303"/>
    </row>
    <row r="743" spans="5:5" ht="15.75" customHeight="1">
      <c r="E743" s="303"/>
    </row>
    <row r="744" spans="5:5" ht="15.75" customHeight="1">
      <c r="E744" s="303"/>
    </row>
    <row r="745" spans="5:5" ht="15.75" customHeight="1">
      <c r="E745" s="303"/>
    </row>
    <row r="746" spans="5:5" ht="15.75" customHeight="1">
      <c r="E746" s="303"/>
    </row>
    <row r="747" spans="5:5" ht="15.75" customHeight="1">
      <c r="E747" s="303"/>
    </row>
    <row r="748" spans="5:5" ht="15.75" customHeight="1">
      <c r="E748" s="303"/>
    </row>
    <row r="749" spans="5:5" ht="15.75" customHeight="1">
      <c r="E749" s="303"/>
    </row>
    <row r="750" spans="5:5" ht="15.75" customHeight="1">
      <c r="E750" s="303"/>
    </row>
    <row r="751" spans="5:5" ht="15.75" customHeight="1">
      <c r="E751" s="303"/>
    </row>
    <row r="752" spans="5:5" ht="15.75" customHeight="1">
      <c r="E752" s="303"/>
    </row>
    <row r="753" spans="5:5" ht="15.75" customHeight="1">
      <c r="E753" s="303"/>
    </row>
    <row r="754" spans="5:5" ht="15.75" customHeight="1">
      <c r="E754" s="303"/>
    </row>
    <row r="755" spans="5:5" ht="15.75" customHeight="1">
      <c r="E755" s="303"/>
    </row>
    <row r="756" spans="5:5" ht="15.75" customHeight="1">
      <c r="E756" s="303"/>
    </row>
    <row r="757" spans="5:5" ht="15.75" customHeight="1">
      <c r="E757" s="303"/>
    </row>
    <row r="758" spans="5:5" ht="15.75" customHeight="1">
      <c r="E758" s="303"/>
    </row>
    <row r="759" spans="5:5" ht="15.75" customHeight="1">
      <c r="E759" s="303"/>
    </row>
    <row r="760" spans="5:5" ht="15.75" customHeight="1">
      <c r="E760" s="303"/>
    </row>
    <row r="761" spans="5:5" ht="15.75" customHeight="1">
      <c r="E761" s="303"/>
    </row>
    <row r="762" spans="5:5" ht="15.75" customHeight="1">
      <c r="E762" s="303"/>
    </row>
    <row r="763" spans="5:5" ht="15.75" customHeight="1">
      <c r="E763" s="303"/>
    </row>
    <row r="764" spans="5:5" ht="15.75" customHeight="1">
      <c r="E764" s="303"/>
    </row>
    <row r="765" spans="5:5" ht="15.75" customHeight="1">
      <c r="E765" s="303"/>
    </row>
    <row r="766" spans="5:5" ht="15.75" customHeight="1">
      <c r="E766" s="303"/>
    </row>
    <row r="767" spans="5:5" ht="15.75" customHeight="1">
      <c r="E767" s="303"/>
    </row>
    <row r="768" spans="5:5" ht="15.75" customHeight="1">
      <c r="E768" s="303"/>
    </row>
    <row r="769" spans="5:5" ht="15.75" customHeight="1">
      <c r="E769" s="303"/>
    </row>
    <row r="770" spans="5:5" ht="15.75" customHeight="1">
      <c r="E770" s="303"/>
    </row>
    <row r="771" spans="5:5" ht="15.75" customHeight="1">
      <c r="E771" s="303"/>
    </row>
    <row r="772" spans="5:5" ht="15.75" customHeight="1">
      <c r="E772" s="303"/>
    </row>
    <row r="773" spans="5:5" ht="15.75" customHeight="1">
      <c r="E773" s="303"/>
    </row>
    <row r="774" spans="5:5" ht="15.75" customHeight="1">
      <c r="E774" s="303"/>
    </row>
    <row r="775" spans="5:5" ht="15.75" customHeight="1">
      <c r="E775" s="303"/>
    </row>
    <row r="776" spans="5:5" ht="15.75" customHeight="1">
      <c r="E776" s="303"/>
    </row>
    <row r="777" spans="5:5" ht="15.75" customHeight="1">
      <c r="E777" s="303"/>
    </row>
    <row r="778" spans="5:5" ht="15.75" customHeight="1">
      <c r="E778" s="303"/>
    </row>
    <row r="779" spans="5:5" ht="15.75" customHeight="1">
      <c r="E779" s="303"/>
    </row>
    <row r="780" spans="5:5" ht="15.75" customHeight="1">
      <c r="E780" s="303"/>
    </row>
    <row r="781" spans="5:5" ht="15.75" customHeight="1">
      <c r="E781" s="303"/>
    </row>
    <row r="782" spans="5:5" ht="15.75" customHeight="1">
      <c r="E782" s="303"/>
    </row>
    <row r="783" spans="5:5" ht="15.75" customHeight="1">
      <c r="E783" s="303"/>
    </row>
    <row r="784" spans="5:5" ht="15.75" customHeight="1">
      <c r="E784" s="303"/>
    </row>
    <row r="785" spans="5:5" ht="15.75" customHeight="1">
      <c r="E785" s="303"/>
    </row>
    <row r="786" spans="5:5" ht="15.75" customHeight="1">
      <c r="E786" s="303"/>
    </row>
    <row r="787" spans="5:5" ht="15.75" customHeight="1">
      <c r="E787" s="303"/>
    </row>
    <row r="788" spans="5:5" ht="15.75" customHeight="1">
      <c r="E788" s="303"/>
    </row>
    <row r="789" spans="5:5" ht="15.75" customHeight="1">
      <c r="E789" s="303"/>
    </row>
    <row r="790" spans="5:5" ht="15.75" customHeight="1">
      <c r="E790" s="303"/>
    </row>
    <row r="791" spans="5:5" ht="15.75" customHeight="1">
      <c r="E791" s="303"/>
    </row>
    <row r="792" spans="5:5" ht="15.75" customHeight="1">
      <c r="E792" s="303"/>
    </row>
    <row r="793" spans="5:5" ht="15.75" customHeight="1">
      <c r="E793" s="303"/>
    </row>
    <row r="794" spans="5:5" ht="15.75" customHeight="1">
      <c r="E794" s="303"/>
    </row>
    <row r="795" spans="5:5" ht="15.75" customHeight="1">
      <c r="E795" s="303"/>
    </row>
    <row r="796" spans="5:5" ht="15.75" customHeight="1">
      <c r="E796" s="303"/>
    </row>
    <row r="797" spans="5:5" ht="15.75" customHeight="1">
      <c r="E797" s="303"/>
    </row>
    <row r="798" spans="5:5" ht="15.75" customHeight="1">
      <c r="E798" s="303"/>
    </row>
    <row r="799" spans="5:5" ht="15.75" customHeight="1">
      <c r="E799" s="303"/>
    </row>
    <row r="800" spans="5:5" ht="15.75" customHeight="1">
      <c r="E800" s="303"/>
    </row>
    <row r="801" spans="5:5" ht="15.75" customHeight="1">
      <c r="E801" s="303"/>
    </row>
    <row r="802" spans="5:5" ht="15.75" customHeight="1">
      <c r="E802" s="303"/>
    </row>
    <row r="803" spans="5:5" ht="15.75" customHeight="1">
      <c r="E803" s="303"/>
    </row>
    <row r="804" spans="5:5" ht="15.75" customHeight="1">
      <c r="E804" s="303"/>
    </row>
    <row r="805" spans="5:5" ht="15.75" customHeight="1">
      <c r="E805" s="303"/>
    </row>
    <row r="806" spans="5:5" ht="15.75" customHeight="1">
      <c r="E806" s="303"/>
    </row>
    <row r="807" spans="5:5" ht="15.75" customHeight="1">
      <c r="E807" s="303"/>
    </row>
    <row r="808" spans="5:5" ht="15.75" customHeight="1">
      <c r="E808" s="303"/>
    </row>
    <row r="809" spans="5:5" ht="15.75" customHeight="1">
      <c r="E809" s="303"/>
    </row>
    <row r="810" spans="5:5" ht="15.75" customHeight="1">
      <c r="E810" s="303"/>
    </row>
    <row r="811" spans="5:5" ht="15.75" customHeight="1">
      <c r="E811" s="303"/>
    </row>
    <row r="812" spans="5:5" ht="15.75" customHeight="1">
      <c r="E812" s="303"/>
    </row>
    <row r="813" spans="5:5" ht="15.75" customHeight="1">
      <c r="E813" s="303"/>
    </row>
    <row r="814" spans="5:5" ht="15.75" customHeight="1">
      <c r="E814" s="303"/>
    </row>
    <row r="815" spans="5:5" ht="15.75" customHeight="1">
      <c r="E815" s="303"/>
    </row>
    <row r="816" spans="5:5" ht="15.75" customHeight="1">
      <c r="E816" s="303"/>
    </row>
    <row r="817" spans="5:5" ht="15.75" customHeight="1">
      <c r="E817" s="303"/>
    </row>
    <row r="818" spans="5:5" ht="15.75" customHeight="1">
      <c r="E818" s="303"/>
    </row>
    <row r="819" spans="5:5" ht="15.75" customHeight="1">
      <c r="E819" s="303"/>
    </row>
    <row r="820" spans="5:5" ht="15.75" customHeight="1">
      <c r="E820" s="303"/>
    </row>
    <row r="821" spans="5:5" ht="15.75" customHeight="1">
      <c r="E821" s="303"/>
    </row>
    <row r="822" spans="5:5" ht="15.75" customHeight="1">
      <c r="E822" s="303"/>
    </row>
    <row r="823" spans="5:5" ht="15.75" customHeight="1">
      <c r="E823" s="303"/>
    </row>
    <row r="824" spans="5:5" ht="15.75" customHeight="1">
      <c r="E824" s="303"/>
    </row>
    <row r="825" spans="5:5" ht="15.75" customHeight="1">
      <c r="E825" s="303"/>
    </row>
    <row r="826" spans="5:5" ht="15.75" customHeight="1">
      <c r="E826" s="303"/>
    </row>
    <row r="827" spans="5:5" ht="15.75" customHeight="1">
      <c r="E827" s="303"/>
    </row>
    <row r="828" spans="5:5" ht="15.75" customHeight="1">
      <c r="E828" s="303"/>
    </row>
    <row r="829" spans="5:5" ht="15.75" customHeight="1">
      <c r="E829" s="303"/>
    </row>
    <row r="830" spans="5:5" ht="15.75" customHeight="1">
      <c r="E830" s="303"/>
    </row>
    <row r="831" spans="5:5" ht="15.75" customHeight="1">
      <c r="E831" s="303"/>
    </row>
    <row r="832" spans="5:5" ht="15.75" customHeight="1">
      <c r="E832" s="303"/>
    </row>
    <row r="833" spans="5:5" ht="15.75" customHeight="1">
      <c r="E833" s="303"/>
    </row>
    <row r="834" spans="5:5" ht="15.75" customHeight="1">
      <c r="E834" s="303"/>
    </row>
    <row r="835" spans="5:5" ht="15.75" customHeight="1">
      <c r="E835" s="303"/>
    </row>
    <row r="836" spans="5:5" ht="15.75" customHeight="1">
      <c r="E836" s="303"/>
    </row>
    <row r="837" spans="5:5" ht="15.75" customHeight="1">
      <c r="E837" s="303"/>
    </row>
    <row r="838" spans="5:5" ht="15.75" customHeight="1">
      <c r="E838" s="303"/>
    </row>
    <row r="839" spans="5:5" ht="15.75" customHeight="1">
      <c r="E839" s="303"/>
    </row>
    <row r="840" spans="5:5" ht="15.75" customHeight="1">
      <c r="E840" s="303"/>
    </row>
    <row r="841" spans="5:5" ht="15.75" customHeight="1">
      <c r="E841" s="303"/>
    </row>
    <row r="842" spans="5:5" ht="15.75" customHeight="1">
      <c r="E842" s="303"/>
    </row>
    <row r="843" spans="5:5" ht="15.75" customHeight="1">
      <c r="E843" s="303"/>
    </row>
    <row r="844" spans="5:5" ht="15.75" customHeight="1">
      <c r="E844" s="303"/>
    </row>
    <row r="845" spans="5:5" ht="15.75" customHeight="1">
      <c r="E845" s="303"/>
    </row>
    <row r="846" spans="5:5" ht="15.75" customHeight="1">
      <c r="E846" s="303"/>
    </row>
    <row r="847" spans="5:5" ht="15.75" customHeight="1">
      <c r="E847" s="303"/>
    </row>
    <row r="848" spans="5:5" ht="15.75" customHeight="1">
      <c r="E848" s="303"/>
    </row>
    <row r="849" spans="5:5" ht="15.75" customHeight="1">
      <c r="E849" s="303"/>
    </row>
    <row r="850" spans="5:5" ht="15.75" customHeight="1">
      <c r="E850" s="303"/>
    </row>
    <row r="851" spans="5:5" ht="15.75" customHeight="1">
      <c r="E851" s="303"/>
    </row>
    <row r="852" spans="5:5" ht="15.75" customHeight="1">
      <c r="E852" s="303"/>
    </row>
    <row r="853" spans="5:5" ht="15.75" customHeight="1">
      <c r="E853" s="303"/>
    </row>
    <row r="854" spans="5:5" ht="15.75" customHeight="1">
      <c r="E854" s="303"/>
    </row>
    <row r="855" spans="5:5" ht="15.75" customHeight="1">
      <c r="E855" s="303"/>
    </row>
    <row r="856" spans="5:5" ht="15.75" customHeight="1">
      <c r="E856" s="303"/>
    </row>
    <row r="857" spans="5:5" ht="15.75" customHeight="1">
      <c r="E857" s="303"/>
    </row>
    <row r="858" spans="5:5" ht="15.75" customHeight="1">
      <c r="E858" s="303"/>
    </row>
    <row r="859" spans="5:5" ht="15.75" customHeight="1">
      <c r="E859" s="303"/>
    </row>
    <row r="860" spans="5:5" ht="15.75" customHeight="1">
      <c r="E860" s="303"/>
    </row>
    <row r="861" spans="5:5" ht="15.75" customHeight="1">
      <c r="E861" s="303"/>
    </row>
    <row r="862" spans="5:5" ht="15.75" customHeight="1">
      <c r="E862" s="303"/>
    </row>
    <row r="863" spans="5:5" ht="15.75" customHeight="1">
      <c r="E863" s="303"/>
    </row>
    <row r="864" spans="5:5" ht="15.75" customHeight="1">
      <c r="E864" s="303"/>
    </row>
    <row r="865" spans="5:5" ht="15.75" customHeight="1">
      <c r="E865" s="303"/>
    </row>
    <row r="866" spans="5:5" ht="15.75" customHeight="1">
      <c r="E866" s="303"/>
    </row>
    <row r="867" spans="5:5" ht="15.75" customHeight="1">
      <c r="E867" s="303"/>
    </row>
    <row r="868" spans="5:5" ht="15.75" customHeight="1">
      <c r="E868" s="303"/>
    </row>
    <row r="869" spans="5:5" ht="15.75" customHeight="1">
      <c r="E869" s="303"/>
    </row>
    <row r="870" spans="5:5" ht="15.75" customHeight="1">
      <c r="E870" s="303"/>
    </row>
    <row r="871" spans="5:5" ht="15.75" customHeight="1">
      <c r="E871" s="303"/>
    </row>
    <row r="872" spans="5:5" ht="15.75" customHeight="1">
      <c r="E872" s="303"/>
    </row>
    <row r="873" spans="5:5" ht="15.75" customHeight="1">
      <c r="E873" s="303"/>
    </row>
    <row r="874" spans="5:5" ht="15.75" customHeight="1">
      <c r="E874" s="303"/>
    </row>
    <row r="875" spans="5:5" ht="15.75" customHeight="1">
      <c r="E875" s="303"/>
    </row>
    <row r="876" spans="5:5" ht="15.75" customHeight="1">
      <c r="E876" s="303"/>
    </row>
    <row r="877" spans="5:5" ht="15.75" customHeight="1">
      <c r="E877" s="303"/>
    </row>
    <row r="878" spans="5:5" ht="15.75" customHeight="1">
      <c r="E878" s="303"/>
    </row>
    <row r="879" spans="5:5" ht="15.75" customHeight="1">
      <c r="E879" s="303"/>
    </row>
    <row r="880" spans="5:5" ht="15.75" customHeight="1">
      <c r="E880" s="303"/>
    </row>
    <row r="881" spans="5:5" ht="15.75" customHeight="1">
      <c r="E881" s="303"/>
    </row>
    <row r="882" spans="5:5" ht="15.75" customHeight="1">
      <c r="E882" s="303"/>
    </row>
    <row r="883" spans="5:5" ht="15.75" customHeight="1">
      <c r="E883" s="303"/>
    </row>
    <row r="884" spans="5:5" ht="15.75" customHeight="1">
      <c r="E884" s="303"/>
    </row>
    <row r="885" spans="5:5" ht="15.75" customHeight="1">
      <c r="E885" s="303"/>
    </row>
    <row r="886" spans="5:5" ht="15.75" customHeight="1">
      <c r="E886" s="303"/>
    </row>
    <row r="887" spans="5:5" ht="15.75" customHeight="1">
      <c r="E887" s="303"/>
    </row>
    <row r="888" spans="5:5" ht="15.75" customHeight="1">
      <c r="E888" s="303"/>
    </row>
    <row r="889" spans="5:5" ht="15.75" customHeight="1">
      <c r="E889" s="303"/>
    </row>
    <row r="890" spans="5:5" ht="15.75" customHeight="1">
      <c r="E890" s="303"/>
    </row>
    <row r="891" spans="5:5" ht="15.75" customHeight="1">
      <c r="E891" s="303"/>
    </row>
    <row r="892" spans="5:5" ht="15.75" customHeight="1">
      <c r="E892" s="303"/>
    </row>
    <row r="893" spans="5:5" ht="15.75" customHeight="1">
      <c r="E893" s="303"/>
    </row>
    <row r="894" spans="5:5" ht="15.75" customHeight="1">
      <c r="E894" s="303"/>
    </row>
    <row r="895" spans="5:5" ht="15.75" customHeight="1">
      <c r="E895" s="303"/>
    </row>
    <row r="896" spans="5:5" ht="15.75" customHeight="1">
      <c r="E896" s="303"/>
    </row>
    <row r="897" spans="5:5" ht="15.75" customHeight="1">
      <c r="E897" s="303"/>
    </row>
    <row r="898" spans="5:5" ht="15.75" customHeight="1">
      <c r="E898" s="303"/>
    </row>
    <row r="899" spans="5:5" ht="15.75" customHeight="1">
      <c r="E899" s="303"/>
    </row>
    <row r="900" spans="5:5" ht="15.75" customHeight="1">
      <c r="E900" s="303"/>
    </row>
    <row r="901" spans="5:5" ht="15.75" customHeight="1">
      <c r="E901" s="303"/>
    </row>
    <row r="902" spans="5:5" ht="15.75" customHeight="1">
      <c r="E902" s="303"/>
    </row>
    <row r="903" spans="5:5" ht="15.75" customHeight="1">
      <c r="E903" s="303"/>
    </row>
    <row r="904" spans="5:5" ht="15.75" customHeight="1">
      <c r="E904" s="303"/>
    </row>
    <row r="905" spans="5:5" ht="15.75" customHeight="1">
      <c r="E905" s="303"/>
    </row>
    <row r="906" spans="5:5" ht="15.75" customHeight="1">
      <c r="E906" s="303"/>
    </row>
    <row r="907" spans="5:5" ht="15.75" customHeight="1">
      <c r="E907" s="303"/>
    </row>
    <row r="908" spans="5:5" ht="15.75" customHeight="1">
      <c r="E908" s="303"/>
    </row>
    <row r="909" spans="5:5" ht="15.75" customHeight="1">
      <c r="E909" s="303"/>
    </row>
    <row r="910" spans="5:5" ht="15.75" customHeight="1">
      <c r="E910" s="303"/>
    </row>
    <row r="911" spans="5:5" ht="15.75" customHeight="1">
      <c r="E911" s="303"/>
    </row>
    <row r="912" spans="5:5" ht="15.75" customHeight="1">
      <c r="E912" s="303"/>
    </row>
    <row r="913" spans="5:5" ht="15.75" customHeight="1">
      <c r="E913" s="303"/>
    </row>
    <row r="914" spans="5:5" ht="15.75" customHeight="1">
      <c r="E914" s="303"/>
    </row>
    <row r="915" spans="5:5" ht="15.75" customHeight="1">
      <c r="E915" s="303"/>
    </row>
    <row r="916" spans="5:5" ht="15.75" customHeight="1">
      <c r="E916" s="303"/>
    </row>
    <row r="917" spans="5:5" ht="15.75" customHeight="1">
      <c r="E917" s="303"/>
    </row>
    <row r="918" spans="5:5" ht="15.75" customHeight="1">
      <c r="E918" s="303"/>
    </row>
    <row r="919" spans="5:5" ht="15.75" customHeight="1">
      <c r="E919" s="303"/>
    </row>
    <row r="920" spans="5:5" ht="15.75" customHeight="1">
      <c r="E920" s="303"/>
    </row>
    <row r="921" spans="5:5" ht="15.75" customHeight="1">
      <c r="E921" s="303"/>
    </row>
    <row r="922" spans="5:5" ht="15.75" customHeight="1">
      <c r="E922" s="303"/>
    </row>
    <row r="923" spans="5:5" ht="15.75" customHeight="1">
      <c r="E923" s="303"/>
    </row>
    <row r="924" spans="5:5" ht="15.75" customHeight="1">
      <c r="E924" s="303"/>
    </row>
    <row r="925" spans="5:5" ht="15.75" customHeight="1">
      <c r="E925" s="303"/>
    </row>
    <row r="926" spans="5:5" ht="15.75" customHeight="1">
      <c r="E926" s="303"/>
    </row>
    <row r="927" spans="5:5" ht="15.75" customHeight="1">
      <c r="E927" s="303"/>
    </row>
    <row r="928" spans="5:5" ht="15.75" customHeight="1">
      <c r="E928" s="303"/>
    </row>
    <row r="929" spans="5:5" ht="15.75" customHeight="1">
      <c r="E929" s="303"/>
    </row>
    <row r="930" spans="5:5" ht="15.75" customHeight="1">
      <c r="E930" s="303"/>
    </row>
    <row r="931" spans="5:5" ht="15.75" customHeight="1">
      <c r="E931" s="303"/>
    </row>
    <row r="932" spans="5:5" ht="15.75" customHeight="1">
      <c r="E932" s="303"/>
    </row>
    <row r="933" spans="5:5" ht="15.75" customHeight="1">
      <c r="E933" s="303"/>
    </row>
    <row r="934" spans="5:5" ht="15.75" customHeight="1">
      <c r="E934" s="303"/>
    </row>
    <row r="935" spans="5:5" ht="15.75" customHeight="1">
      <c r="E935" s="303"/>
    </row>
    <row r="936" spans="5:5" ht="15.75" customHeight="1">
      <c r="E936" s="303"/>
    </row>
    <row r="937" spans="5:5" ht="15.75" customHeight="1">
      <c r="E937" s="303"/>
    </row>
    <row r="938" spans="5:5" ht="15.75" customHeight="1">
      <c r="E938" s="303"/>
    </row>
    <row r="939" spans="5:5" ht="15.75" customHeight="1">
      <c r="E939" s="303"/>
    </row>
    <row r="940" spans="5:5" ht="15.75" customHeight="1">
      <c r="E940" s="303"/>
    </row>
    <row r="941" spans="5:5" ht="15.75" customHeight="1">
      <c r="E941" s="303"/>
    </row>
    <row r="942" spans="5:5" ht="15.75" customHeight="1">
      <c r="E942" s="303"/>
    </row>
    <row r="943" spans="5:5" ht="15.75" customHeight="1">
      <c r="E943" s="303"/>
    </row>
    <row r="944" spans="5:5" ht="15.75" customHeight="1">
      <c r="E944" s="303"/>
    </row>
    <row r="945" spans="5:5" ht="15.75" customHeight="1">
      <c r="E945" s="303"/>
    </row>
    <row r="946" spans="5:5" ht="15.75" customHeight="1">
      <c r="E946" s="303"/>
    </row>
    <row r="947" spans="5:5" ht="15.75" customHeight="1">
      <c r="E947" s="303"/>
    </row>
    <row r="948" spans="5:5" ht="15.75" customHeight="1">
      <c r="E948" s="303"/>
    </row>
    <row r="949" spans="5:5" ht="15.75" customHeight="1">
      <c r="E949" s="303"/>
    </row>
    <row r="950" spans="5:5" ht="15.75" customHeight="1">
      <c r="E950" s="303"/>
    </row>
    <row r="951" spans="5:5" ht="15.75" customHeight="1">
      <c r="E951" s="303"/>
    </row>
    <row r="952" spans="5:5" ht="15.75" customHeight="1">
      <c r="E952" s="303"/>
    </row>
    <row r="953" spans="5:5" ht="15.75" customHeight="1">
      <c r="E953" s="303"/>
    </row>
    <row r="954" spans="5:5" ht="15.75" customHeight="1">
      <c r="E954" s="303"/>
    </row>
    <row r="955" spans="5:5" ht="15.75" customHeight="1">
      <c r="E955" s="303"/>
    </row>
    <row r="956" spans="5:5" ht="15.75" customHeight="1">
      <c r="E956" s="303"/>
    </row>
    <row r="957" spans="5:5" ht="15.75" customHeight="1">
      <c r="E957" s="303"/>
    </row>
    <row r="958" spans="5:5" ht="15.75" customHeight="1">
      <c r="E958" s="303"/>
    </row>
    <row r="959" spans="5:5" ht="15.75" customHeight="1">
      <c r="E959" s="303"/>
    </row>
    <row r="960" spans="5:5" ht="15.75" customHeight="1">
      <c r="E960" s="303"/>
    </row>
    <row r="961" spans="5:5" ht="15.75" customHeight="1">
      <c r="E961" s="303"/>
    </row>
    <row r="962" spans="5:5" ht="15.75" customHeight="1">
      <c r="E962" s="303"/>
    </row>
    <row r="963" spans="5:5" ht="15.75" customHeight="1">
      <c r="E963" s="303"/>
    </row>
    <row r="964" spans="5:5" ht="15.75" customHeight="1">
      <c r="E964" s="303"/>
    </row>
    <row r="965" spans="5:5" ht="15.75" customHeight="1">
      <c r="E965" s="303"/>
    </row>
    <row r="966" spans="5:5" ht="15.75" customHeight="1">
      <c r="E966" s="303"/>
    </row>
    <row r="967" spans="5:5" ht="15.75" customHeight="1">
      <c r="E967" s="303"/>
    </row>
    <row r="968" spans="5:5" ht="15.75" customHeight="1">
      <c r="E968" s="303"/>
    </row>
    <row r="969" spans="5:5" ht="15.75" customHeight="1">
      <c r="E969" s="303"/>
    </row>
    <row r="970" spans="5:5" ht="15.75" customHeight="1">
      <c r="E970" s="303"/>
    </row>
    <row r="971" spans="5:5" ht="15.75" customHeight="1">
      <c r="E971" s="303"/>
    </row>
    <row r="972" spans="5:5" ht="15.75" customHeight="1">
      <c r="E972" s="303"/>
    </row>
    <row r="973" spans="5:5" ht="15.75" customHeight="1">
      <c r="E973" s="303"/>
    </row>
    <row r="974" spans="5:5" ht="15.75" customHeight="1">
      <c r="E974" s="303"/>
    </row>
    <row r="975" spans="5:5" ht="15.75" customHeight="1">
      <c r="E975" s="303"/>
    </row>
    <row r="976" spans="5:5" ht="15.75" customHeight="1">
      <c r="E976" s="303"/>
    </row>
    <row r="977" spans="5:5" ht="15.75" customHeight="1">
      <c r="E977" s="303"/>
    </row>
    <row r="978" spans="5:5" ht="15.75" customHeight="1">
      <c r="E978" s="303"/>
    </row>
    <row r="979" spans="5:5" ht="15.75" customHeight="1">
      <c r="E979" s="303"/>
    </row>
    <row r="980" spans="5:5" ht="15.75" customHeight="1">
      <c r="E980" s="303"/>
    </row>
    <row r="981" spans="5:5" ht="15.75" customHeight="1">
      <c r="E981" s="303"/>
    </row>
    <row r="982" spans="5:5" ht="15.75" customHeight="1">
      <c r="E982" s="303"/>
    </row>
    <row r="983" spans="5:5" ht="15.75" customHeight="1">
      <c r="E983" s="303"/>
    </row>
    <row r="984" spans="5:5" ht="15.75" customHeight="1">
      <c r="E984" s="303"/>
    </row>
    <row r="985" spans="5:5" ht="15.75" customHeight="1">
      <c r="E985" s="303"/>
    </row>
    <row r="986" spans="5:5" ht="15.75" customHeight="1">
      <c r="E986" s="303"/>
    </row>
    <row r="987" spans="5:5" ht="15.75" customHeight="1">
      <c r="E987" s="303"/>
    </row>
    <row r="988" spans="5:5" ht="15.75" customHeight="1">
      <c r="E988" s="303"/>
    </row>
    <row r="989" spans="5:5" ht="15.75" customHeight="1">
      <c r="E989" s="303"/>
    </row>
    <row r="990" spans="5:5" ht="15.75" customHeight="1">
      <c r="E990" s="303"/>
    </row>
    <row r="991" spans="5:5" ht="15.75" customHeight="1">
      <c r="E991" s="303"/>
    </row>
    <row r="992" spans="5:5" ht="15.75" customHeight="1">
      <c r="E992" s="303"/>
    </row>
    <row r="993" spans="5:5" ht="15.75" customHeight="1">
      <c r="E993" s="303"/>
    </row>
    <row r="994" spans="5:5" ht="15.75" customHeight="1">
      <c r="E994" s="303"/>
    </row>
    <row r="995" spans="5:5" ht="15.75" customHeight="1">
      <c r="E995" s="303"/>
    </row>
    <row r="996" spans="5:5" ht="15.75" customHeight="1">
      <c r="E996" s="303"/>
    </row>
    <row r="997" spans="5:5" ht="15.75" customHeight="1">
      <c r="E997" s="303"/>
    </row>
    <row r="998" spans="5:5" ht="15.75" customHeight="1">
      <c r="E998" s="303"/>
    </row>
    <row r="999" spans="5:5" ht="15.75" customHeight="1">
      <c r="E999" s="303"/>
    </row>
    <row r="1000" spans="5:5" ht="15.75" customHeight="1">
      <c r="E1000" s="303"/>
    </row>
  </sheetData>
  <mergeCells count="2">
    <mergeCell ref="A1:G2"/>
    <mergeCell ref="A5:A1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24"/>
  <sheetViews>
    <sheetView tabSelected="1" topLeftCell="A112" workbookViewId="0">
      <selection activeCell="E123" sqref="E123"/>
    </sheetView>
  </sheetViews>
  <sheetFormatPr baseColWidth="10" defaultColWidth="14.42578125" defaultRowHeight="15.75" customHeight="1"/>
  <cols>
    <col min="2" max="2" width="12.42578125" customWidth="1"/>
    <col min="4" max="4" width="23.42578125" customWidth="1"/>
    <col min="5" max="5" width="32.42578125" customWidth="1"/>
    <col min="6" max="6" width="15" customWidth="1"/>
    <col min="7" max="7" width="17.28515625" customWidth="1"/>
  </cols>
  <sheetData>
    <row r="1" spans="1:7" ht="12.75">
      <c r="A1" s="304" t="s">
        <v>13</v>
      </c>
      <c r="B1" s="305"/>
      <c r="C1" s="305"/>
      <c r="D1" s="305"/>
      <c r="E1" s="305"/>
      <c r="F1" s="305"/>
      <c r="G1" s="305"/>
    </row>
    <row r="2" spans="1:7" ht="15.75" customHeight="1">
      <c r="A2" s="305"/>
      <c r="B2" s="305"/>
      <c r="C2" s="305"/>
      <c r="D2" s="305"/>
      <c r="E2" s="305"/>
      <c r="F2" s="305"/>
      <c r="G2" s="305"/>
    </row>
    <row r="3" spans="1:7" ht="12.75">
      <c r="A3" s="1"/>
      <c r="B3" s="1"/>
      <c r="C3" s="1"/>
      <c r="D3" s="7"/>
      <c r="E3" s="1"/>
      <c r="F3" s="1"/>
      <c r="G3" s="1"/>
    </row>
    <row r="4" spans="1:7" ht="12.75">
      <c r="A4" s="9" t="s">
        <v>14</v>
      </c>
      <c r="B4" s="11" t="s">
        <v>15</v>
      </c>
      <c r="C4" s="11" t="s">
        <v>16</v>
      </c>
      <c r="D4" s="13" t="s">
        <v>17</v>
      </c>
      <c r="E4" s="11" t="s">
        <v>18</v>
      </c>
      <c r="F4" s="11" t="s">
        <v>19</v>
      </c>
      <c r="G4" s="15" t="s">
        <v>20</v>
      </c>
    </row>
    <row r="5" spans="1:7" ht="25.5">
      <c r="A5" s="306" t="s">
        <v>22</v>
      </c>
      <c r="B5" s="18">
        <v>42052</v>
      </c>
      <c r="C5" s="19">
        <v>8.3333333333333329E-2</v>
      </c>
      <c r="D5" s="21" t="s">
        <v>28</v>
      </c>
      <c r="E5" s="21" t="s">
        <v>29</v>
      </c>
      <c r="F5" s="50">
        <f>SUM(C5:C12)</f>
        <v>0.43055555555555552</v>
      </c>
      <c r="G5" s="59">
        <f>F5</f>
        <v>0.43055555555555552</v>
      </c>
    </row>
    <row r="6" spans="1:7" ht="25.5">
      <c r="A6" s="307"/>
      <c r="B6" s="18">
        <v>42052</v>
      </c>
      <c r="C6" s="52">
        <v>3.8194444444444448E-2</v>
      </c>
      <c r="D6" s="21" t="s">
        <v>38</v>
      </c>
      <c r="E6" s="61" t="s">
        <v>39</v>
      </c>
      <c r="F6" s="56"/>
      <c r="G6" s="63"/>
    </row>
    <row r="7" spans="1:7" ht="38.25">
      <c r="A7" s="307"/>
      <c r="B7" s="57">
        <v>42053</v>
      </c>
      <c r="C7" s="52">
        <v>3.4722222222222224E-2</v>
      </c>
      <c r="D7" s="21" t="s">
        <v>23</v>
      </c>
      <c r="E7" s="21" t="s">
        <v>43</v>
      </c>
      <c r="F7" s="56"/>
      <c r="G7" s="63"/>
    </row>
    <row r="8" spans="1:7" ht="14.25">
      <c r="A8" s="307"/>
      <c r="B8" s="57">
        <v>42053</v>
      </c>
      <c r="C8" s="19">
        <v>1.0416666666666666E-2</v>
      </c>
      <c r="D8" s="21" t="s">
        <v>44</v>
      </c>
      <c r="E8" s="61" t="s">
        <v>45</v>
      </c>
      <c r="F8" s="56"/>
      <c r="G8" s="63"/>
    </row>
    <row r="9" spans="1:7" ht="14.25">
      <c r="A9" s="307"/>
      <c r="B9" s="57">
        <v>42053</v>
      </c>
      <c r="C9" s="19">
        <v>6.25E-2</v>
      </c>
      <c r="D9" s="21" t="s">
        <v>41</v>
      </c>
      <c r="E9" s="61" t="s">
        <v>46</v>
      </c>
      <c r="F9" s="56"/>
      <c r="G9" s="63"/>
    </row>
    <row r="10" spans="1:7" ht="14.25">
      <c r="A10" s="307"/>
      <c r="B10" s="57"/>
      <c r="C10" s="19">
        <v>6.25E-2</v>
      </c>
      <c r="D10" s="21" t="s">
        <v>41</v>
      </c>
      <c r="E10" s="61" t="s">
        <v>46</v>
      </c>
      <c r="F10" s="56"/>
      <c r="G10" s="63"/>
    </row>
    <row r="11" spans="1:7" ht="25.5">
      <c r="A11" s="46"/>
      <c r="B11" s="84">
        <v>42054</v>
      </c>
      <c r="C11" s="110">
        <v>1.3888888888888888E-2</v>
      </c>
      <c r="D11" s="61" t="s">
        <v>69</v>
      </c>
      <c r="E11" s="111"/>
      <c r="F11" s="63"/>
      <c r="G11" s="63"/>
    </row>
    <row r="12" spans="1:7" ht="38.25">
      <c r="A12" s="64"/>
      <c r="B12" s="84">
        <v>42058</v>
      </c>
      <c r="C12" s="110">
        <v>0.125</v>
      </c>
      <c r="D12" s="61" t="s">
        <v>41</v>
      </c>
      <c r="E12" s="113" t="s">
        <v>70</v>
      </c>
      <c r="F12" s="63"/>
      <c r="G12" s="126"/>
    </row>
    <row r="13" spans="1:7" ht="38.25">
      <c r="A13" s="114" t="s">
        <v>47</v>
      </c>
      <c r="B13" s="76">
        <v>42059</v>
      </c>
      <c r="C13" s="95">
        <v>6.25E-2</v>
      </c>
      <c r="D13" s="97" t="s">
        <v>57</v>
      </c>
      <c r="E13" s="61" t="s">
        <v>108</v>
      </c>
      <c r="F13" s="148">
        <f>SUM(C13:C21)</f>
        <v>0.3611111111111111</v>
      </c>
      <c r="G13" s="59">
        <f>SUM(F5,F13)</f>
        <v>0.79166666666666663</v>
      </c>
    </row>
    <row r="14" spans="1:7" ht="12.75">
      <c r="A14" s="114"/>
      <c r="B14" s="105">
        <v>42059</v>
      </c>
      <c r="C14" s="52">
        <v>6.25E-2</v>
      </c>
      <c r="D14" s="106" t="s">
        <v>141</v>
      </c>
      <c r="E14" s="61" t="s">
        <v>68</v>
      </c>
      <c r="F14" s="86"/>
      <c r="G14" s="152"/>
    </row>
    <row r="15" spans="1:7" ht="12.75">
      <c r="A15" s="114"/>
      <c r="B15" s="105">
        <v>42060</v>
      </c>
      <c r="C15" s="154">
        <v>6.9444444444444441E-3</v>
      </c>
      <c r="D15" s="68" t="s">
        <v>148</v>
      </c>
      <c r="E15" s="68"/>
      <c r="F15" s="86"/>
      <c r="G15" s="152"/>
    </row>
    <row r="16" spans="1:7" ht="36.75" customHeight="1">
      <c r="A16" s="114"/>
      <c r="B16" s="48">
        <v>42060</v>
      </c>
      <c r="C16" s="156">
        <v>7.2916666666666671E-2</v>
      </c>
      <c r="D16" s="68" t="s">
        <v>156</v>
      </c>
      <c r="E16" s="68" t="s">
        <v>157</v>
      </c>
      <c r="F16" s="86"/>
      <c r="G16" s="152"/>
    </row>
    <row r="17" spans="1:7" ht="25.5">
      <c r="A17" s="114"/>
      <c r="B17" s="48">
        <v>42063</v>
      </c>
      <c r="C17" s="156">
        <v>7.2916666666666671E-2</v>
      </c>
      <c r="D17" s="68" t="s">
        <v>156</v>
      </c>
      <c r="E17" s="68" t="s">
        <v>159</v>
      </c>
      <c r="F17" s="86"/>
      <c r="G17" s="152"/>
    </row>
    <row r="18" spans="1:7" ht="12.75">
      <c r="A18" s="114"/>
      <c r="B18" s="48">
        <v>42065</v>
      </c>
      <c r="C18" s="156">
        <v>6.9444444444444441E-3</v>
      </c>
      <c r="D18" s="68" t="s">
        <v>148</v>
      </c>
      <c r="E18" s="68"/>
      <c r="F18" s="86"/>
      <c r="G18" s="152"/>
    </row>
    <row r="19" spans="1:7" ht="12.75">
      <c r="A19" s="114"/>
      <c r="B19" s="48">
        <v>42065</v>
      </c>
      <c r="C19" s="156">
        <v>1.3888888888888888E-2</v>
      </c>
      <c r="D19" s="61" t="s">
        <v>160</v>
      </c>
      <c r="E19" s="38" t="s">
        <v>161</v>
      </c>
      <c r="F19" s="86"/>
      <c r="G19" s="152"/>
    </row>
    <row r="20" spans="1:7" ht="12.75">
      <c r="A20" s="114"/>
      <c r="B20" s="48">
        <v>42066</v>
      </c>
      <c r="C20" s="156">
        <v>4.1666666666666664E-2</v>
      </c>
      <c r="D20" s="61" t="s">
        <v>160</v>
      </c>
      <c r="E20" s="38" t="s">
        <v>163</v>
      </c>
      <c r="F20" s="86"/>
      <c r="G20" s="152"/>
    </row>
    <row r="21" spans="1:7" ht="12.75">
      <c r="A21" s="187"/>
      <c r="B21" s="48">
        <v>42066</v>
      </c>
      <c r="C21" s="156">
        <v>2.0833333333333332E-2</v>
      </c>
      <c r="D21" s="68" t="s">
        <v>160</v>
      </c>
      <c r="E21" s="38" t="s">
        <v>252</v>
      </c>
      <c r="F21" s="86"/>
      <c r="G21" s="152"/>
    </row>
    <row r="22" spans="1:7" ht="12.75">
      <c r="A22" s="128" t="s">
        <v>83</v>
      </c>
      <c r="B22" s="129">
        <v>42066</v>
      </c>
      <c r="C22" s="188">
        <v>8.3333333333333329E-2</v>
      </c>
      <c r="D22" s="27" t="s">
        <v>160</v>
      </c>
      <c r="E22" s="189" t="s">
        <v>57</v>
      </c>
      <c r="F22" s="190">
        <f>SUM(C22:C33)</f>
        <v>0.38541666666666669</v>
      </c>
      <c r="G22" s="202">
        <f>SUM(G13,F22)</f>
        <v>1.1770833333333333</v>
      </c>
    </row>
    <row r="23" spans="1:7" ht="25.5">
      <c r="A23" s="131"/>
      <c r="B23" s="48">
        <v>42067</v>
      </c>
      <c r="C23" s="154">
        <v>3.472222222222222E-3</v>
      </c>
      <c r="D23" s="68" t="s">
        <v>276</v>
      </c>
      <c r="E23" s="77"/>
      <c r="F23" s="86"/>
      <c r="G23" s="152"/>
    </row>
    <row r="24" spans="1:7" ht="12.75">
      <c r="A24" s="131"/>
      <c r="B24" s="48">
        <v>42068</v>
      </c>
      <c r="C24" s="154">
        <v>3.125E-2</v>
      </c>
      <c r="D24" s="68" t="s">
        <v>277</v>
      </c>
      <c r="E24" s="38" t="s">
        <v>278</v>
      </c>
      <c r="F24" s="86"/>
      <c r="G24" s="152"/>
    </row>
    <row r="25" spans="1:7" ht="12.75">
      <c r="A25" s="131"/>
      <c r="B25" s="48">
        <v>42068</v>
      </c>
      <c r="C25" s="204">
        <v>2.0833333333333332E-2</v>
      </c>
      <c r="D25" s="61" t="s">
        <v>156</v>
      </c>
      <c r="E25" s="61" t="s">
        <v>279</v>
      </c>
      <c r="F25" s="34"/>
    </row>
    <row r="26" spans="1:7" ht="38.25">
      <c r="A26" s="131"/>
      <c r="B26" s="48">
        <v>42068</v>
      </c>
      <c r="C26" s="154">
        <v>2.0833333333333332E-2</v>
      </c>
      <c r="D26" s="68" t="s">
        <v>280</v>
      </c>
      <c r="E26" s="38" t="s">
        <v>281</v>
      </c>
      <c r="F26" s="86"/>
      <c r="G26" s="152"/>
    </row>
    <row r="27" spans="1:7" ht="25.5">
      <c r="A27" s="131"/>
      <c r="B27" s="48">
        <v>42068</v>
      </c>
      <c r="C27" s="154">
        <v>7.2916666666666671E-2</v>
      </c>
      <c r="D27" s="68" t="s">
        <v>156</v>
      </c>
      <c r="E27" s="38" t="s">
        <v>282</v>
      </c>
      <c r="F27" s="86"/>
      <c r="G27" s="152"/>
    </row>
    <row r="28" spans="1:7" ht="25.5">
      <c r="A28" s="131"/>
      <c r="B28" s="48">
        <v>42070</v>
      </c>
      <c r="C28" s="154">
        <v>2.0833333333333332E-2</v>
      </c>
      <c r="D28" s="68" t="s">
        <v>156</v>
      </c>
      <c r="E28" s="38" t="s">
        <v>283</v>
      </c>
      <c r="F28" s="86"/>
      <c r="G28" s="152"/>
    </row>
    <row r="29" spans="1:7" ht="12.75">
      <c r="A29" s="131"/>
      <c r="B29" s="48">
        <v>42072</v>
      </c>
      <c r="C29" s="154">
        <v>1.3888888888888888E-2</v>
      </c>
      <c r="D29" s="68" t="s">
        <v>148</v>
      </c>
      <c r="E29" s="77"/>
      <c r="F29" s="86"/>
      <c r="G29" s="152"/>
    </row>
    <row r="30" spans="1:7" ht="25.5">
      <c r="A30" s="131"/>
      <c r="B30" s="48">
        <v>42072</v>
      </c>
      <c r="C30" s="154">
        <v>1.3888888888888888E-2</v>
      </c>
      <c r="D30" s="68" t="s">
        <v>156</v>
      </c>
      <c r="E30" s="38" t="s">
        <v>284</v>
      </c>
      <c r="F30" s="86"/>
      <c r="G30" s="152"/>
    </row>
    <row r="31" spans="1:7" ht="38.25">
      <c r="A31" s="131"/>
      <c r="B31" s="48">
        <v>42072</v>
      </c>
      <c r="C31" s="154">
        <v>6.25E-2</v>
      </c>
      <c r="D31" s="68" t="s">
        <v>156</v>
      </c>
      <c r="E31" s="38" t="s">
        <v>285</v>
      </c>
      <c r="F31" s="86"/>
      <c r="G31" s="152"/>
    </row>
    <row r="32" spans="1:7" ht="12.75">
      <c r="A32" s="131"/>
      <c r="B32" s="48">
        <v>42073</v>
      </c>
      <c r="C32" s="154">
        <v>1.0416666666666666E-2</v>
      </c>
      <c r="D32" s="68" t="s">
        <v>286</v>
      </c>
      <c r="E32" s="38" t="s">
        <v>163</v>
      </c>
      <c r="F32" s="86"/>
      <c r="G32" s="152"/>
    </row>
    <row r="33" spans="1:7" ht="12.75">
      <c r="A33" s="131"/>
      <c r="B33" s="48">
        <v>42073</v>
      </c>
      <c r="C33" s="154">
        <v>3.125E-2</v>
      </c>
      <c r="D33" s="68" t="s">
        <v>286</v>
      </c>
      <c r="E33" s="38" t="s">
        <v>252</v>
      </c>
      <c r="F33" s="86"/>
      <c r="G33" s="152"/>
    </row>
    <row r="34" spans="1:7" ht="12.75">
      <c r="A34" s="128" t="s">
        <v>128</v>
      </c>
      <c r="B34" s="129">
        <v>42073</v>
      </c>
      <c r="C34" s="188">
        <v>2.7777777777777776E-2</v>
      </c>
      <c r="D34" s="189" t="s">
        <v>277</v>
      </c>
      <c r="E34" s="27" t="s">
        <v>221</v>
      </c>
      <c r="F34" s="190">
        <f>SUM(C34:C47)</f>
        <v>0.27083333333333331</v>
      </c>
      <c r="G34" s="202">
        <f>SUM(G22,F34)</f>
        <v>1.4479166666666665</v>
      </c>
    </row>
    <row r="35" spans="1:7" ht="12.75">
      <c r="A35" s="131"/>
      <c r="B35" s="48">
        <v>42073</v>
      </c>
      <c r="C35" s="154">
        <v>6.9444444444444441E-3</v>
      </c>
      <c r="D35" s="68" t="s">
        <v>277</v>
      </c>
      <c r="E35" s="38" t="s">
        <v>161</v>
      </c>
      <c r="F35" s="86"/>
      <c r="G35" s="152"/>
    </row>
    <row r="36" spans="1:7" ht="25.5">
      <c r="A36" s="131"/>
      <c r="B36" s="48">
        <v>42073</v>
      </c>
      <c r="C36" s="154">
        <v>6.9444444444444441E-3</v>
      </c>
      <c r="D36" s="68" t="s">
        <v>156</v>
      </c>
      <c r="E36" s="68" t="s">
        <v>288</v>
      </c>
      <c r="F36" s="86"/>
      <c r="G36" s="152"/>
    </row>
    <row r="37" spans="1:7" ht="25.5">
      <c r="A37" s="131"/>
      <c r="B37" s="48">
        <v>42073</v>
      </c>
      <c r="C37" s="154">
        <v>2.0833333333333332E-2</v>
      </c>
      <c r="D37" s="68" t="s">
        <v>156</v>
      </c>
      <c r="E37" s="38" t="s">
        <v>289</v>
      </c>
      <c r="F37" s="86"/>
      <c r="G37" s="152"/>
    </row>
    <row r="38" spans="1:7" ht="12.75">
      <c r="A38" s="131"/>
      <c r="B38" s="48">
        <v>42074</v>
      </c>
      <c r="C38" s="154">
        <v>1.0416666666666666E-2</v>
      </c>
      <c r="D38" s="68" t="s">
        <v>148</v>
      </c>
      <c r="E38" s="66"/>
      <c r="F38" s="86"/>
      <c r="G38" s="152"/>
    </row>
    <row r="39" spans="1:7" ht="12.75">
      <c r="A39" s="131"/>
      <c r="B39" s="48">
        <v>42075</v>
      </c>
      <c r="C39" s="154">
        <v>2.0833333333333332E-2</v>
      </c>
      <c r="D39" s="68" t="s">
        <v>277</v>
      </c>
      <c r="E39" s="38" t="s">
        <v>290</v>
      </c>
      <c r="F39" s="86"/>
      <c r="G39" s="152"/>
    </row>
    <row r="40" spans="1:7" ht="12.75">
      <c r="A40" s="131"/>
      <c r="B40" s="48">
        <v>42075</v>
      </c>
      <c r="C40" s="154">
        <v>2.0833333333333332E-2</v>
      </c>
      <c r="D40" s="68" t="s">
        <v>291</v>
      </c>
      <c r="E40" s="68" t="s">
        <v>292</v>
      </c>
      <c r="F40" s="86"/>
      <c r="G40" s="152"/>
    </row>
    <row r="41" spans="1:7" ht="25.5">
      <c r="A41" s="131"/>
      <c r="B41" s="211" t="s">
        <v>293</v>
      </c>
      <c r="C41" s="154">
        <v>4.1666666666666664E-2</v>
      </c>
      <c r="D41" s="68" t="s">
        <v>297</v>
      </c>
      <c r="E41" s="68" t="s">
        <v>298</v>
      </c>
      <c r="F41" s="86"/>
      <c r="G41" s="152"/>
    </row>
    <row r="42" spans="1:7" ht="12.75">
      <c r="A42" s="131"/>
      <c r="B42" s="48">
        <v>42075</v>
      </c>
      <c r="C42" s="154">
        <v>2.0833333333333332E-2</v>
      </c>
      <c r="D42" s="68" t="s">
        <v>61</v>
      </c>
      <c r="E42" s="68" t="s">
        <v>299</v>
      </c>
      <c r="F42" s="86"/>
      <c r="G42" s="152"/>
    </row>
    <row r="43" spans="1:7" ht="12.75">
      <c r="A43" s="131"/>
      <c r="B43" s="48">
        <v>42076</v>
      </c>
      <c r="C43" s="154">
        <v>1.3888888888888888E-2</v>
      </c>
      <c r="D43" s="68" t="s">
        <v>148</v>
      </c>
      <c r="E43" s="77"/>
      <c r="F43" s="86"/>
      <c r="G43" s="152"/>
    </row>
    <row r="44" spans="1:7" ht="12.75">
      <c r="A44" s="131"/>
      <c r="B44" s="48">
        <v>42079</v>
      </c>
      <c r="C44" s="154">
        <v>1.0416666666666666E-2</v>
      </c>
      <c r="D44" s="68" t="s">
        <v>148</v>
      </c>
      <c r="E44" s="77"/>
      <c r="F44" s="86"/>
      <c r="G44" s="152"/>
    </row>
    <row r="45" spans="1:7" ht="12.75">
      <c r="A45" s="131"/>
      <c r="B45" s="84">
        <v>42079</v>
      </c>
      <c r="C45" s="204">
        <v>2.7777777777777776E-2</v>
      </c>
      <c r="D45" s="61" t="s">
        <v>23</v>
      </c>
      <c r="E45" s="61" t="s">
        <v>301</v>
      </c>
      <c r="G45" s="152"/>
    </row>
    <row r="46" spans="1:7" ht="12.75">
      <c r="A46" s="131"/>
      <c r="B46" s="48">
        <v>42080</v>
      </c>
      <c r="C46" s="154">
        <v>2.0833333333333332E-2</v>
      </c>
      <c r="D46" s="38" t="s">
        <v>277</v>
      </c>
      <c r="E46" s="68" t="s">
        <v>163</v>
      </c>
      <c r="F46" s="86"/>
      <c r="G46" s="152"/>
    </row>
    <row r="47" spans="1:7" ht="12.75">
      <c r="A47" s="131"/>
      <c r="B47" s="48">
        <v>42080</v>
      </c>
      <c r="C47" s="154">
        <v>2.0833333333333332E-2</v>
      </c>
      <c r="D47" s="38" t="s">
        <v>160</v>
      </c>
      <c r="E47" s="68" t="s">
        <v>252</v>
      </c>
      <c r="F47" s="86"/>
      <c r="G47" s="152"/>
    </row>
    <row r="48" spans="1:7" ht="14.25">
      <c r="A48" s="128" t="s">
        <v>142</v>
      </c>
      <c r="B48" s="129">
        <v>42080</v>
      </c>
      <c r="C48" s="188">
        <v>5.2083333333333336E-2</v>
      </c>
      <c r="D48" s="189" t="s">
        <v>160</v>
      </c>
      <c r="E48" s="27" t="s">
        <v>57</v>
      </c>
      <c r="F48" s="215">
        <f>SUM(C48:C59)</f>
        <v>0.23958333333333331</v>
      </c>
      <c r="G48" s="202">
        <f>SUM(G34,F48)</f>
        <v>1.6874999999999998</v>
      </c>
    </row>
    <row r="49" spans="1:7" ht="12.75">
      <c r="A49" s="131"/>
      <c r="B49" s="48">
        <v>42080</v>
      </c>
      <c r="C49" s="154">
        <v>1.0416666666666666E-2</v>
      </c>
      <c r="D49" s="68" t="s">
        <v>222</v>
      </c>
      <c r="E49" s="77"/>
      <c r="F49" s="86"/>
      <c r="G49" s="152"/>
    </row>
    <row r="50" spans="1:7" ht="25.5">
      <c r="A50" s="131"/>
      <c r="B50" s="48">
        <v>42080</v>
      </c>
      <c r="C50" s="154">
        <v>1.0416666666666666E-2</v>
      </c>
      <c r="D50" s="68" t="s">
        <v>302</v>
      </c>
      <c r="E50" s="77"/>
      <c r="F50" s="86"/>
      <c r="G50" s="152"/>
    </row>
    <row r="51" spans="1:7" ht="12.75">
      <c r="A51" s="131"/>
      <c r="B51" s="48">
        <v>42081</v>
      </c>
      <c r="C51" s="154">
        <v>1.0416666666666666E-2</v>
      </c>
      <c r="D51" s="68" t="s">
        <v>148</v>
      </c>
      <c r="E51" s="77"/>
      <c r="F51" s="86"/>
      <c r="G51" s="152"/>
    </row>
    <row r="52" spans="1:7" ht="12.75">
      <c r="A52" s="131"/>
      <c r="B52" s="84">
        <v>42086</v>
      </c>
      <c r="C52" s="204">
        <v>1.0416666666666666E-2</v>
      </c>
      <c r="D52" s="61" t="s">
        <v>148</v>
      </c>
      <c r="E52" s="111"/>
      <c r="F52" s="34"/>
    </row>
    <row r="53" spans="1:7" ht="12.75">
      <c r="A53" s="131"/>
      <c r="B53" s="48">
        <v>42086</v>
      </c>
      <c r="C53" s="154">
        <v>2.0833333333333332E-2</v>
      </c>
      <c r="D53" s="68" t="s">
        <v>303</v>
      </c>
      <c r="E53" s="77"/>
      <c r="F53" s="86"/>
      <c r="G53" s="152"/>
    </row>
    <row r="54" spans="1:7" ht="25.5">
      <c r="A54" s="131"/>
      <c r="B54" s="48">
        <v>42086</v>
      </c>
      <c r="C54" s="154">
        <v>4.1666666666666664E-2</v>
      </c>
      <c r="D54" s="38" t="s">
        <v>153</v>
      </c>
      <c r="E54" s="68" t="s">
        <v>304</v>
      </c>
      <c r="F54" s="86"/>
      <c r="G54" s="152"/>
    </row>
    <row r="55" spans="1:7" ht="25.5">
      <c r="A55" s="131"/>
      <c r="B55" s="48">
        <v>42086</v>
      </c>
      <c r="C55" s="154">
        <v>1.0416666666666666E-2</v>
      </c>
      <c r="D55" s="38" t="s">
        <v>306</v>
      </c>
      <c r="E55" s="68" t="s">
        <v>307</v>
      </c>
      <c r="F55" s="86"/>
      <c r="G55" s="152"/>
    </row>
    <row r="56" spans="1:7" ht="25.5">
      <c r="A56" s="131"/>
      <c r="B56" s="48">
        <v>42086</v>
      </c>
      <c r="C56" s="154">
        <v>1.0416666666666666E-2</v>
      </c>
      <c r="D56" s="38" t="s">
        <v>306</v>
      </c>
      <c r="E56" s="68" t="s">
        <v>308</v>
      </c>
      <c r="F56" s="86"/>
      <c r="G56" s="152"/>
    </row>
    <row r="57" spans="1:7" ht="25.5">
      <c r="A57" s="131"/>
      <c r="B57" s="48">
        <v>42086</v>
      </c>
      <c r="C57" s="154">
        <v>2.0833333333333332E-2</v>
      </c>
      <c r="D57" s="61" t="s">
        <v>309</v>
      </c>
      <c r="E57" s="38" t="s">
        <v>310</v>
      </c>
      <c r="F57" s="86"/>
      <c r="G57" s="152"/>
    </row>
    <row r="58" spans="1:7" ht="12.75">
      <c r="A58" s="131"/>
      <c r="B58" s="48">
        <v>42087</v>
      </c>
      <c r="C58" s="154">
        <v>1.0416666666666666E-2</v>
      </c>
      <c r="D58" s="38" t="s">
        <v>163</v>
      </c>
      <c r="E58" s="86"/>
      <c r="F58" s="86"/>
      <c r="G58" s="152"/>
    </row>
    <row r="59" spans="1:7" ht="12.75">
      <c r="A59" s="131"/>
      <c r="B59" s="48">
        <v>42087</v>
      </c>
      <c r="C59" s="154">
        <v>3.125E-2</v>
      </c>
      <c r="D59" s="68" t="s">
        <v>252</v>
      </c>
      <c r="E59" s="86"/>
      <c r="F59" s="86"/>
      <c r="G59" s="152"/>
    </row>
    <row r="60" spans="1:7" ht="12.75">
      <c r="A60" s="218" t="s">
        <v>158</v>
      </c>
      <c r="B60" s="129">
        <v>42087</v>
      </c>
      <c r="C60" s="224">
        <v>4.1666666666666664E-2</v>
      </c>
      <c r="D60" s="173" t="s">
        <v>160</v>
      </c>
      <c r="E60" s="173" t="s">
        <v>317</v>
      </c>
      <c r="F60" s="190">
        <f>SUM(C60:C72)</f>
        <v>0.62847222222222232</v>
      </c>
      <c r="G60" s="202">
        <f>SUM(G48,F60)</f>
        <v>2.3159722222222223</v>
      </c>
    </row>
    <row r="61" spans="1:7" ht="12.75">
      <c r="A61" s="131"/>
      <c r="B61" s="48">
        <v>42087</v>
      </c>
      <c r="C61" s="154">
        <v>1.0416666666666666E-2</v>
      </c>
      <c r="D61" s="132" t="s">
        <v>160</v>
      </c>
      <c r="E61" s="132" t="s">
        <v>186</v>
      </c>
      <c r="F61" s="86"/>
      <c r="G61" s="152"/>
    </row>
    <row r="62" spans="1:7" ht="12.75">
      <c r="A62" s="131"/>
      <c r="B62" s="48">
        <v>42088</v>
      </c>
      <c r="C62" s="154">
        <v>6.9444444444444441E-3</v>
      </c>
      <c r="D62" s="132" t="s">
        <v>148</v>
      </c>
      <c r="E62" s="86"/>
      <c r="F62" s="86"/>
      <c r="G62" s="152"/>
    </row>
    <row r="63" spans="1:7" ht="38.25">
      <c r="A63" s="131"/>
      <c r="B63" s="48">
        <v>42088</v>
      </c>
      <c r="C63" s="154">
        <v>7.2916666666666671E-2</v>
      </c>
      <c r="D63" s="132" t="s">
        <v>153</v>
      </c>
      <c r="E63" s="68" t="s">
        <v>319</v>
      </c>
      <c r="F63" s="86"/>
      <c r="G63" s="152"/>
    </row>
    <row r="64" spans="1:7" ht="38.25">
      <c r="A64" s="131"/>
      <c r="B64" s="48">
        <v>42089</v>
      </c>
      <c r="C64" s="154">
        <v>0.11458333333333333</v>
      </c>
      <c r="D64" s="132" t="s">
        <v>153</v>
      </c>
      <c r="E64" s="68" t="s">
        <v>319</v>
      </c>
      <c r="F64" s="86"/>
      <c r="G64" s="152"/>
    </row>
    <row r="65" spans="1:7" ht="12.75">
      <c r="A65" s="131"/>
      <c r="B65" s="48">
        <v>42090</v>
      </c>
      <c r="C65" s="154">
        <v>2.4305555555555556E-2</v>
      </c>
      <c r="D65" s="132" t="s">
        <v>148</v>
      </c>
      <c r="E65" s="1" t="s">
        <v>320</v>
      </c>
      <c r="F65" s="86"/>
      <c r="G65" s="152"/>
    </row>
    <row r="66" spans="1:7" ht="38.25">
      <c r="A66" s="131"/>
      <c r="B66" s="48">
        <v>42091</v>
      </c>
      <c r="C66" s="154">
        <v>4.1666666666666664E-2</v>
      </c>
      <c r="D66" s="132" t="s">
        <v>153</v>
      </c>
      <c r="E66" s="68" t="s">
        <v>321</v>
      </c>
      <c r="F66" s="86"/>
      <c r="G66" s="152"/>
    </row>
    <row r="67" spans="1:7" ht="12.75">
      <c r="A67" s="131"/>
      <c r="B67" s="48">
        <v>42093</v>
      </c>
      <c r="C67" s="154">
        <v>1.0416666666666666E-2</v>
      </c>
      <c r="D67" s="132" t="s">
        <v>148</v>
      </c>
      <c r="E67" s="86"/>
      <c r="F67" s="86"/>
      <c r="G67" s="152"/>
    </row>
    <row r="68" spans="1:7" ht="25.5">
      <c r="A68" s="131"/>
      <c r="B68" s="48">
        <v>42093</v>
      </c>
      <c r="C68" s="154">
        <v>2.0833333333333332E-2</v>
      </c>
      <c r="D68" s="132" t="s">
        <v>322</v>
      </c>
      <c r="E68" s="68" t="s">
        <v>323</v>
      </c>
      <c r="F68" s="86"/>
      <c r="G68" s="152"/>
    </row>
    <row r="69" spans="1:7" ht="38.25">
      <c r="A69" s="131"/>
      <c r="B69" s="48">
        <v>42093</v>
      </c>
      <c r="C69" s="154">
        <v>5.2083333333333336E-2</v>
      </c>
      <c r="D69" s="132" t="s">
        <v>153</v>
      </c>
      <c r="E69" s="68" t="s">
        <v>321</v>
      </c>
      <c r="F69" s="86"/>
      <c r="G69" s="152"/>
    </row>
    <row r="70" spans="1:7" ht="38.25">
      <c r="A70" s="131"/>
      <c r="B70" s="48">
        <v>42093</v>
      </c>
      <c r="C70" s="154">
        <v>0.1875</v>
      </c>
      <c r="D70" s="132" t="s">
        <v>153</v>
      </c>
      <c r="E70" s="68" t="s">
        <v>321</v>
      </c>
      <c r="F70" s="86"/>
      <c r="G70" s="152"/>
    </row>
    <row r="71" spans="1:7" ht="12.75">
      <c r="A71" s="131"/>
      <c r="B71" s="48">
        <v>42094</v>
      </c>
      <c r="C71" s="154">
        <v>1.7361111111111112E-2</v>
      </c>
      <c r="D71" s="132" t="s">
        <v>163</v>
      </c>
      <c r="F71" s="86"/>
      <c r="G71" s="152"/>
    </row>
    <row r="72" spans="1:7" ht="12.75">
      <c r="A72" s="137"/>
      <c r="B72" s="166">
        <v>42094</v>
      </c>
      <c r="C72" s="228">
        <v>2.7777777777777776E-2</v>
      </c>
      <c r="D72" s="4" t="s">
        <v>252</v>
      </c>
      <c r="E72" s="34"/>
      <c r="F72" s="143"/>
      <c r="G72" s="230"/>
    </row>
    <row r="73" spans="1:7" ht="12.75">
      <c r="A73" s="128" t="s">
        <v>208</v>
      </c>
      <c r="B73" s="129">
        <v>42094</v>
      </c>
      <c r="C73" s="188">
        <v>2.7777777777777776E-2</v>
      </c>
      <c r="D73" s="173" t="s">
        <v>160</v>
      </c>
      <c r="E73" s="173" t="s">
        <v>57</v>
      </c>
      <c r="F73" s="190">
        <f>SUM(C73:C78)</f>
        <v>0.42013888888888884</v>
      </c>
      <c r="G73" s="202">
        <f>SUM(F73,G60)</f>
        <v>2.7361111111111112</v>
      </c>
    </row>
    <row r="74" spans="1:7" ht="12.75">
      <c r="A74" s="131"/>
      <c r="B74" s="48">
        <v>42094</v>
      </c>
      <c r="C74" s="154">
        <v>6.9444444444444441E-3</v>
      </c>
      <c r="D74" s="132" t="s">
        <v>160</v>
      </c>
      <c r="E74" s="132" t="s">
        <v>222</v>
      </c>
      <c r="F74" s="86"/>
      <c r="G74" s="152"/>
    </row>
    <row r="75" spans="1:7" ht="38.25">
      <c r="A75" s="131"/>
      <c r="B75" s="48">
        <v>42098</v>
      </c>
      <c r="C75" s="154">
        <v>0.26041666666666669</v>
      </c>
      <c r="D75" s="132" t="s">
        <v>153</v>
      </c>
      <c r="E75" s="68" t="s">
        <v>321</v>
      </c>
      <c r="F75" s="86"/>
      <c r="G75" s="152"/>
    </row>
    <row r="76" spans="1:7" ht="25.5">
      <c r="A76" s="131"/>
      <c r="B76" s="48">
        <v>42100</v>
      </c>
      <c r="C76" s="154">
        <v>8.3333333333333329E-2</v>
      </c>
      <c r="D76" s="132" t="s">
        <v>325</v>
      </c>
      <c r="E76" s="68" t="s">
        <v>326</v>
      </c>
      <c r="F76" s="86"/>
      <c r="G76" s="152"/>
    </row>
    <row r="77" spans="1:7" ht="12.75">
      <c r="A77" s="131"/>
      <c r="B77" s="48">
        <v>42101</v>
      </c>
      <c r="C77" s="154">
        <v>2.0833333333333332E-2</v>
      </c>
      <c r="D77" s="132" t="s">
        <v>163</v>
      </c>
      <c r="E77" s="132"/>
      <c r="F77" s="86"/>
      <c r="G77" s="152"/>
    </row>
    <row r="78" spans="1:7" ht="12.75">
      <c r="A78" s="131"/>
      <c r="B78" s="48">
        <v>42101</v>
      </c>
      <c r="C78" s="154">
        <v>2.0833333333333332E-2</v>
      </c>
      <c r="D78" s="132" t="s">
        <v>252</v>
      </c>
      <c r="E78" s="132"/>
      <c r="F78" s="86"/>
      <c r="G78" s="152"/>
    </row>
    <row r="79" spans="1:7" ht="12.75">
      <c r="A79" s="128" t="s">
        <v>214</v>
      </c>
      <c r="B79" s="129">
        <v>42101</v>
      </c>
      <c r="C79" s="188">
        <v>4.1666666666666664E-2</v>
      </c>
      <c r="D79" s="173" t="s">
        <v>160</v>
      </c>
      <c r="E79" s="173" t="s">
        <v>57</v>
      </c>
      <c r="F79" s="190">
        <f>SUM(C79:C94)</f>
        <v>0.59375</v>
      </c>
      <c r="G79" s="202">
        <f>SUM(G73,F79)</f>
        <v>3.3298611111111112</v>
      </c>
    </row>
    <row r="80" spans="1:7" ht="12.75">
      <c r="A80" s="131"/>
      <c r="B80" s="48">
        <v>42101</v>
      </c>
      <c r="C80" s="154">
        <v>6.9444444444444441E-3</v>
      </c>
      <c r="D80" s="132" t="s">
        <v>160</v>
      </c>
      <c r="E80" s="132" t="s">
        <v>222</v>
      </c>
      <c r="F80" s="86"/>
      <c r="G80" s="152"/>
    </row>
    <row r="81" spans="1:7" ht="12.75">
      <c r="A81" s="131"/>
      <c r="B81" s="48">
        <v>42102</v>
      </c>
      <c r="C81" s="154">
        <v>6.9444444444444441E-3</v>
      </c>
      <c r="D81" s="132" t="s">
        <v>148</v>
      </c>
      <c r="E81" s="132"/>
      <c r="F81" s="86"/>
      <c r="G81" s="152"/>
    </row>
    <row r="82" spans="1:7" ht="12.75">
      <c r="A82" s="131"/>
      <c r="B82" s="48">
        <v>42102</v>
      </c>
      <c r="C82" s="154">
        <v>1.0416666666666666E-2</v>
      </c>
      <c r="D82" s="132" t="s">
        <v>61</v>
      </c>
      <c r="E82" s="132" t="s">
        <v>331</v>
      </c>
      <c r="F82" s="86"/>
      <c r="G82" s="152"/>
    </row>
    <row r="83" spans="1:7" ht="12.75">
      <c r="A83" s="131"/>
      <c r="B83" s="48">
        <v>42103</v>
      </c>
      <c r="C83" s="154">
        <v>6.25E-2</v>
      </c>
      <c r="D83" s="132" t="s">
        <v>97</v>
      </c>
      <c r="E83" s="132" t="s">
        <v>254</v>
      </c>
      <c r="F83" s="86"/>
      <c r="G83" s="152"/>
    </row>
    <row r="84" spans="1:7" ht="12.75">
      <c r="A84" s="131"/>
      <c r="B84" s="48">
        <v>42103</v>
      </c>
      <c r="C84" s="154">
        <v>0.10416666666666667</v>
      </c>
      <c r="D84" s="132" t="s">
        <v>97</v>
      </c>
      <c r="E84" s="132" t="s">
        <v>254</v>
      </c>
      <c r="F84" s="86"/>
      <c r="G84" s="152"/>
    </row>
    <row r="85" spans="1:7" ht="25.5">
      <c r="A85" s="131"/>
      <c r="B85" s="48">
        <v>42104</v>
      </c>
      <c r="C85" s="154">
        <v>7.2916666666666671E-2</v>
      </c>
      <c r="D85" s="132" t="s">
        <v>160</v>
      </c>
      <c r="E85" s="68" t="s">
        <v>218</v>
      </c>
      <c r="F85" s="86"/>
      <c r="G85" s="152"/>
    </row>
    <row r="86" spans="1:7" ht="12.75">
      <c r="A86" s="134"/>
      <c r="B86" s="238">
        <v>42104</v>
      </c>
      <c r="C86" s="240">
        <v>4.8611111111111112E-2</v>
      </c>
      <c r="D86" s="205" t="s">
        <v>97</v>
      </c>
      <c r="E86" s="132" t="s">
        <v>254</v>
      </c>
      <c r="F86" s="152"/>
      <c r="G86" s="152"/>
    </row>
    <row r="87" spans="1:7" ht="25.5">
      <c r="A87" s="131"/>
      <c r="B87" s="48">
        <v>42104</v>
      </c>
      <c r="C87" s="154">
        <v>1.0416666666666666E-2</v>
      </c>
      <c r="D87" s="132" t="s">
        <v>61</v>
      </c>
      <c r="E87" s="68" t="s">
        <v>334</v>
      </c>
      <c r="F87" s="86"/>
      <c r="G87" s="152"/>
    </row>
    <row r="88" spans="1:7" ht="12.75">
      <c r="A88" s="131"/>
      <c r="B88" s="238">
        <v>42104</v>
      </c>
      <c r="C88" s="154">
        <v>8.3333333333333329E-2</v>
      </c>
      <c r="D88" s="132" t="s">
        <v>97</v>
      </c>
      <c r="E88" s="132" t="s">
        <v>254</v>
      </c>
      <c r="F88" s="86"/>
      <c r="G88" s="152"/>
    </row>
    <row r="89" spans="1:7" ht="25.5">
      <c r="A89" s="134"/>
      <c r="B89" s="48">
        <v>42105</v>
      </c>
      <c r="C89" s="204">
        <v>2.0833333333333332E-2</v>
      </c>
      <c r="D89" s="61" t="s">
        <v>306</v>
      </c>
      <c r="E89" s="61" t="s">
        <v>335</v>
      </c>
      <c r="F89" s="34"/>
    </row>
    <row r="90" spans="1:7" ht="12.75">
      <c r="A90" s="131"/>
      <c r="B90" s="48">
        <v>42107</v>
      </c>
      <c r="C90" s="154">
        <v>1.0416666666666666E-2</v>
      </c>
      <c r="D90" s="38" t="s">
        <v>148</v>
      </c>
      <c r="E90" s="68"/>
      <c r="F90" s="86"/>
      <c r="G90" s="152"/>
    </row>
    <row r="91" spans="1:7" ht="25.5">
      <c r="A91" s="131"/>
      <c r="B91" s="48">
        <v>42107</v>
      </c>
      <c r="C91" s="154">
        <v>2.4305555555555556E-2</v>
      </c>
      <c r="D91" s="38" t="s">
        <v>306</v>
      </c>
      <c r="E91" s="68" t="s">
        <v>336</v>
      </c>
      <c r="F91" s="86"/>
      <c r="G91" s="152"/>
    </row>
    <row r="92" spans="1:7" ht="25.5">
      <c r="A92" s="131"/>
      <c r="B92" s="48">
        <v>42107</v>
      </c>
      <c r="C92" s="154">
        <v>2.7777777777777776E-2</v>
      </c>
      <c r="D92" s="61" t="s">
        <v>61</v>
      </c>
      <c r="E92" s="61" t="s">
        <v>337</v>
      </c>
      <c r="F92" s="86"/>
      <c r="G92" s="152"/>
    </row>
    <row r="93" spans="1:7" ht="25.5">
      <c r="A93" s="131"/>
      <c r="B93" s="48">
        <v>42107</v>
      </c>
      <c r="C93" s="154">
        <v>4.1666666666666664E-2</v>
      </c>
      <c r="D93" s="61" t="s">
        <v>338</v>
      </c>
      <c r="E93" s="38" t="s">
        <v>339</v>
      </c>
      <c r="F93" s="86"/>
      <c r="G93" s="152"/>
    </row>
    <row r="94" spans="1:7" ht="12.75">
      <c r="A94" s="131"/>
      <c r="B94" s="48">
        <v>42107</v>
      </c>
      <c r="C94" s="154">
        <v>2.0833333333333332E-2</v>
      </c>
      <c r="D94" s="61" t="s">
        <v>338</v>
      </c>
      <c r="E94" s="38" t="s">
        <v>340</v>
      </c>
      <c r="F94" s="86"/>
      <c r="G94" s="152"/>
    </row>
    <row r="95" spans="1:7" ht="12.75">
      <c r="A95" s="128" t="s">
        <v>220</v>
      </c>
      <c r="B95" s="129">
        <v>42108</v>
      </c>
      <c r="C95" s="188">
        <v>3.125E-2</v>
      </c>
      <c r="D95" s="173" t="s">
        <v>160</v>
      </c>
      <c r="E95" s="173" t="s">
        <v>221</v>
      </c>
      <c r="F95" s="190">
        <f>SUM(C95:C112)</f>
        <v>0.48611111111111116</v>
      </c>
      <c r="G95" s="202">
        <f>SUM(G79,F95)</f>
        <v>3.8159722222222223</v>
      </c>
    </row>
    <row r="96" spans="1:7" ht="12.75">
      <c r="A96" s="131"/>
      <c r="B96" s="48">
        <v>42108</v>
      </c>
      <c r="C96" s="154">
        <v>3.472222222222222E-3</v>
      </c>
      <c r="D96" s="132" t="s">
        <v>160</v>
      </c>
      <c r="E96" s="132" t="s">
        <v>222</v>
      </c>
      <c r="F96" s="86"/>
      <c r="G96" s="152"/>
    </row>
    <row r="97" spans="1:7" ht="12.75">
      <c r="A97" s="131"/>
      <c r="B97" s="48">
        <v>42109</v>
      </c>
      <c r="C97" s="154">
        <v>3.472222222222222E-3</v>
      </c>
      <c r="D97" s="132" t="s">
        <v>148</v>
      </c>
      <c r="E97" s="86"/>
      <c r="F97" s="86"/>
      <c r="G97" s="152"/>
    </row>
    <row r="98" spans="1:7" ht="25.5">
      <c r="A98" s="131"/>
      <c r="B98" s="48">
        <v>42110</v>
      </c>
      <c r="C98" s="154">
        <v>0.1388888888888889</v>
      </c>
      <c r="D98" s="132" t="s">
        <v>97</v>
      </c>
      <c r="E98" s="68" t="s">
        <v>344</v>
      </c>
      <c r="F98" s="86"/>
      <c r="G98" s="152"/>
    </row>
    <row r="99" spans="1:7" ht="25.5">
      <c r="A99" s="131"/>
      <c r="B99" s="48">
        <v>42111</v>
      </c>
      <c r="C99" s="154">
        <v>2.7777777777777776E-2</v>
      </c>
      <c r="D99" s="132" t="s">
        <v>97</v>
      </c>
      <c r="E99" s="68" t="s">
        <v>346</v>
      </c>
      <c r="F99" s="86"/>
      <c r="G99" s="152"/>
    </row>
    <row r="100" spans="1:7" ht="12.75">
      <c r="A100" s="131"/>
      <c r="B100" s="48">
        <v>42111</v>
      </c>
      <c r="C100" s="154">
        <v>6.9444444444444441E-3</v>
      </c>
      <c r="D100" s="132" t="s">
        <v>148</v>
      </c>
      <c r="E100" s="86"/>
      <c r="F100" s="86"/>
      <c r="G100" s="152"/>
    </row>
    <row r="101" spans="1:7" ht="25.5">
      <c r="A101" s="131"/>
      <c r="B101" s="48">
        <v>42111</v>
      </c>
      <c r="C101" s="154">
        <v>2.0833333333333332E-2</v>
      </c>
      <c r="D101" s="132" t="s">
        <v>97</v>
      </c>
      <c r="E101" s="68" t="s">
        <v>347</v>
      </c>
      <c r="F101" s="86"/>
      <c r="G101" s="152"/>
    </row>
    <row r="102" spans="1:7" ht="38.25">
      <c r="A102" s="131"/>
      <c r="B102" s="48">
        <v>42111</v>
      </c>
      <c r="C102" s="154">
        <v>1.3888888888888888E-2</v>
      </c>
      <c r="D102" s="132" t="s">
        <v>97</v>
      </c>
      <c r="E102" s="68" t="s">
        <v>348</v>
      </c>
      <c r="F102" s="86"/>
      <c r="G102" s="152"/>
    </row>
    <row r="103" spans="1:7" ht="12.75">
      <c r="A103" s="131"/>
      <c r="B103" s="48">
        <v>42111</v>
      </c>
      <c r="C103" s="154">
        <v>6.9444444444444441E-3</v>
      </c>
      <c r="D103" s="132" t="s">
        <v>23</v>
      </c>
      <c r="E103" s="132" t="s">
        <v>350</v>
      </c>
      <c r="F103" s="86"/>
      <c r="G103" s="152"/>
    </row>
    <row r="104" spans="1:7" ht="25.5">
      <c r="A104" s="131"/>
      <c r="B104" s="48">
        <v>42111</v>
      </c>
      <c r="C104" s="154">
        <v>6.9444444444444441E-3</v>
      </c>
      <c r="D104" s="132" t="s">
        <v>23</v>
      </c>
      <c r="E104" s="68" t="s">
        <v>351</v>
      </c>
      <c r="F104" s="86"/>
      <c r="G104" s="152"/>
    </row>
    <row r="105" spans="1:7" ht="12.75">
      <c r="A105" s="131"/>
      <c r="B105" s="48">
        <v>42112</v>
      </c>
      <c r="C105" s="154">
        <v>1.7361111111111112E-2</v>
      </c>
      <c r="D105" s="132" t="s">
        <v>352</v>
      </c>
      <c r="E105" s="132" t="s">
        <v>353</v>
      </c>
      <c r="F105" s="86"/>
      <c r="G105" s="152"/>
    </row>
    <row r="106" spans="1:7" ht="12.75">
      <c r="A106" s="131"/>
      <c r="B106" s="48">
        <v>42113</v>
      </c>
      <c r="C106" s="154">
        <v>1.0416666666666666E-2</v>
      </c>
      <c r="D106" s="132" t="s">
        <v>306</v>
      </c>
      <c r="E106" s="132" t="s">
        <v>354</v>
      </c>
      <c r="F106" s="86"/>
      <c r="G106" s="152"/>
    </row>
    <row r="107" spans="1:7" ht="12.75">
      <c r="A107" s="131"/>
      <c r="B107" s="48">
        <v>42114</v>
      </c>
      <c r="C107" s="154">
        <v>1.0416666666666666E-2</v>
      </c>
      <c r="D107" s="132" t="s">
        <v>148</v>
      </c>
      <c r="E107" s="86"/>
      <c r="F107" s="86"/>
      <c r="G107" s="152"/>
    </row>
    <row r="108" spans="1:7" ht="25.5">
      <c r="A108" s="131"/>
      <c r="B108" s="48">
        <v>42114</v>
      </c>
      <c r="C108" s="154">
        <v>6.25E-2</v>
      </c>
      <c r="D108" s="132" t="s">
        <v>97</v>
      </c>
      <c r="E108" s="68" t="s">
        <v>355</v>
      </c>
      <c r="F108" s="86"/>
      <c r="G108" s="152"/>
    </row>
    <row r="109" spans="1:7" ht="25.5">
      <c r="A109" s="131"/>
      <c r="B109" s="48">
        <v>42114</v>
      </c>
      <c r="C109" s="154">
        <v>6.25E-2</v>
      </c>
      <c r="D109" s="132" t="s">
        <v>97</v>
      </c>
      <c r="E109" s="68" t="s">
        <v>355</v>
      </c>
      <c r="F109" s="86"/>
      <c r="G109" s="152"/>
    </row>
    <row r="110" spans="1:7" ht="12.75">
      <c r="A110" s="131"/>
      <c r="B110" s="48">
        <v>42114</v>
      </c>
      <c r="C110" s="154">
        <v>2.4305555555555556E-2</v>
      </c>
      <c r="D110" s="132" t="s">
        <v>338</v>
      </c>
      <c r="E110" s="132" t="s">
        <v>340</v>
      </c>
      <c r="F110" s="86"/>
      <c r="G110" s="152"/>
    </row>
    <row r="111" spans="1:7" ht="38.25">
      <c r="A111" s="131"/>
      <c r="B111" s="48">
        <v>42114</v>
      </c>
      <c r="C111" s="154">
        <v>1.3888888888888888E-2</v>
      </c>
      <c r="D111" s="132" t="s">
        <v>97</v>
      </c>
      <c r="E111" s="68" t="s">
        <v>356</v>
      </c>
      <c r="F111" s="86"/>
      <c r="G111" s="152"/>
    </row>
    <row r="112" spans="1:7" ht="38.25">
      <c r="A112" s="131"/>
      <c r="B112" s="48">
        <v>42114</v>
      </c>
      <c r="C112" s="154">
        <v>2.4305555555555556E-2</v>
      </c>
      <c r="D112" s="132" t="s">
        <v>97</v>
      </c>
      <c r="E112" s="68" t="s">
        <v>357</v>
      </c>
      <c r="F112" s="86"/>
      <c r="G112" s="152"/>
    </row>
    <row r="113" spans="1:7" ht="12.75">
      <c r="A113" s="128" t="s">
        <v>225</v>
      </c>
      <c r="B113" s="129">
        <v>42115</v>
      </c>
      <c r="C113" s="188">
        <v>3.4722222222222224E-2</v>
      </c>
      <c r="D113" s="248" t="s">
        <v>160</v>
      </c>
      <c r="E113" s="173" t="s">
        <v>57</v>
      </c>
      <c r="F113" s="190">
        <f>SUM(C113:C123)</f>
        <v>0.60416666666666652</v>
      </c>
      <c r="G113" s="202">
        <f>SUM(F113,G95)</f>
        <v>4.4201388888888893</v>
      </c>
    </row>
    <row r="114" spans="1:7" ht="12.75">
      <c r="A114" s="131"/>
      <c r="B114" s="48">
        <v>42115</v>
      </c>
      <c r="C114" s="154">
        <v>6.9444444444444441E-3</v>
      </c>
      <c r="D114" s="132" t="s">
        <v>23</v>
      </c>
      <c r="E114" s="132" t="s">
        <v>358</v>
      </c>
      <c r="F114" s="86"/>
      <c r="G114" s="152"/>
    </row>
    <row r="115" spans="1:7" ht="12.75">
      <c r="A115" s="131"/>
      <c r="B115" s="48">
        <v>42115</v>
      </c>
      <c r="C115" s="154">
        <v>7.2916666666666671E-2</v>
      </c>
      <c r="D115" s="132" t="s">
        <v>97</v>
      </c>
      <c r="E115" s="132" t="s">
        <v>359</v>
      </c>
      <c r="F115" s="86"/>
      <c r="G115" s="152"/>
    </row>
    <row r="116" spans="1:7" ht="25.5">
      <c r="A116" s="131"/>
      <c r="B116" s="48">
        <v>42115</v>
      </c>
      <c r="C116" s="154">
        <v>3.125E-2</v>
      </c>
      <c r="D116" s="132" t="s">
        <v>306</v>
      </c>
      <c r="E116" s="68" t="s">
        <v>360</v>
      </c>
      <c r="F116" s="86"/>
      <c r="G116" s="152"/>
    </row>
    <row r="117" spans="1:7" ht="25.5">
      <c r="A117" s="131"/>
      <c r="B117" s="48">
        <v>42118</v>
      </c>
      <c r="C117" s="154">
        <v>0.10416666666666667</v>
      </c>
      <c r="D117" s="132" t="s">
        <v>97</v>
      </c>
      <c r="E117" s="68" t="s">
        <v>361</v>
      </c>
      <c r="F117" s="86"/>
      <c r="G117" s="152"/>
    </row>
    <row r="118" spans="1:7" ht="25.5">
      <c r="A118" s="131"/>
      <c r="B118" s="48">
        <v>42118</v>
      </c>
      <c r="C118" s="154">
        <v>2.0833333333333332E-2</v>
      </c>
      <c r="D118" s="132" t="s">
        <v>97</v>
      </c>
      <c r="E118" s="68" t="s">
        <v>362</v>
      </c>
      <c r="F118" s="86"/>
      <c r="G118" s="152"/>
    </row>
    <row r="119" spans="1:7" ht="38.25">
      <c r="A119" s="131"/>
      <c r="B119" s="48">
        <v>42119</v>
      </c>
      <c r="C119" s="154">
        <v>0.13194444444444445</v>
      </c>
      <c r="D119" s="132" t="s">
        <v>97</v>
      </c>
      <c r="E119" s="77" t="s">
        <v>422</v>
      </c>
      <c r="F119" s="86"/>
      <c r="G119" s="152"/>
    </row>
    <row r="120" spans="1:7" ht="38.25">
      <c r="A120" s="131"/>
      <c r="B120" s="48">
        <v>42120</v>
      </c>
      <c r="C120" s="154">
        <v>0.10416666666666667</v>
      </c>
      <c r="D120" s="132" t="s">
        <v>97</v>
      </c>
      <c r="E120" s="77" t="s">
        <v>363</v>
      </c>
      <c r="F120" s="86"/>
      <c r="G120" s="152"/>
    </row>
    <row r="121" spans="1:7" ht="12.75">
      <c r="A121" s="131"/>
      <c r="B121" s="48">
        <v>42121</v>
      </c>
      <c r="C121" s="154">
        <v>1.3888888888888888E-2</v>
      </c>
      <c r="D121" s="132" t="s">
        <v>306</v>
      </c>
      <c r="E121" s="132" t="s">
        <v>364</v>
      </c>
      <c r="F121" s="86"/>
      <c r="G121" s="152"/>
    </row>
    <row r="122" spans="1:7" ht="38.25">
      <c r="A122" s="131"/>
      <c r="B122" s="48">
        <v>42121</v>
      </c>
      <c r="C122" s="154">
        <v>6.9444444444444448E-2</v>
      </c>
      <c r="D122" s="132" t="s">
        <v>97</v>
      </c>
      <c r="E122" s="68" t="s">
        <v>365</v>
      </c>
      <c r="F122" s="86"/>
      <c r="G122" s="152"/>
    </row>
    <row r="123" spans="1:7" ht="25.5">
      <c r="A123" s="137"/>
      <c r="B123" s="312">
        <v>42121</v>
      </c>
      <c r="C123" s="252">
        <v>1.3888888888888888E-2</v>
      </c>
      <c r="D123" s="311" t="s">
        <v>61</v>
      </c>
      <c r="E123" s="313" t="s">
        <v>423</v>
      </c>
      <c r="F123" s="143"/>
      <c r="G123" s="230"/>
    </row>
    <row r="124" spans="1:7" ht="12.75">
      <c r="B124" s="253"/>
      <c r="F124" s="186" t="s">
        <v>241</v>
      </c>
      <c r="G124" s="255">
        <f>SUM(F:F)</f>
        <v>4.4201388888888893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9"/>
  <sheetViews>
    <sheetView topLeftCell="A52" workbookViewId="0">
      <selection activeCell="E69" sqref="E69"/>
    </sheetView>
  </sheetViews>
  <sheetFormatPr baseColWidth="10" defaultColWidth="14.42578125" defaultRowHeight="15.75" customHeight="1"/>
  <cols>
    <col min="1" max="1" width="12.5703125" bestFit="1" customWidth="1"/>
    <col min="2" max="2" width="10.140625" bestFit="1" customWidth="1"/>
    <col min="3" max="3" width="20.28515625" bestFit="1" customWidth="1"/>
    <col min="4" max="4" width="8.140625" bestFit="1" customWidth="1"/>
    <col min="5" max="5" width="33.7109375" customWidth="1"/>
    <col min="6" max="6" width="19" customWidth="1"/>
    <col min="7" max="7" width="29.28515625" customWidth="1"/>
  </cols>
  <sheetData>
    <row r="1" spans="1:7" ht="12.75">
      <c r="A1" s="304" t="s">
        <v>11</v>
      </c>
      <c r="B1" s="305"/>
      <c r="C1" s="305"/>
      <c r="D1" s="305"/>
      <c r="E1" s="305"/>
      <c r="F1" s="305"/>
      <c r="G1" s="305"/>
    </row>
    <row r="2" spans="1:7" ht="15.75" customHeight="1">
      <c r="A2" s="305"/>
      <c r="B2" s="305"/>
      <c r="C2" s="305"/>
      <c r="D2" s="305"/>
      <c r="E2" s="305"/>
      <c r="F2" s="305"/>
      <c r="G2" s="305"/>
    </row>
    <row r="3" spans="1:7" ht="12.75">
      <c r="A3" s="1"/>
      <c r="B3" s="31"/>
      <c r="C3" s="32"/>
      <c r="D3" s="33"/>
      <c r="E3" s="38"/>
      <c r="F3" s="1"/>
      <c r="G3" s="40"/>
    </row>
    <row r="4" spans="1:7" ht="12.75">
      <c r="A4" s="9" t="s">
        <v>14</v>
      </c>
      <c r="B4" s="42" t="s">
        <v>15</v>
      </c>
      <c r="C4" s="42" t="s">
        <v>21</v>
      </c>
      <c r="D4" s="43" t="s">
        <v>17</v>
      </c>
      <c r="E4" s="44" t="s">
        <v>18</v>
      </c>
      <c r="F4" s="11" t="s">
        <v>24</v>
      </c>
      <c r="G4" s="15" t="s">
        <v>25</v>
      </c>
    </row>
    <row r="5" spans="1:7" ht="38.25">
      <c r="A5" s="306" t="s">
        <v>22</v>
      </c>
      <c r="B5" s="70">
        <v>42052</v>
      </c>
      <c r="C5" s="71" t="s">
        <v>23</v>
      </c>
      <c r="D5" s="95">
        <v>8.3333333333333329E-2</v>
      </c>
      <c r="E5" s="23" t="s">
        <v>26</v>
      </c>
      <c r="F5" s="125">
        <f>SUM(D5:D11)</f>
        <v>0.23958333333333331</v>
      </c>
      <c r="G5" s="51"/>
    </row>
    <row r="6" spans="1:7" ht="14.25">
      <c r="A6" s="307"/>
      <c r="B6" s="18">
        <v>42052</v>
      </c>
      <c r="C6" s="101" t="s">
        <v>30</v>
      </c>
      <c r="D6" s="52">
        <v>3.125E-2</v>
      </c>
      <c r="E6" s="130" t="s">
        <v>104</v>
      </c>
      <c r="F6" s="56"/>
      <c r="G6" s="58"/>
    </row>
    <row r="7" spans="1:7" ht="14.25">
      <c r="A7" s="307"/>
      <c r="B7" s="57">
        <v>42053</v>
      </c>
      <c r="C7" s="101" t="s">
        <v>23</v>
      </c>
      <c r="D7" s="52">
        <v>4.1666666666666664E-2</v>
      </c>
      <c r="E7" s="130" t="s">
        <v>61</v>
      </c>
      <c r="F7" s="56"/>
      <c r="G7" s="58"/>
    </row>
    <row r="8" spans="1:7" ht="14.25">
      <c r="A8" s="307"/>
      <c r="B8" s="57">
        <v>42053</v>
      </c>
      <c r="C8" s="101" t="s">
        <v>34</v>
      </c>
      <c r="D8" s="19">
        <v>1.0416666666666666E-2</v>
      </c>
      <c r="E8" s="130" t="s">
        <v>109</v>
      </c>
      <c r="F8" s="56"/>
      <c r="G8" s="58"/>
    </row>
    <row r="9" spans="1:7" ht="14.25">
      <c r="A9" s="307"/>
      <c r="B9" s="57">
        <v>42058</v>
      </c>
      <c r="C9" s="101" t="s">
        <v>41</v>
      </c>
      <c r="D9" s="19">
        <v>7.2916666666666671E-2</v>
      </c>
      <c r="E9" s="130" t="s">
        <v>110</v>
      </c>
      <c r="F9" s="56"/>
      <c r="G9" s="58"/>
    </row>
    <row r="10" spans="1:7" ht="14.25">
      <c r="A10" s="307"/>
      <c r="B10" s="105"/>
      <c r="C10" s="117"/>
      <c r="D10" s="144"/>
      <c r="E10" s="53"/>
      <c r="F10" s="56"/>
      <c r="G10" s="58"/>
    </row>
    <row r="11" spans="1:7" ht="14.25">
      <c r="A11" s="64"/>
      <c r="B11" s="30"/>
      <c r="C11" s="158"/>
      <c r="D11" s="160"/>
      <c r="E11" s="65"/>
      <c r="F11" s="56"/>
      <c r="G11" s="58"/>
    </row>
    <row r="12" spans="1:7" ht="14.25">
      <c r="A12" s="74" t="s">
        <v>47</v>
      </c>
      <c r="B12" s="107">
        <v>42059</v>
      </c>
      <c r="C12" s="179" t="s">
        <v>57</v>
      </c>
      <c r="D12" s="180">
        <v>6.25E-2</v>
      </c>
      <c r="E12" s="194"/>
      <c r="F12" s="196">
        <f>SUM(D12:D17)</f>
        <v>0.48958333333333331</v>
      </c>
      <c r="G12" s="51"/>
    </row>
    <row r="13" spans="1:7" ht="12.75">
      <c r="A13" s="114"/>
      <c r="B13" s="57">
        <v>42059</v>
      </c>
      <c r="C13" s="31" t="s">
        <v>75</v>
      </c>
      <c r="D13" s="216">
        <v>0.125</v>
      </c>
      <c r="E13" s="130" t="s">
        <v>305</v>
      </c>
      <c r="F13" s="86"/>
      <c r="G13" s="124"/>
    </row>
    <row r="14" spans="1:7" ht="12.75">
      <c r="A14" s="114"/>
      <c r="B14" s="57">
        <v>42061</v>
      </c>
      <c r="C14" s="31" t="s">
        <v>75</v>
      </c>
      <c r="D14" s="216">
        <v>0.125</v>
      </c>
      <c r="E14" s="130" t="s">
        <v>305</v>
      </c>
      <c r="F14" s="86"/>
      <c r="G14" s="124"/>
    </row>
    <row r="15" spans="1:7" ht="12.75">
      <c r="A15" s="114"/>
      <c r="B15" s="57">
        <v>42063</v>
      </c>
      <c r="C15" s="31" t="s">
        <v>75</v>
      </c>
      <c r="D15" s="216">
        <v>0.125</v>
      </c>
      <c r="E15" s="130" t="s">
        <v>305</v>
      </c>
      <c r="F15" s="86"/>
      <c r="G15" s="124"/>
    </row>
    <row r="16" spans="1:7" ht="12.75">
      <c r="A16" s="114"/>
      <c r="B16" s="57">
        <v>42066</v>
      </c>
      <c r="C16" s="31" t="s">
        <v>163</v>
      </c>
      <c r="D16" s="216">
        <v>3.125E-2</v>
      </c>
      <c r="E16" s="130"/>
      <c r="F16" s="86"/>
      <c r="G16" s="124"/>
    </row>
    <row r="17" spans="1:7" ht="12.75">
      <c r="A17" s="114"/>
      <c r="B17" s="57">
        <v>42066</v>
      </c>
      <c r="C17" s="31" t="s">
        <v>311</v>
      </c>
      <c r="D17" s="216">
        <v>2.0833333333333332E-2</v>
      </c>
      <c r="E17" s="130"/>
      <c r="F17" s="152"/>
      <c r="G17" s="124"/>
    </row>
    <row r="18" spans="1:7" ht="12.75">
      <c r="A18" s="128" t="s">
        <v>83</v>
      </c>
      <c r="B18" s="107">
        <v>42066</v>
      </c>
      <c r="C18" s="225" t="s">
        <v>57</v>
      </c>
      <c r="D18" s="226">
        <v>9.375E-2</v>
      </c>
      <c r="E18" s="179"/>
      <c r="F18" s="234">
        <f>SUM(D18:D24)</f>
        <v>0.40624999999999994</v>
      </c>
      <c r="G18" s="185"/>
    </row>
    <row r="19" spans="1:7" ht="12.75">
      <c r="A19" s="131"/>
      <c r="B19" s="57">
        <v>42068</v>
      </c>
      <c r="C19" s="31" t="s">
        <v>327</v>
      </c>
      <c r="D19" s="216">
        <v>3.125E-2</v>
      </c>
      <c r="E19" s="130" t="s">
        <v>328</v>
      </c>
      <c r="F19" s="132"/>
      <c r="G19" s="124"/>
    </row>
    <row r="20" spans="1:7" ht="25.5">
      <c r="A20" s="131"/>
      <c r="B20" s="57">
        <v>42068</v>
      </c>
      <c r="C20" s="23" t="s">
        <v>329</v>
      </c>
      <c r="D20" s="236">
        <v>8.3333333333333329E-2</v>
      </c>
      <c r="E20" s="21" t="s">
        <v>332</v>
      </c>
      <c r="F20" s="86"/>
      <c r="G20" s="124"/>
    </row>
    <row r="21" spans="1:7" ht="25.5">
      <c r="A21" s="131"/>
      <c r="B21" s="57">
        <v>42069</v>
      </c>
      <c r="C21" s="23" t="s">
        <v>329</v>
      </c>
      <c r="D21" s="236">
        <v>8.3333333333333329E-2</v>
      </c>
      <c r="E21" s="21" t="s">
        <v>332</v>
      </c>
      <c r="F21" s="86"/>
      <c r="G21" s="124"/>
    </row>
    <row r="22" spans="1:7" ht="25.5">
      <c r="A22" s="131"/>
      <c r="B22" s="57">
        <v>42072</v>
      </c>
      <c r="C22" s="23" t="s">
        <v>329</v>
      </c>
      <c r="D22" s="236">
        <v>8.3333333333333329E-2</v>
      </c>
      <c r="E22" s="21" t="s">
        <v>333</v>
      </c>
      <c r="F22" s="86"/>
      <c r="G22" s="124"/>
    </row>
    <row r="23" spans="1:7" ht="12.75">
      <c r="A23" s="134"/>
      <c r="B23" s="57">
        <v>42073</v>
      </c>
      <c r="C23" s="31" t="s">
        <v>163</v>
      </c>
      <c r="D23" s="236">
        <v>1.0416666666666666E-2</v>
      </c>
      <c r="E23" s="68"/>
      <c r="F23" s="86"/>
      <c r="G23" s="124"/>
    </row>
    <row r="24" spans="1:7" ht="12.75">
      <c r="A24" s="239"/>
      <c r="B24" s="87">
        <v>42073</v>
      </c>
      <c r="C24" s="241" t="s">
        <v>311</v>
      </c>
      <c r="D24" s="242">
        <v>2.0833333333333332E-2</v>
      </c>
      <c r="E24" s="142"/>
      <c r="F24" s="143"/>
      <c r="G24" s="145"/>
    </row>
    <row r="25" spans="1:7" ht="14.25">
      <c r="A25" s="128" t="s">
        <v>128</v>
      </c>
      <c r="B25" s="57">
        <v>42073</v>
      </c>
      <c r="C25" s="179" t="s">
        <v>57</v>
      </c>
      <c r="D25" s="180">
        <v>4.1666666666666664E-2</v>
      </c>
      <c r="E25" s="27"/>
      <c r="F25" s="112">
        <f>SUM(D25:D32)</f>
        <v>0.20833333333333334</v>
      </c>
      <c r="G25" s="51"/>
    </row>
    <row r="26" spans="1:7" ht="25.5">
      <c r="A26" s="134"/>
      <c r="B26" s="57">
        <v>42073</v>
      </c>
      <c r="C26" s="23" t="s">
        <v>329</v>
      </c>
      <c r="D26" s="236">
        <v>4.1666666666666664E-2</v>
      </c>
      <c r="E26" s="21" t="s">
        <v>342</v>
      </c>
      <c r="F26" s="86"/>
      <c r="G26" s="124"/>
    </row>
    <row r="27" spans="1:7" ht="12.75">
      <c r="A27" s="134"/>
      <c r="B27" s="57">
        <v>42075</v>
      </c>
      <c r="C27" s="31" t="s">
        <v>327</v>
      </c>
      <c r="D27" s="236">
        <v>2.0833333333333332E-2</v>
      </c>
      <c r="E27" s="68" t="s">
        <v>343</v>
      </c>
      <c r="F27" s="86"/>
      <c r="G27" s="124"/>
    </row>
    <row r="28" spans="1:7" ht="12.75">
      <c r="A28" s="131"/>
      <c r="B28" s="57">
        <v>42075</v>
      </c>
      <c r="C28" s="31" t="s">
        <v>327</v>
      </c>
      <c r="D28" s="236">
        <v>2.0833333333333332E-2</v>
      </c>
      <c r="E28" s="68" t="s">
        <v>345</v>
      </c>
      <c r="F28" s="86"/>
      <c r="G28" s="124"/>
    </row>
    <row r="29" spans="1:7" ht="12.75">
      <c r="A29" s="131"/>
      <c r="B29" s="57">
        <v>42079</v>
      </c>
      <c r="C29" s="130" t="s">
        <v>327</v>
      </c>
      <c r="D29" s="236">
        <v>2.0833333333333332E-2</v>
      </c>
      <c r="E29" s="68" t="s">
        <v>349</v>
      </c>
      <c r="F29" s="86"/>
      <c r="G29" s="124"/>
    </row>
    <row r="30" spans="1:7" ht="12.75">
      <c r="A30" s="131"/>
      <c r="B30" s="57">
        <v>42080</v>
      </c>
      <c r="C30" s="130" t="s">
        <v>23</v>
      </c>
      <c r="D30" s="236">
        <v>2.0833333333333332E-2</v>
      </c>
      <c r="E30" s="68" t="s">
        <v>138</v>
      </c>
      <c r="F30" s="86"/>
      <c r="G30" s="124"/>
    </row>
    <row r="31" spans="1:7" ht="12.75">
      <c r="A31" s="131"/>
      <c r="B31" s="57">
        <v>42080</v>
      </c>
      <c r="C31" s="101" t="s">
        <v>23</v>
      </c>
      <c r="D31" s="150">
        <v>2.0833333333333332E-2</v>
      </c>
      <c r="E31" s="68" t="s">
        <v>140</v>
      </c>
      <c r="F31" s="86"/>
      <c r="G31" s="124"/>
    </row>
    <row r="32" spans="1:7" ht="12.75">
      <c r="A32" s="131"/>
      <c r="B32" s="57">
        <v>42080</v>
      </c>
      <c r="C32" s="101" t="s">
        <v>23</v>
      </c>
      <c r="D32" s="150">
        <v>2.0833333333333332E-2</v>
      </c>
      <c r="E32" s="68" t="s">
        <v>140</v>
      </c>
      <c r="F32" s="86"/>
      <c r="G32" s="124"/>
    </row>
    <row r="33" spans="1:7" ht="12.75">
      <c r="A33" s="128" t="s">
        <v>142</v>
      </c>
      <c r="B33" s="247">
        <v>42080</v>
      </c>
      <c r="C33" s="249" t="s">
        <v>23</v>
      </c>
      <c r="D33" s="250">
        <v>5.2083333333333336E-2</v>
      </c>
      <c r="E33" s="258" t="s">
        <v>317</v>
      </c>
      <c r="F33" s="260">
        <f>SUM(D33:D40)</f>
        <v>0.44791666666666663</v>
      </c>
      <c r="G33" s="185"/>
    </row>
    <row r="34" spans="1:7" ht="25.5">
      <c r="A34" s="131"/>
      <c r="B34" s="262">
        <v>42080</v>
      </c>
      <c r="C34" s="144" t="s">
        <v>23</v>
      </c>
      <c r="D34" s="263">
        <v>2.0833333333333332E-2</v>
      </c>
      <c r="E34" s="61" t="s">
        <v>162</v>
      </c>
      <c r="G34" s="124"/>
    </row>
    <row r="35" spans="1:7" ht="38.25">
      <c r="A35" s="131"/>
      <c r="B35" s="262">
        <v>42080</v>
      </c>
      <c r="C35" s="106" t="s">
        <v>378</v>
      </c>
      <c r="D35" s="264">
        <v>3.125E-2</v>
      </c>
      <c r="E35" s="111"/>
      <c r="G35" s="124"/>
    </row>
    <row r="36" spans="1:7" ht="25.5">
      <c r="A36" s="131"/>
      <c r="B36" s="262">
        <v>42081</v>
      </c>
      <c r="C36" s="106" t="s">
        <v>379</v>
      </c>
      <c r="D36" s="264">
        <v>2.0833333333333332E-2</v>
      </c>
      <c r="E36" s="111"/>
      <c r="G36" s="124"/>
    </row>
    <row r="37" spans="1:7" ht="25.5">
      <c r="A37" s="131"/>
      <c r="B37" s="84">
        <v>42084</v>
      </c>
      <c r="C37" s="266" t="s">
        <v>380</v>
      </c>
      <c r="D37" s="268">
        <v>6.25E-2</v>
      </c>
      <c r="E37" s="61" t="s">
        <v>381</v>
      </c>
      <c r="G37" s="124"/>
    </row>
    <row r="38" spans="1:7" ht="12.75">
      <c r="A38" s="131"/>
      <c r="B38" s="84">
        <v>42085</v>
      </c>
      <c r="C38" s="266" t="s">
        <v>380</v>
      </c>
      <c r="D38" s="268">
        <v>0.16666666666666666</v>
      </c>
      <c r="E38" s="61" t="s">
        <v>382</v>
      </c>
      <c r="G38" s="124"/>
    </row>
    <row r="39" spans="1:7" ht="12.75">
      <c r="A39" s="131"/>
      <c r="B39" s="84">
        <v>42086</v>
      </c>
      <c r="C39" s="266" t="s">
        <v>380</v>
      </c>
      <c r="D39" s="268">
        <v>8.3333333333333329E-2</v>
      </c>
      <c r="E39" s="61" t="s">
        <v>382</v>
      </c>
      <c r="G39" s="124"/>
    </row>
    <row r="40" spans="1:7" ht="12.75">
      <c r="A40" s="137"/>
      <c r="B40" s="270">
        <v>42086</v>
      </c>
      <c r="C40" s="3" t="s">
        <v>383</v>
      </c>
      <c r="D40" s="272">
        <v>1.0416666666666666E-2</v>
      </c>
      <c r="E40" s="171" t="s">
        <v>382</v>
      </c>
      <c r="F40" s="274"/>
      <c r="G40" s="145"/>
    </row>
    <row r="41" spans="1:7" ht="12.75">
      <c r="A41" s="131" t="s">
        <v>158</v>
      </c>
      <c r="B41" s="84">
        <v>42088</v>
      </c>
      <c r="C41" s="266" t="s">
        <v>380</v>
      </c>
      <c r="D41" s="268">
        <v>0.125</v>
      </c>
      <c r="E41" s="1" t="s">
        <v>382</v>
      </c>
      <c r="F41" s="276">
        <f>SUM(D41:D48)</f>
        <v>0.47916666666666657</v>
      </c>
      <c r="G41" s="124"/>
    </row>
    <row r="42" spans="1:7" ht="12.75">
      <c r="A42" s="131"/>
      <c r="B42" s="84">
        <v>42089</v>
      </c>
      <c r="C42" s="266" t="s">
        <v>380</v>
      </c>
      <c r="D42" s="110">
        <v>4.1666666666666664E-2</v>
      </c>
      <c r="E42" s="1" t="s">
        <v>382</v>
      </c>
      <c r="F42" s="86"/>
      <c r="G42" s="124"/>
    </row>
    <row r="43" spans="1:7" ht="25.5">
      <c r="A43" s="131"/>
      <c r="B43" s="57">
        <v>42089</v>
      </c>
      <c r="C43" s="101" t="s">
        <v>380</v>
      </c>
      <c r="D43" s="236">
        <v>8.3333333333333329E-2</v>
      </c>
      <c r="E43" s="68" t="s">
        <v>384</v>
      </c>
      <c r="F43" s="86"/>
      <c r="G43" s="124"/>
    </row>
    <row r="44" spans="1:7" ht="12.75">
      <c r="A44" s="131"/>
      <c r="B44" s="57">
        <v>42090</v>
      </c>
      <c r="C44" s="101" t="s">
        <v>327</v>
      </c>
      <c r="D44" s="236">
        <v>2.0833333333333332E-2</v>
      </c>
      <c r="E44" s="68" t="s">
        <v>385</v>
      </c>
      <c r="F44" s="86"/>
      <c r="G44" s="124"/>
    </row>
    <row r="45" spans="1:7" ht="12.75">
      <c r="A45" s="131"/>
      <c r="B45" s="262">
        <v>42091</v>
      </c>
      <c r="C45" s="144" t="s">
        <v>386</v>
      </c>
      <c r="D45" s="264">
        <v>8.3333333333333329E-2</v>
      </c>
      <c r="E45" s="61" t="s">
        <v>387</v>
      </c>
      <c r="F45" s="34"/>
      <c r="G45" s="198"/>
    </row>
    <row r="46" spans="1:7" ht="12.75">
      <c r="A46" s="131"/>
      <c r="B46" s="262">
        <v>42093</v>
      </c>
      <c r="C46" s="144" t="s">
        <v>388</v>
      </c>
      <c r="D46" s="264">
        <v>8.3333333333333329E-2</v>
      </c>
      <c r="E46" s="61" t="s">
        <v>389</v>
      </c>
      <c r="F46" s="34"/>
      <c r="G46" s="198"/>
    </row>
    <row r="47" spans="1:7" ht="12.75">
      <c r="A47" s="131"/>
      <c r="B47" s="57">
        <v>42094</v>
      </c>
      <c r="C47" s="101" t="s">
        <v>390</v>
      </c>
      <c r="D47" s="236">
        <v>2.0833333333333332E-2</v>
      </c>
      <c r="E47" s="68" t="s">
        <v>163</v>
      </c>
      <c r="F47" s="86"/>
      <c r="G47" s="124"/>
    </row>
    <row r="48" spans="1:7" ht="12.75">
      <c r="A48" s="131"/>
      <c r="B48" s="57">
        <v>42094</v>
      </c>
      <c r="C48" s="101" t="s">
        <v>390</v>
      </c>
      <c r="D48" s="236">
        <v>2.0833333333333332E-2</v>
      </c>
      <c r="E48" s="68" t="s">
        <v>311</v>
      </c>
      <c r="F48" s="86"/>
      <c r="G48" s="124"/>
    </row>
    <row r="49" spans="1:7" ht="12.75">
      <c r="A49" s="128" t="s">
        <v>208</v>
      </c>
      <c r="B49" s="107">
        <v>42094</v>
      </c>
      <c r="C49" s="71" t="s">
        <v>327</v>
      </c>
      <c r="D49" s="278">
        <v>3.125E-2</v>
      </c>
      <c r="E49" s="27" t="s">
        <v>57</v>
      </c>
      <c r="F49" s="281">
        <f>SUM(D49:D56)</f>
        <v>0.45833333333333331</v>
      </c>
      <c r="G49" s="185"/>
    </row>
    <row r="50" spans="1:7" ht="12.75">
      <c r="A50" s="131"/>
      <c r="B50" s="57">
        <v>42096</v>
      </c>
      <c r="C50" s="101" t="s">
        <v>380</v>
      </c>
      <c r="D50" s="236">
        <v>6.25E-2</v>
      </c>
      <c r="E50" s="68" t="s">
        <v>392</v>
      </c>
      <c r="F50" s="86"/>
      <c r="G50" s="124"/>
    </row>
    <row r="51" spans="1:7" ht="12.75">
      <c r="A51" s="131"/>
      <c r="B51" s="57">
        <v>42097</v>
      </c>
      <c r="C51" s="101" t="s">
        <v>380</v>
      </c>
      <c r="D51" s="236">
        <v>8.3333333333333329E-2</v>
      </c>
      <c r="E51" s="68" t="s">
        <v>393</v>
      </c>
      <c r="F51" s="86"/>
      <c r="G51" s="124"/>
    </row>
    <row r="52" spans="1:7" ht="25.5">
      <c r="A52" s="131"/>
      <c r="B52" s="84">
        <v>42098</v>
      </c>
      <c r="C52" s="266" t="s">
        <v>153</v>
      </c>
      <c r="D52" s="268">
        <v>0.125</v>
      </c>
      <c r="E52" s="61" t="s">
        <v>394</v>
      </c>
      <c r="F52" s="86"/>
      <c r="G52" s="124"/>
    </row>
    <row r="53" spans="1:7" ht="25.5">
      <c r="A53" s="131"/>
      <c r="B53" s="262">
        <v>42099</v>
      </c>
      <c r="C53" s="144" t="s">
        <v>153</v>
      </c>
      <c r="D53" s="264">
        <v>4.1666666666666664E-2</v>
      </c>
      <c r="E53" s="38" t="s">
        <v>394</v>
      </c>
      <c r="F53" s="86"/>
      <c r="G53" s="124"/>
    </row>
    <row r="54" spans="1:7" ht="12.75">
      <c r="A54" s="131"/>
      <c r="B54" s="262">
        <v>42099</v>
      </c>
      <c r="C54" s="144" t="s">
        <v>153</v>
      </c>
      <c r="D54" s="264">
        <v>6.25E-2</v>
      </c>
      <c r="E54" s="61" t="s">
        <v>395</v>
      </c>
      <c r="F54" s="86"/>
      <c r="G54" s="124"/>
    </row>
    <row r="55" spans="1:7" ht="12.75">
      <c r="A55" s="131"/>
      <c r="B55" s="262">
        <v>42101</v>
      </c>
      <c r="C55" s="144" t="s">
        <v>23</v>
      </c>
      <c r="D55" s="264">
        <v>3.125E-2</v>
      </c>
      <c r="E55" s="61" t="s">
        <v>163</v>
      </c>
      <c r="F55" s="86"/>
      <c r="G55" s="124"/>
    </row>
    <row r="56" spans="1:7" ht="12.75">
      <c r="A56" s="137"/>
      <c r="B56" s="87">
        <v>42101</v>
      </c>
      <c r="C56" s="176" t="s">
        <v>23</v>
      </c>
      <c r="D56" s="283">
        <v>2.0833333333333332E-2</v>
      </c>
      <c r="E56" s="170" t="s">
        <v>311</v>
      </c>
      <c r="F56" s="143"/>
      <c r="G56" s="145"/>
    </row>
    <row r="57" spans="1:7" ht="12.75">
      <c r="A57" s="128" t="s">
        <v>214</v>
      </c>
      <c r="B57" s="107">
        <v>42101</v>
      </c>
      <c r="C57" s="71" t="s">
        <v>23</v>
      </c>
      <c r="D57" s="180">
        <v>4.1666666666666664E-2</v>
      </c>
      <c r="E57" s="27" t="s">
        <v>57</v>
      </c>
      <c r="F57" s="287">
        <f>SUM(D57:D64)</f>
        <v>0.47916666666666669</v>
      </c>
      <c r="G57" s="185"/>
    </row>
    <row r="58" spans="1:7" ht="12.75">
      <c r="A58" s="131"/>
      <c r="B58" s="57">
        <v>42102</v>
      </c>
      <c r="C58" s="101" t="s">
        <v>153</v>
      </c>
      <c r="D58" s="236">
        <v>2.0833333333333332E-2</v>
      </c>
      <c r="E58" s="68" t="s">
        <v>397</v>
      </c>
      <c r="F58" s="86"/>
      <c r="G58" s="124"/>
    </row>
    <row r="59" spans="1:7" ht="25.5">
      <c r="A59" s="131"/>
      <c r="B59" s="57">
        <v>42104</v>
      </c>
      <c r="C59" s="101" t="s">
        <v>153</v>
      </c>
      <c r="D59" s="236">
        <v>8.3333333333333329E-2</v>
      </c>
      <c r="E59" s="68" t="s">
        <v>398</v>
      </c>
      <c r="F59" s="86"/>
      <c r="G59" s="124"/>
    </row>
    <row r="60" spans="1:7" ht="12.75">
      <c r="A60" s="131"/>
      <c r="B60" s="262">
        <v>42105</v>
      </c>
      <c r="C60" s="144" t="s">
        <v>399</v>
      </c>
      <c r="D60" s="264">
        <v>2.0833333333333332E-2</v>
      </c>
      <c r="E60" s="61" t="s">
        <v>400</v>
      </c>
      <c r="F60" s="34"/>
      <c r="G60" s="198"/>
    </row>
    <row r="61" spans="1:7" ht="12.75">
      <c r="A61" s="131"/>
      <c r="B61" s="57">
        <v>42105</v>
      </c>
      <c r="C61" s="101" t="s">
        <v>75</v>
      </c>
      <c r="D61" s="236">
        <v>8.3333333333333329E-2</v>
      </c>
      <c r="E61" s="68" t="s">
        <v>401</v>
      </c>
      <c r="F61" s="86"/>
      <c r="G61" s="124"/>
    </row>
    <row r="62" spans="1:7" ht="12.75">
      <c r="A62" s="131"/>
      <c r="B62" s="57">
        <v>42106</v>
      </c>
      <c r="C62" s="101" t="s">
        <v>402</v>
      </c>
      <c r="D62" s="236">
        <v>0.14583333333333334</v>
      </c>
      <c r="E62" s="68" t="s">
        <v>403</v>
      </c>
      <c r="F62" s="86"/>
      <c r="G62" s="124"/>
    </row>
    <row r="63" spans="1:7" ht="25.5">
      <c r="A63" s="131"/>
      <c r="B63" s="84">
        <v>42107</v>
      </c>
      <c r="C63" s="61" t="s">
        <v>404</v>
      </c>
      <c r="D63" s="268">
        <v>8.3333333333333329E-2</v>
      </c>
      <c r="E63" s="266" t="s">
        <v>405</v>
      </c>
      <c r="F63" s="86"/>
      <c r="G63" s="124"/>
    </row>
    <row r="64" spans="1:7" ht="12.75">
      <c r="A64" s="131"/>
      <c r="B64" s="34"/>
      <c r="C64" s="34"/>
      <c r="D64" s="34"/>
      <c r="E64" s="34"/>
      <c r="F64" s="86"/>
      <c r="G64" s="124"/>
    </row>
    <row r="65" spans="1:7" ht="12.75">
      <c r="A65" s="128" t="s">
        <v>220</v>
      </c>
      <c r="B65" s="107">
        <v>42108</v>
      </c>
      <c r="C65" s="71" t="s">
        <v>23</v>
      </c>
      <c r="D65" s="180">
        <v>3.125E-2</v>
      </c>
      <c r="E65" s="27" t="s">
        <v>57</v>
      </c>
      <c r="F65" s="287">
        <f>SUM(D65:D71)</f>
        <v>0.46874999999999994</v>
      </c>
      <c r="G65" s="185"/>
    </row>
    <row r="66" spans="1:7" ht="12.75">
      <c r="A66" s="131"/>
      <c r="B66" s="57">
        <v>42110</v>
      </c>
      <c r="C66" s="101" t="s">
        <v>153</v>
      </c>
      <c r="D66" s="236">
        <v>8.3333333333333329E-2</v>
      </c>
      <c r="E66" s="68" t="s">
        <v>406</v>
      </c>
      <c r="F66" s="86"/>
      <c r="G66" s="124"/>
    </row>
    <row r="67" spans="1:7" ht="12.75">
      <c r="A67" s="131"/>
      <c r="B67" s="57">
        <v>42111</v>
      </c>
      <c r="C67" s="101" t="s">
        <v>407</v>
      </c>
      <c r="D67" s="236">
        <v>0.125</v>
      </c>
      <c r="E67" s="68" t="s">
        <v>406</v>
      </c>
      <c r="F67" s="86"/>
      <c r="G67" s="124"/>
    </row>
    <row r="68" spans="1:7" ht="12.75">
      <c r="A68" s="131"/>
      <c r="B68" s="57">
        <v>42113</v>
      </c>
      <c r="C68" s="101" t="s">
        <v>153</v>
      </c>
      <c r="D68" s="236">
        <v>8.3333333333333329E-2</v>
      </c>
      <c r="E68" s="68" t="s">
        <v>408</v>
      </c>
      <c r="F68" s="86"/>
      <c r="G68" s="124"/>
    </row>
    <row r="69" spans="1:7" ht="25.5">
      <c r="A69" s="131" t="s">
        <v>109</v>
      </c>
      <c r="B69" s="262">
        <v>42114</v>
      </c>
      <c r="C69" s="144" t="s">
        <v>409</v>
      </c>
      <c r="D69" s="264">
        <v>8.3333333333333329E-2</v>
      </c>
      <c r="E69" s="61" t="s">
        <v>410</v>
      </c>
      <c r="F69" s="34"/>
      <c r="G69" s="198"/>
    </row>
    <row r="70" spans="1:7" ht="12.75">
      <c r="A70" s="131" t="s">
        <v>109</v>
      </c>
      <c r="B70" s="262">
        <v>42114</v>
      </c>
      <c r="C70" s="144" t="s">
        <v>111</v>
      </c>
      <c r="D70" s="264">
        <v>6.25E-2</v>
      </c>
      <c r="E70" s="61" t="s">
        <v>411</v>
      </c>
      <c r="F70" s="34"/>
      <c r="G70" s="198"/>
    </row>
    <row r="71" spans="1:7" ht="12.75">
      <c r="A71" s="137"/>
      <c r="B71" s="290"/>
      <c r="C71" s="293"/>
      <c r="D71" s="295"/>
      <c r="E71" s="171"/>
      <c r="F71" s="296"/>
      <c r="G71" s="298"/>
    </row>
    <row r="72" spans="1:7" ht="12.75">
      <c r="A72" s="128" t="s">
        <v>225</v>
      </c>
      <c r="B72" s="107">
        <v>42115</v>
      </c>
      <c r="C72" s="71" t="s">
        <v>23</v>
      </c>
      <c r="D72" s="180">
        <v>3.4722222222222224E-2</v>
      </c>
      <c r="E72" s="27" t="s">
        <v>57</v>
      </c>
      <c r="F72" s="287">
        <f>SUM(D72:D78)</f>
        <v>0.40972222222222221</v>
      </c>
      <c r="G72" s="185"/>
    </row>
    <row r="73" spans="1:7" ht="12.75">
      <c r="A73" s="131"/>
      <c r="B73" s="57">
        <v>42116</v>
      </c>
      <c r="C73" s="101" t="s">
        <v>153</v>
      </c>
      <c r="D73" s="236">
        <v>4.1666666666666664E-2</v>
      </c>
      <c r="E73" s="68" t="s">
        <v>413</v>
      </c>
      <c r="F73" s="86"/>
      <c r="G73" s="124"/>
    </row>
    <row r="74" spans="1:7" ht="12.75">
      <c r="A74" s="131"/>
      <c r="B74" s="57">
        <v>42116</v>
      </c>
      <c r="C74" s="101" t="s">
        <v>414</v>
      </c>
      <c r="D74" s="236">
        <v>8.3333333333333329E-2</v>
      </c>
      <c r="E74" s="68" t="s">
        <v>415</v>
      </c>
      <c r="F74" s="86"/>
      <c r="G74" s="124"/>
    </row>
    <row r="75" spans="1:7" ht="12.75">
      <c r="A75" s="131"/>
      <c r="B75" s="57">
        <v>42118</v>
      </c>
      <c r="C75" s="101" t="s">
        <v>153</v>
      </c>
      <c r="D75" s="236">
        <v>2.0833333333333332E-2</v>
      </c>
      <c r="E75" s="68" t="s">
        <v>416</v>
      </c>
      <c r="F75" s="86"/>
      <c r="G75" s="124"/>
    </row>
    <row r="76" spans="1:7" ht="12.75">
      <c r="A76" s="131" t="s">
        <v>109</v>
      </c>
      <c r="B76" s="262">
        <v>42120</v>
      </c>
      <c r="C76" s="144" t="s">
        <v>111</v>
      </c>
      <c r="D76" s="264">
        <v>0.20833333333333334</v>
      </c>
      <c r="E76" s="61" t="s">
        <v>417</v>
      </c>
      <c r="F76" s="34"/>
      <c r="G76" s="198"/>
    </row>
    <row r="77" spans="1:7" ht="12.75">
      <c r="A77" s="131" t="s">
        <v>109</v>
      </c>
      <c r="B77" s="262">
        <v>42121</v>
      </c>
      <c r="C77" s="144" t="s">
        <v>111</v>
      </c>
      <c r="D77" s="264">
        <v>2.0833333333333332E-2</v>
      </c>
      <c r="E77" s="61" t="s">
        <v>418</v>
      </c>
      <c r="F77" s="34"/>
      <c r="G77" s="198"/>
    </row>
    <row r="78" spans="1:7" ht="12.75">
      <c r="A78" s="137"/>
      <c r="B78" s="290"/>
      <c r="C78" s="293"/>
      <c r="D78" s="295"/>
      <c r="E78" s="171"/>
      <c r="F78" s="296"/>
      <c r="G78" s="298"/>
    </row>
    <row r="79" spans="1:7" ht="12.75">
      <c r="F79" s="11" t="s">
        <v>241</v>
      </c>
      <c r="G79" s="302">
        <f>SUM(F5:F982)</f>
        <v>4.0868055555555554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5"/>
  <sheetViews>
    <sheetView topLeftCell="A73" workbookViewId="0">
      <selection sqref="A1:G2"/>
    </sheetView>
  </sheetViews>
  <sheetFormatPr baseColWidth="10" defaultColWidth="14.42578125" defaultRowHeight="15.75" customHeight="1"/>
  <cols>
    <col min="2" max="2" width="10.140625" customWidth="1"/>
    <col min="4" max="4" width="17.85546875" customWidth="1"/>
    <col min="5" max="5" width="35.85546875" customWidth="1"/>
    <col min="6" max="6" width="16.28515625" customWidth="1"/>
    <col min="7" max="7" width="18.140625" customWidth="1"/>
  </cols>
  <sheetData>
    <row r="1" spans="1:26" ht="15.75" customHeight="1">
      <c r="A1" s="304" t="s">
        <v>12</v>
      </c>
      <c r="B1" s="305"/>
      <c r="C1" s="305"/>
      <c r="D1" s="305"/>
      <c r="E1" s="305"/>
      <c r="F1" s="305"/>
      <c r="G1" s="305"/>
    </row>
    <row r="2" spans="1:26" ht="15.75" customHeight="1">
      <c r="A2" s="305"/>
      <c r="B2" s="305"/>
      <c r="C2" s="305"/>
      <c r="D2" s="305"/>
      <c r="E2" s="305"/>
      <c r="F2" s="305"/>
      <c r="G2" s="305"/>
    </row>
    <row r="3" spans="1:26" ht="15.75" customHeight="1">
      <c r="A3" s="1"/>
      <c r="B3" s="1"/>
      <c r="C3" s="1"/>
      <c r="D3" s="7"/>
      <c r="E3" s="1"/>
      <c r="F3" s="1"/>
      <c r="G3" s="1"/>
    </row>
    <row r="4" spans="1:26" ht="15.75" customHeight="1">
      <c r="A4" s="9" t="s">
        <v>14</v>
      </c>
      <c r="B4" s="11" t="s">
        <v>15</v>
      </c>
      <c r="C4" s="11" t="s">
        <v>16</v>
      </c>
      <c r="D4" s="13" t="s">
        <v>17</v>
      </c>
      <c r="E4" s="11" t="s">
        <v>18</v>
      </c>
      <c r="F4" s="11" t="s">
        <v>19</v>
      </c>
      <c r="G4" s="15" t="s">
        <v>20</v>
      </c>
    </row>
    <row r="5" spans="1:26" ht="15.75" customHeight="1">
      <c r="A5" s="310" t="s">
        <v>22</v>
      </c>
      <c r="B5" s="18">
        <v>42052</v>
      </c>
      <c r="C5" s="19">
        <v>8.3333333333333329E-2</v>
      </c>
      <c r="D5" s="21" t="s">
        <v>23</v>
      </c>
      <c r="E5" s="23" t="s">
        <v>26</v>
      </c>
      <c r="F5" s="25">
        <f>SUM(C5:C10)</f>
        <v>0.30208333333333337</v>
      </c>
      <c r="G5" s="28">
        <f>SUM(C5:C10)</f>
        <v>0.30208333333333337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>
      <c r="A6" s="307"/>
      <c r="B6" s="18">
        <v>42052</v>
      </c>
      <c r="C6" s="52">
        <v>5.2083333333333336E-2</v>
      </c>
      <c r="D6" s="21" t="s">
        <v>30</v>
      </c>
      <c r="E6" s="53" t="s">
        <v>32</v>
      </c>
      <c r="F6" s="54"/>
      <c r="G6" s="55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>
      <c r="A7" s="307"/>
      <c r="B7" s="57">
        <v>42053</v>
      </c>
      <c r="C7" s="52">
        <v>3.4722222222222224E-2</v>
      </c>
      <c r="D7" s="21" t="s">
        <v>23</v>
      </c>
      <c r="E7" s="23" t="s">
        <v>33</v>
      </c>
      <c r="F7" s="54"/>
      <c r="G7" s="55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>
      <c r="A8" s="307"/>
      <c r="B8" s="57">
        <v>42053</v>
      </c>
      <c r="C8" s="52">
        <v>6.9444444444444441E-3</v>
      </c>
      <c r="D8" s="21" t="s">
        <v>34</v>
      </c>
      <c r="E8" s="23" t="s">
        <v>35</v>
      </c>
      <c r="F8" s="54"/>
      <c r="G8" s="55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>
      <c r="A9" s="307"/>
      <c r="B9" s="57">
        <v>42053</v>
      </c>
      <c r="C9" s="19">
        <v>2.0833333333333332E-2</v>
      </c>
      <c r="D9" s="21" t="s">
        <v>36</v>
      </c>
      <c r="E9" s="23" t="s">
        <v>37</v>
      </c>
      <c r="F9" s="54"/>
      <c r="G9" s="55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>
      <c r="A10" s="307"/>
      <c r="B10" s="87">
        <v>42058</v>
      </c>
      <c r="C10" s="89">
        <v>0.10416666666666667</v>
      </c>
      <c r="D10" s="91" t="s">
        <v>41</v>
      </c>
      <c r="E10" s="53" t="s">
        <v>42</v>
      </c>
      <c r="F10" s="54"/>
      <c r="G10" s="55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>
      <c r="A11" s="93" t="s">
        <v>47</v>
      </c>
      <c r="B11" s="76">
        <v>42059</v>
      </c>
      <c r="C11" s="95">
        <v>6.25E-2</v>
      </c>
      <c r="D11" s="97" t="s">
        <v>52</v>
      </c>
      <c r="E11" s="82" t="s">
        <v>54</v>
      </c>
      <c r="F11" s="99">
        <f>SUM(C11:C17)</f>
        <v>0.21875</v>
      </c>
      <c r="G11" s="99">
        <f>SUM(F5:F11)</f>
        <v>0.52083333333333337</v>
      </c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>
      <c r="A12" s="104"/>
      <c r="B12" s="105">
        <v>42059</v>
      </c>
      <c r="C12" s="52">
        <v>6.25E-2</v>
      </c>
      <c r="D12" s="106" t="s">
        <v>61</v>
      </c>
      <c r="E12" s="23" t="s">
        <v>68</v>
      </c>
      <c r="F12" s="108"/>
      <c r="G12" s="116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5.75" customHeight="1">
      <c r="A13" s="104"/>
      <c r="B13" s="105">
        <v>42060</v>
      </c>
      <c r="C13" s="52">
        <v>6.9444444444444441E-3</v>
      </c>
      <c r="D13" s="21" t="s">
        <v>23</v>
      </c>
      <c r="E13" s="21" t="s">
        <v>71</v>
      </c>
      <c r="F13" s="108"/>
      <c r="G13" s="116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5.75" customHeight="1">
      <c r="A14" s="104"/>
      <c r="B14" s="57">
        <v>42060</v>
      </c>
      <c r="C14" s="52">
        <v>3.472222222222222E-3</v>
      </c>
      <c r="D14" s="21" t="s">
        <v>72</v>
      </c>
      <c r="E14" s="21" t="s">
        <v>73</v>
      </c>
      <c r="F14" s="108"/>
      <c r="G14" s="116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5.75" customHeight="1">
      <c r="A15" s="118"/>
      <c r="B15" s="57">
        <v>42060</v>
      </c>
      <c r="C15" s="52">
        <v>6.25E-2</v>
      </c>
      <c r="D15" s="21" t="s">
        <v>75</v>
      </c>
      <c r="E15" s="21" t="s">
        <v>76</v>
      </c>
      <c r="F15" s="108"/>
      <c r="G15" s="116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5.75" customHeight="1">
      <c r="A16" s="118"/>
      <c r="B16" s="57">
        <v>42065</v>
      </c>
      <c r="C16" s="52">
        <v>6.9444444444444441E-3</v>
      </c>
      <c r="D16" s="21" t="s">
        <v>23</v>
      </c>
      <c r="E16" s="21" t="s">
        <v>71</v>
      </c>
      <c r="F16" s="108"/>
      <c r="G16" s="116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5.75" customHeight="1">
      <c r="A17" s="118"/>
      <c r="B17" s="57">
        <v>42065</v>
      </c>
      <c r="C17" s="120">
        <v>1.3888888888888888E-2</v>
      </c>
      <c r="D17" s="21" t="s">
        <v>23</v>
      </c>
      <c r="E17" s="21" t="s">
        <v>82</v>
      </c>
      <c r="F17" s="108"/>
      <c r="G17" s="116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5.75" customHeight="1">
      <c r="A18" s="122" t="s">
        <v>83</v>
      </c>
      <c r="B18" s="107">
        <v>42066</v>
      </c>
      <c r="C18" s="52">
        <v>6.25E-2</v>
      </c>
      <c r="D18" s="80" t="s">
        <v>23</v>
      </c>
      <c r="E18" s="80" t="s">
        <v>86</v>
      </c>
      <c r="F18" s="99">
        <f>SUM(C18:C30)</f>
        <v>0.40972222222222221</v>
      </c>
      <c r="G18" s="99">
        <f>SUM($F$5:F18)</f>
        <v>0.93055555555555558</v>
      </c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5.75" customHeight="1">
      <c r="A19" s="118"/>
      <c r="B19" s="57">
        <v>42066</v>
      </c>
      <c r="C19" s="52">
        <v>2.0833333333333332E-2</v>
      </c>
      <c r="D19" s="21" t="s">
        <v>23</v>
      </c>
      <c r="E19" s="21" t="s">
        <v>89</v>
      </c>
      <c r="F19" s="108"/>
      <c r="G19" s="116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5.75" customHeight="1">
      <c r="A20" s="118"/>
      <c r="B20" s="57">
        <v>42066</v>
      </c>
      <c r="C20" s="52">
        <v>6.25E-2</v>
      </c>
      <c r="D20" s="21" t="s">
        <v>23</v>
      </c>
      <c r="E20" s="21" t="s">
        <v>91</v>
      </c>
      <c r="F20" s="108"/>
      <c r="G20" s="116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5.75" customHeight="1">
      <c r="A21" s="118"/>
      <c r="B21" s="57">
        <v>42067</v>
      </c>
      <c r="C21" s="52">
        <v>6.9444444444444441E-3</v>
      </c>
      <c r="D21" s="21" t="s">
        <v>23</v>
      </c>
      <c r="E21" s="21" t="s">
        <v>71</v>
      </c>
      <c r="F21" s="108"/>
      <c r="G21" s="116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5.75" customHeight="1">
      <c r="A22" s="118"/>
      <c r="B22" s="57">
        <v>42067</v>
      </c>
      <c r="C22" s="52">
        <v>3.125E-2</v>
      </c>
      <c r="D22" s="21" t="s">
        <v>23</v>
      </c>
      <c r="E22" s="21" t="s">
        <v>102</v>
      </c>
      <c r="F22" s="108"/>
      <c r="G22" s="116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5.75" customHeight="1">
      <c r="A23" s="133"/>
      <c r="B23" s="57">
        <v>42068</v>
      </c>
      <c r="C23" s="52">
        <v>6.25E-2</v>
      </c>
      <c r="D23" s="21" t="s">
        <v>119</v>
      </c>
      <c r="E23" s="21" t="s">
        <v>120</v>
      </c>
      <c r="F23" s="108"/>
      <c r="G23" s="116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5.75" customHeight="1">
      <c r="A24" s="118"/>
      <c r="B24" s="57">
        <v>42069</v>
      </c>
      <c r="C24" s="52">
        <v>1.0416666666666666E-2</v>
      </c>
      <c r="D24" s="21" t="s">
        <v>23</v>
      </c>
      <c r="E24" s="21" t="s">
        <v>71</v>
      </c>
      <c r="F24" s="108"/>
      <c r="G24" s="116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5.75" customHeight="1">
      <c r="A25" s="118"/>
      <c r="B25" s="57">
        <v>42070</v>
      </c>
      <c r="C25" s="52">
        <v>4.1666666666666664E-2</v>
      </c>
      <c r="D25" s="21" t="s">
        <v>121</v>
      </c>
      <c r="E25" s="21" t="s">
        <v>122</v>
      </c>
      <c r="F25" s="108"/>
      <c r="G25" s="116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5.75" customHeight="1">
      <c r="A26" s="118"/>
      <c r="B26" s="57">
        <v>42070</v>
      </c>
      <c r="C26" s="52">
        <v>3.4722222222222224E-2</v>
      </c>
      <c r="D26" s="21" t="s">
        <v>123</v>
      </c>
      <c r="E26" s="21" t="s">
        <v>124</v>
      </c>
      <c r="F26" s="108"/>
      <c r="G26" s="116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5.75" customHeight="1">
      <c r="A27" s="118"/>
      <c r="B27" s="57">
        <v>42071</v>
      </c>
      <c r="C27" s="52">
        <v>2.0833333333333332E-2</v>
      </c>
      <c r="D27" s="21" t="s">
        <v>123</v>
      </c>
      <c r="E27" s="21" t="s">
        <v>125</v>
      </c>
      <c r="F27" s="108"/>
      <c r="G27" s="116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5.75" customHeight="1">
      <c r="A28" s="118"/>
      <c r="B28" s="57">
        <v>42071</v>
      </c>
      <c r="C28" s="52">
        <v>2.4305555555555556E-2</v>
      </c>
      <c r="D28" s="21" t="s">
        <v>123</v>
      </c>
      <c r="E28" s="136" t="s">
        <v>126</v>
      </c>
      <c r="F28" s="108"/>
      <c r="G28" s="116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5.75" customHeight="1">
      <c r="A29" s="118"/>
      <c r="B29" s="57">
        <v>42072</v>
      </c>
      <c r="C29" s="52">
        <v>1.0416666666666666E-2</v>
      </c>
      <c r="D29" s="21" t="s">
        <v>23</v>
      </c>
      <c r="E29" s="21" t="s">
        <v>127</v>
      </c>
      <c r="F29" s="108"/>
      <c r="G29" s="116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5.75" customHeight="1">
      <c r="A30" s="138"/>
      <c r="B30" s="87">
        <v>42073</v>
      </c>
      <c r="C30" s="120">
        <v>2.0833333333333332E-2</v>
      </c>
      <c r="D30" s="91" t="s">
        <v>23</v>
      </c>
      <c r="E30" s="91" t="s">
        <v>89</v>
      </c>
      <c r="F30" s="139"/>
      <c r="G30" s="141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5.75" customHeight="1">
      <c r="A31" s="122" t="s">
        <v>128</v>
      </c>
      <c r="B31" s="57">
        <v>42073</v>
      </c>
      <c r="C31" s="95">
        <v>4.1666666666666664E-2</v>
      </c>
      <c r="D31" s="80" t="s">
        <v>23</v>
      </c>
      <c r="E31" s="80" t="s">
        <v>91</v>
      </c>
      <c r="F31" s="99">
        <f>SUM(C31:C42)</f>
        <v>0.39930555555555552</v>
      </c>
      <c r="G31" s="99">
        <f>SUM($F$5:F31)</f>
        <v>1.3298611111111112</v>
      </c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5.75" customHeight="1">
      <c r="A32" s="118"/>
      <c r="B32" s="57">
        <v>42074</v>
      </c>
      <c r="C32" s="52">
        <v>1.0416666666666666E-2</v>
      </c>
      <c r="D32" s="21" t="s">
        <v>23</v>
      </c>
      <c r="E32" s="21" t="s">
        <v>71</v>
      </c>
      <c r="F32" s="108"/>
      <c r="G32" s="116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5.75" customHeight="1">
      <c r="A33" s="118"/>
      <c r="B33" s="57">
        <v>42075</v>
      </c>
      <c r="C33" s="52">
        <v>2.0833333333333332E-2</v>
      </c>
      <c r="D33" s="21" t="s">
        <v>23</v>
      </c>
      <c r="E33" s="21" t="s">
        <v>129</v>
      </c>
      <c r="F33" s="108"/>
      <c r="G33" s="116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5.75" customHeight="1">
      <c r="A34" s="118"/>
      <c r="B34" s="57">
        <v>42075</v>
      </c>
      <c r="C34" s="52">
        <v>2.0833333333333332E-2</v>
      </c>
      <c r="D34" s="21" t="s">
        <v>23</v>
      </c>
      <c r="E34" s="21" t="s">
        <v>130</v>
      </c>
      <c r="F34" s="108"/>
      <c r="G34" s="116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5.75" customHeight="1">
      <c r="A35" s="118"/>
      <c r="B35" s="57">
        <v>42076</v>
      </c>
      <c r="C35" s="52">
        <v>6.9444444444444441E-3</v>
      </c>
      <c r="D35" s="21" t="s">
        <v>23</v>
      </c>
      <c r="E35" s="21" t="s">
        <v>71</v>
      </c>
      <c r="F35" s="108"/>
      <c r="G35" s="116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5.75" customHeight="1">
      <c r="A36" s="133"/>
      <c r="B36" s="57">
        <v>42048</v>
      </c>
      <c r="C36" s="52">
        <v>4.1666666666666664E-2</v>
      </c>
      <c r="D36" s="21" t="s">
        <v>131</v>
      </c>
      <c r="E36" s="21" t="s">
        <v>132</v>
      </c>
      <c r="F36" s="108"/>
      <c r="G36" s="116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5.75" customHeight="1">
      <c r="A37" s="146"/>
      <c r="B37" s="105">
        <v>42077</v>
      </c>
      <c r="C37" s="19">
        <v>0.14583333333333334</v>
      </c>
      <c r="D37" s="21" t="s">
        <v>131</v>
      </c>
      <c r="E37" s="23" t="s">
        <v>133</v>
      </c>
      <c r="F37" s="108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5.75" customHeight="1">
      <c r="A38" s="146"/>
      <c r="B38" s="105">
        <v>42079</v>
      </c>
      <c r="C38" s="19">
        <v>1.0416666666666666E-2</v>
      </c>
      <c r="D38" s="21" t="s">
        <v>23</v>
      </c>
      <c r="E38" s="23" t="s">
        <v>71</v>
      </c>
      <c r="F38" s="108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5.75" customHeight="1">
      <c r="A39" s="146"/>
      <c r="B39" s="105">
        <v>42079</v>
      </c>
      <c r="C39" s="19">
        <v>1.7361111111111112E-2</v>
      </c>
      <c r="D39" s="21" t="s">
        <v>134</v>
      </c>
      <c r="E39" s="23" t="s">
        <v>135</v>
      </c>
      <c r="F39" s="108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5.75" customHeight="1">
      <c r="A40" s="146"/>
      <c r="B40" s="105">
        <v>42079</v>
      </c>
      <c r="C40" s="19">
        <v>4.1666666666666664E-2</v>
      </c>
      <c r="D40" s="21" t="s">
        <v>131</v>
      </c>
      <c r="E40" s="23" t="s">
        <v>136</v>
      </c>
      <c r="F40" s="108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5.75" customHeight="1">
      <c r="A41" s="118"/>
      <c r="B41" s="57">
        <v>42080</v>
      </c>
      <c r="C41" s="19">
        <v>2.0833333333333332E-2</v>
      </c>
      <c r="D41" s="21" t="s">
        <v>23</v>
      </c>
      <c r="E41" s="21" t="s">
        <v>138</v>
      </c>
      <c r="F41" s="108"/>
      <c r="G41" s="149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5.75" customHeight="1">
      <c r="A42" s="118"/>
      <c r="B42" s="57">
        <v>42080</v>
      </c>
      <c r="C42" s="19">
        <v>2.0833333333333332E-2</v>
      </c>
      <c r="D42" s="21" t="s">
        <v>23</v>
      </c>
      <c r="E42" s="21" t="s">
        <v>140</v>
      </c>
      <c r="F42" s="108"/>
      <c r="G42" s="149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5.75" customHeight="1">
      <c r="A43" s="122" t="s">
        <v>142</v>
      </c>
      <c r="B43" s="107">
        <v>42080</v>
      </c>
      <c r="C43" s="151">
        <v>5.2083333333333336E-2</v>
      </c>
      <c r="D43" s="80" t="s">
        <v>23</v>
      </c>
      <c r="E43" s="80" t="s">
        <v>91</v>
      </c>
      <c r="F43" s="153">
        <f>SUM(C43:C53)</f>
        <v>0.48958333333333337</v>
      </c>
      <c r="G43" s="99">
        <f>SUM($F$5:F43)</f>
        <v>1.8194444444444446</v>
      </c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5.75" customHeight="1">
      <c r="A44" s="118"/>
      <c r="B44" s="57">
        <v>42081</v>
      </c>
      <c r="C44" s="19">
        <v>1.0416666666666666E-2</v>
      </c>
      <c r="D44" s="21" t="s">
        <v>23</v>
      </c>
      <c r="E44" s="21" t="s">
        <v>148</v>
      </c>
      <c r="F44" s="108"/>
      <c r="G44" s="116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5.75" customHeight="1">
      <c r="A45" s="133"/>
      <c r="B45" s="57">
        <v>42084</v>
      </c>
      <c r="C45" s="52">
        <v>6.25E-2</v>
      </c>
      <c r="D45" s="21" t="s">
        <v>131</v>
      </c>
      <c r="E45" s="21" t="s">
        <v>149</v>
      </c>
      <c r="F45" s="108"/>
      <c r="G45" s="116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5.75" customHeight="1">
      <c r="A46" s="133"/>
      <c r="B46" s="57">
        <v>42085</v>
      </c>
      <c r="C46" s="52">
        <v>0.13541666666666666</v>
      </c>
      <c r="D46" s="21" t="s">
        <v>131</v>
      </c>
      <c r="E46" s="21" t="s">
        <v>150</v>
      </c>
      <c r="F46" s="108"/>
      <c r="G46" s="116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5.75" customHeight="1">
      <c r="A47" s="118"/>
      <c r="B47" s="57">
        <v>42086</v>
      </c>
      <c r="C47" s="52">
        <v>1.0416666666666666E-2</v>
      </c>
      <c r="D47" s="21" t="s">
        <v>23</v>
      </c>
      <c r="E47" s="21" t="s">
        <v>148</v>
      </c>
      <c r="F47" s="108"/>
      <c r="G47" s="116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5.75" customHeight="1">
      <c r="A48" s="133"/>
      <c r="B48" s="57">
        <v>42086</v>
      </c>
      <c r="C48" s="52">
        <v>1.0416666666666666E-2</v>
      </c>
      <c r="D48" s="21" t="s">
        <v>151</v>
      </c>
      <c r="E48" s="21" t="s">
        <v>152</v>
      </c>
      <c r="F48" s="108"/>
      <c r="G48" s="116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5.75" customHeight="1">
      <c r="A49" s="118"/>
      <c r="B49" s="57">
        <v>42086</v>
      </c>
      <c r="C49" s="52">
        <v>4.1666666666666664E-2</v>
      </c>
      <c r="D49" s="21" t="s">
        <v>153</v>
      </c>
      <c r="E49" s="21" t="s">
        <v>154</v>
      </c>
      <c r="F49" s="108"/>
      <c r="G49" s="116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5.75" customHeight="1">
      <c r="A50" s="118"/>
      <c r="B50" s="57">
        <v>42086</v>
      </c>
      <c r="C50" s="52">
        <v>8.3333333333333329E-2</v>
      </c>
      <c r="D50" s="21" t="s">
        <v>153</v>
      </c>
      <c r="E50" s="21" t="s">
        <v>155</v>
      </c>
      <c r="F50" s="108"/>
      <c r="G50" s="116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5.75" customHeight="1">
      <c r="A51" s="118"/>
      <c r="B51" s="57">
        <v>42087</v>
      </c>
      <c r="C51" s="19">
        <v>1.0416666666666666E-2</v>
      </c>
      <c r="D51" s="21" t="s">
        <v>23</v>
      </c>
      <c r="E51" s="21" t="s">
        <v>138</v>
      </c>
      <c r="F51" s="108"/>
      <c r="G51" s="116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5.75" customHeight="1">
      <c r="A52" s="118"/>
      <c r="B52" s="57">
        <v>42087</v>
      </c>
      <c r="C52" s="19">
        <v>3.125E-2</v>
      </c>
      <c r="D52" s="21" t="s">
        <v>23</v>
      </c>
      <c r="E52" s="21" t="s">
        <v>140</v>
      </c>
      <c r="F52" s="108"/>
      <c r="G52" s="116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5.75" customHeight="1">
      <c r="A53" s="122" t="s">
        <v>158</v>
      </c>
      <c r="B53" s="107">
        <v>42087</v>
      </c>
      <c r="C53" s="151">
        <v>4.1666666666666664E-2</v>
      </c>
      <c r="D53" s="80" t="s">
        <v>23</v>
      </c>
      <c r="E53" s="80" t="s">
        <v>91</v>
      </c>
      <c r="F53" s="153">
        <f>SUM(C53:C66)</f>
        <v>0.6527777777777779</v>
      </c>
      <c r="G53" s="99">
        <f>SUM($F$5:F53)</f>
        <v>2.4722222222222223</v>
      </c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5.75" customHeight="1">
      <c r="A54" s="146"/>
      <c r="B54" s="57">
        <v>42087</v>
      </c>
      <c r="C54" s="52">
        <v>1.0416666666666666E-2</v>
      </c>
      <c r="D54" s="108" t="s">
        <v>23</v>
      </c>
      <c r="E54" s="101" t="s">
        <v>166</v>
      </c>
      <c r="F54" s="108"/>
      <c r="G54" s="116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5.75" customHeight="1">
      <c r="A55" s="118"/>
      <c r="B55" s="57">
        <v>42088</v>
      </c>
      <c r="C55" s="52">
        <v>1.0416666666666666E-2</v>
      </c>
      <c r="D55" s="101" t="s">
        <v>23</v>
      </c>
      <c r="E55" s="101" t="s">
        <v>148</v>
      </c>
      <c r="F55" s="108"/>
      <c r="G55" s="116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5.75" customHeight="1">
      <c r="A56" s="118"/>
      <c r="B56" s="57">
        <v>42089</v>
      </c>
      <c r="C56" s="52">
        <v>4.1666666666666664E-2</v>
      </c>
      <c r="D56" s="101" t="s">
        <v>153</v>
      </c>
      <c r="E56" s="21" t="s">
        <v>170</v>
      </c>
      <c r="F56" s="108"/>
      <c r="G56" s="116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5.75" customHeight="1">
      <c r="A57" s="133"/>
      <c r="B57" s="57">
        <v>42090</v>
      </c>
      <c r="C57" s="52">
        <v>0.16666666666666666</v>
      </c>
      <c r="D57" s="101" t="s">
        <v>153</v>
      </c>
      <c r="E57" s="21" t="s">
        <v>177</v>
      </c>
      <c r="F57" s="108"/>
      <c r="G57" s="116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5.75" customHeight="1">
      <c r="A58" s="159"/>
      <c r="B58" s="48">
        <v>42091</v>
      </c>
      <c r="C58" s="154">
        <v>0.16666666666666666</v>
      </c>
      <c r="D58" s="132" t="s">
        <v>153</v>
      </c>
      <c r="E58" s="132" t="s">
        <v>185</v>
      </c>
      <c r="F58" s="86"/>
      <c r="G58" s="152"/>
    </row>
    <row r="59" spans="1:26" ht="15.75" customHeight="1">
      <c r="A59" s="161"/>
      <c r="B59" s="163">
        <v>42092</v>
      </c>
      <c r="C59" s="164">
        <v>4.1666666666666664E-2</v>
      </c>
      <c r="D59" s="21" t="s">
        <v>153</v>
      </c>
      <c r="E59" s="21" t="s">
        <v>206</v>
      </c>
      <c r="F59" s="127"/>
      <c r="G59" s="177"/>
      <c r="H59" s="65"/>
      <c r="I59" s="65"/>
      <c r="J59" s="65"/>
      <c r="K59" s="65"/>
      <c r="L59" s="65"/>
      <c r="M59" s="65"/>
      <c r="N59" s="65"/>
      <c r="O59" s="65"/>
      <c r="P59" s="65"/>
      <c r="Q59" s="65"/>
      <c r="R59" s="65"/>
      <c r="S59" s="65"/>
      <c r="T59" s="65"/>
      <c r="U59" s="65"/>
      <c r="V59" s="65"/>
      <c r="W59" s="65"/>
      <c r="X59" s="65"/>
      <c r="Y59" s="65"/>
      <c r="Z59" s="65"/>
    </row>
    <row r="60" spans="1:26" ht="15.75" customHeight="1">
      <c r="A60" s="131"/>
      <c r="B60" s="48">
        <v>42093</v>
      </c>
      <c r="C60" s="154">
        <v>1.0416666666666666E-2</v>
      </c>
      <c r="D60" s="132" t="s">
        <v>23</v>
      </c>
      <c r="E60" s="132" t="s">
        <v>71</v>
      </c>
      <c r="F60" s="86"/>
      <c r="G60" s="152"/>
    </row>
    <row r="61" spans="1:26" ht="15.75" customHeight="1">
      <c r="A61" s="131"/>
      <c r="B61" s="48">
        <v>42093</v>
      </c>
      <c r="C61" s="154">
        <v>2.0833333333333332E-2</v>
      </c>
      <c r="D61" s="132" t="s">
        <v>153</v>
      </c>
      <c r="E61" s="132" t="s">
        <v>240</v>
      </c>
      <c r="F61" s="86"/>
      <c r="G61" s="152"/>
    </row>
    <row r="62" spans="1:26" ht="15.75" customHeight="1">
      <c r="A62" s="131"/>
      <c r="B62" s="48">
        <v>42094</v>
      </c>
      <c r="C62" s="19">
        <v>1.7361111111111112E-2</v>
      </c>
      <c r="D62" s="21" t="s">
        <v>23</v>
      </c>
      <c r="E62" s="21" t="s">
        <v>138</v>
      </c>
      <c r="F62" s="86"/>
      <c r="G62" s="152"/>
    </row>
    <row r="63" spans="1:26" ht="15.75" customHeight="1">
      <c r="A63" s="131"/>
      <c r="B63" s="48">
        <v>42094</v>
      </c>
      <c r="C63" s="19">
        <v>2.7777777777777776E-2</v>
      </c>
      <c r="D63" s="21" t="s">
        <v>23</v>
      </c>
      <c r="E63" s="21" t="s">
        <v>140</v>
      </c>
      <c r="F63" s="86"/>
      <c r="G63" s="152"/>
    </row>
    <row r="64" spans="1:26" ht="15.75" customHeight="1">
      <c r="A64" s="128" t="s">
        <v>208</v>
      </c>
      <c r="B64" s="129">
        <v>42094</v>
      </c>
      <c r="C64" s="151">
        <v>2.7777777777777776E-2</v>
      </c>
      <c r="D64" s="80" t="s">
        <v>23</v>
      </c>
      <c r="E64" s="80" t="s">
        <v>91</v>
      </c>
      <c r="F64" s="153">
        <f>SUM(C64:C68)</f>
        <v>0.1388888888888889</v>
      </c>
      <c r="G64" s="99">
        <f>SUM($F$5:F64)</f>
        <v>2.6111111111111112</v>
      </c>
      <c r="I64" s="193"/>
    </row>
    <row r="65" spans="1:26" ht="15.75" customHeight="1">
      <c r="A65" s="131"/>
      <c r="B65" s="48">
        <v>42094</v>
      </c>
      <c r="C65" s="154">
        <v>6.9444444444444441E-3</v>
      </c>
      <c r="D65" s="132" t="s">
        <v>23</v>
      </c>
      <c r="E65" s="132" t="s">
        <v>222</v>
      </c>
      <c r="F65" s="86"/>
      <c r="G65" s="152"/>
      <c r="H65" s="193"/>
    </row>
    <row r="66" spans="1:26" ht="15.75" customHeight="1">
      <c r="A66" s="159"/>
      <c r="B66" s="48">
        <v>42096</v>
      </c>
      <c r="C66" s="154">
        <v>6.25E-2</v>
      </c>
      <c r="D66" s="132" t="s">
        <v>134</v>
      </c>
      <c r="E66" s="132" t="s">
        <v>264</v>
      </c>
      <c r="F66" s="86"/>
      <c r="G66" s="152"/>
    </row>
    <row r="67" spans="1:26" ht="15.75" customHeight="1">
      <c r="A67" s="134"/>
      <c r="B67" s="48">
        <v>42101</v>
      </c>
      <c r="C67" s="154">
        <v>2.0833333333333332E-2</v>
      </c>
      <c r="D67" s="132" t="s">
        <v>23</v>
      </c>
      <c r="E67" s="21" t="s">
        <v>138</v>
      </c>
      <c r="F67" s="86"/>
    </row>
    <row r="68" spans="1:26" ht="15.75" customHeight="1">
      <c r="A68" s="131"/>
      <c r="B68" s="48">
        <v>42101</v>
      </c>
      <c r="C68" s="154">
        <v>2.0833333333333332E-2</v>
      </c>
      <c r="D68" s="132" t="s">
        <v>23</v>
      </c>
      <c r="E68" s="21" t="s">
        <v>140</v>
      </c>
      <c r="F68" s="86"/>
      <c r="G68" s="152"/>
    </row>
    <row r="69" spans="1:26" ht="15.75" customHeight="1">
      <c r="A69" s="128" t="s">
        <v>214</v>
      </c>
      <c r="B69" s="129">
        <v>42101</v>
      </c>
      <c r="C69" s="188">
        <v>4.1666666666666664E-2</v>
      </c>
      <c r="D69" s="173" t="s">
        <v>23</v>
      </c>
      <c r="E69" s="80" t="s">
        <v>91</v>
      </c>
      <c r="F69" s="190">
        <f>SUM(C69:C76)</f>
        <v>0.48263888888888884</v>
      </c>
      <c r="G69" s="99">
        <f>SUM($F$5:F69)</f>
        <v>3.09375</v>
      </c>
    </row>
    <row r="70" spans="1:26" ht="15.75" customHeight="1">
      <c r="A70" s="134"/>
      <c r="B70" s="48">
        <v>42101</v>
      </c>
      <c r="C70" s="154">
        <v>6.9444444444444441E-3</v>
      </c>
      <c r="D70" s="132" t="s">
        <v>23</v>
      </c>
      <c r="E70" s="38" t="s">
        <v>222</v>
      </c>
      <c r="F70" s="86"/>
    </row>
    <row r="71" spans="1:26" ht="15.75" customHeight="1">
      <c r="A71" s="131"/>
      <c r="B71" s="48">
        <v>42102</v>
      </c>
      <c r="C71" s="154">
        <v>6.9444444444444441E-3</v>
      </c>
      <c r="D71" s="132" t="s">
        <v>23</v>
      </c>
      <c r="E71" s="132" t="s">
        <v>71</v>
      </c>
      <c r="F71" s="86"/>
      <c r="G71" s="152"/>
    </row>
    <row r="72" spans="1:26" ht="15.75" customHeight="1">
      <c r="A72" s="197"/>
      <c r="B72" s="163">
        <v>42104</v>
      </c>
      <c r="C72" s="164">
        <v>6.25E-2</v>
      </c>
      <c r="D72" s="21" t="s">
        <v>134</v>
      </c>
      <c r="E72" s="21" t="s">
        <v>270</v>
      </c>
      <c r="F72" s="127"/>
      <c r="G72" s="177"/>
      <c r="H72" s="65"/>
      <c r="I72" s="65"/>
      <c r="J72" s="65"/>
      <c r="K72" s="65"/>
      <c r="L72" s="65"/>
      <c r="M72" s="65"/>
      <c r="N72" s="65"/>
      <c r="O72" s="65"/>
      <c r="P72" s="65"/>
      <c r="Q72" s="65"/>
      <c r="R72" s="65"/>
      <c r="S72" s="65"/>
      <c r="T72" s="65"/>
      <c r="U72" s="65"/>
      <c r="V72" s="65"/>
      <c r="W72" s="65"/>
      <c r="X72" s="65"/>
      <c r="Y72" s="65"/>
      <c r="Z72" s="65"/>
    </row>
    <row r="73" spans="1:26" ht="15.75" customHeight="1">
      <c r="A73" s="197"/>
      <c r="B73" s="163">
        <v>42104</v>
      </c>
      <c r="C73" s="164">
        <v>0.125</v>
      </c>
      <c r="D73" s="21" t="s">
        <v>153</v>
      </c>
      <c r="E73" s="21" t="s">
        <v>271</v>
      </c>
      <c r="F73" s="127"/>
      <c r="G73" s="177"/>
      <c r="H73" s="65"/>
      <c r="I73" s="65"/>
      <c r="J73" s="65"/>
      <c r="K73" s="65"/>
      <c r="L73" s="65"/>
      <c r="M73" s="65"/>
      <c r="N73" s="65"/>
      <c r="O73" s="65"/>
      <c r="P73" s="65"/>
      <c r="Q73" s="65"/>
      <c r="R73" s="65"/>
      <c r="S73" s="65"/>
      <c r="T73" s="65"/>
      <c r="U73" s="65"/>
      <c r="V73" s="65"/>
      <c r="W73" s="65"/>
      <c r="X73" s="65"/>
      <c r="Y73" s="65"/>
      <c r="Z73" s="65"/>
    </row>
    <row r="74" spans="1:26" ht="15.75" customHeight="1">
      <c r="A74" s="131"/>
      <c r="B74" s="48">
        <v>42107</v>
      </c>
      <c r="C74" s="154">
        <v>1.0416666666666666E-2</v>
      </c>
      <c r="D74" s="132" t="s">
        <v>23</v>
      </c>
      <c r="E74" s="132" t="s">
        <v>71</v>
      </c>
      <c r="F74" s="86"/>
      <c r="G74" s="152"/>
    </row>
    <row r="75" spans="1:26" ht="15.75" customHeight="1">
      <c r="A75" s="131"/>
      <c r="B75" s="48">
        <v>42107</v>
      </c>
      <c r="C75" s="154">
        <v>2.0833333333333332E-2</v>
      </c>
      <c r="D75" s="132" t="s">
        <v>134</v>
      </c>
      <c r="E75" s="132" t="s">
        <v>272</v>
      </c>
      <c r="F75" s="86"/>
      <c r="G75" s="152"/>
    </row>
    <row r="76" spans="1:26" ht="15.75" customHeight="1">
      <c r="A76" s="161"/>
      <c r="B76" s="163">
        <v>42107</v>
      </c>
      <c r="C76" s="164">
        <v>0.20833333333333334</v>
      </c>
      <c r="D76" s="21" t="s">
        <v>153</v>
      </c>
      <c r="E76" s="21" t="s">
        <v>273</v>
      </c>
      <c r="F76" s="127"/>
      <c r="G76" s="177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65"/>
      <c r="T76" s="65"/>
      <c r="U76" s="65"/>
      <c r="V76" s="65"/>
      <c r="W76" s="65"/>
      <c r="X76" s="65"/>
      <c r="Y76" s="65"/>
      <c r="Z76" s="65"/>
    </row>
    <row r="77" spans="1:26" ht="15.75" customHeight="1">
      <c r="A77" s="128" t="s">
        <v>220</v>
      </c>
      <c r="B77" s="129">
        <v>42108</v>
      </c>
      <c r="C77" s="188">
        <v>3.125E-2</v>
      </c>
      <c r="D77" s="173" t="s">
        <v>23</v>
      </c>
      <c r="E77" s="173" t="s">
        <v>221</v>
      </c>
      <c r="F77" s="190">
        <f>SUM(C77:C94)</f>
        <v>0.78125</v>
      </c>
      <c r="G77" s="99">
        <f>SUM($F$5:F77)</f>
        <v>3.875</v>
      </c>
    </row>
    <row r="78" spans="1:26" ht="15.75" customHeight="1">
      <c r="A78" s="131"/>
      <c r="B78" s="48">
        <v>42108</v>
      </c>
      <c r="C78" s="154">
        <v>3.472222222222222E-3</v>
      </c>
      <c r="D78" s="132" t="s">
        <v>23</v>
      </c>
      <c r="E78" s="132" t="s">
        <v>222</v>
      </c>
      <c r="F78" s="86"/>
      <c r="G78" s="152"/>
    </row>
    <row r="79" spans="1:26" ht="15.75" customHeight="1">
      <c r="A79" s="131"/>
      <c r="B79" s="62">
        <v>42109</v>
      </c>
      <c r="C79" s="154">
        <v>3.472222222222222E-3</v>
      </c>
      <c r="D79" s="1" t="s">
        <v>23</v>
      </c>
      <c r="E79" s="205" t="s">
        <v>71</v>
      </c>
      <c r="F79" s="86"/>
      <c r="G79" s="152"/>
    </row>
    <row r="80" spans="1:26" ht="15.75" customHeight="1">
      <c r="A80" s="197"/>
      <c r="B80" s="206">
        <v>42111</v>
      </c>
      <c r="C80" s="164">
        <v>0.16666666666666666</v>
      </c>
      <c r="D80" s="221" t="s">
        <v>287</v>
      </c>
      <c r="E80" s="23" t="s">
        <v>314</v>
      </c>
      <c r="F80" s="127"/>
      <c r="G80" s="177"/>
      <c r="H80" s="65"/>
      <c r="I80" s="65"/>
      <c r="J80" s="65"/>
      <c r="K80" s="65"/>
      <c r="L80" s="65"/>
      <c r="M80" s="65"/>
      <c r="N80" s="65"/>
      <c r="O80" s="65"/>
      <c r="P80" s="65"/>
      <c r="Q80" s="65"/>
      <c r="R80" s="65"/>
      <c r="S80" s="65"/>
      <c r="T80" s="65"/>
      <c r="U80" s="65"/>
      <c r="V80" s="65"/>
      <c r="W80" s="65"/>
      <c r="X80" s="65"/>
      <c r="Y80" s="65"/>
      <c r="Z80" s="65"/>
    </row>
    <row r="81" spans="1:26" ht="15.75" customHeight="1">
      <c r="A81" s="131"/>
      <c r="B81" s="62">
        <v>42111</v>
      </c>
      <c r="C81" s="154">
        <v>6.9444444444444441E-3</v>
      </c>
      <c r="D81" s="1" t="s">
        <v>23</v>
      </c>
      <c r="E81" s="205" t="s">
        <v>71</v>
      </c>
      <c r="F81" s="86"/>
      <c r="G81" s="152"/>
    </row>
    <row r="82" spans="1:26" ht="15.75" customHeight="1">
      <c r="A82" s="161"/>
      <c r="B82" s="206">
        <v>42114</v>
      </c>
      <c r="C82" s="164">
        <v>4.1666666666666664E-2</v>
      </c>
      <c r="D82" s="221" t="s">
        <v>287</v>
      </c>
      <c r="E82" s="23" t="s">
        <v>315</v>
      </c>
      <c r="F82" s="127"/>
      <c r="G82" s="177"/>
      <c r="H82" s="65"/>
      <c r="I82" s="65"/>
      <c r="J82" s="65"/>
      <c r="K82" s="65"/>
      <c r="L82" s="65"/>
      <c r="M82" s="65"/>
      <c r="N82" s="65"/>
      <c r="O82" s="65"/>
      <c r="P82" s="65"/>
      <c r="Q82" s="65"/>
      <c r="R82" s="65"/>
      <c r="S82" s="65"/>
      <c r="T82" s="65"/>
      <c r="U82" s="65"/>
      <c r="V82" s="65"/>
      <c r="W82" s="65"/>
      <c r="X82" s="65"/>
      <c r="Y82" s="65"/>
      <c r="Z82" s="65"/>
    </row>
    <row r="83" spans="1:26" ht="15.75" customHeight="1">
      <c r="A83" s="161"/>
      <c r="B83" s="206">
        <v>42114</v>
      </c>
      <c r="C83" s="164">
        <v>0.14583333333333334</v>
      </c>
      <c r="D83" s="221" t="s">
        <v>287</v>
      </c>
      <c r="E83" s="23" t="s">
        <v>316</v>
      </c>
      <c r="F83" s="127"/>
      <c r="G83" s="177"/>
      <c r="H83" s="65"/>
      <c r="I83" s="65"/>
      <c r="J83" s="65"/>
      <c r="K83" s="65"/>
      <c r="L83" s="65"/>
      <c r="M83" s="65"/>
      <c r="N83" s="65"/>
      <c r="O83" s="65"/>
      <c r="P83" s="65"/>
      <c r="Q83" s="65"/>
      <c r="R83" s="65"/>
      <c r="S83" s="65"/>
      <c r="T83" s="65"/>
      <c r="U83" s="65"/>
      <c r="V83" s="65"/>
      <c r="W83" s="65"/>
      <c r="X83" s="65"/>
      <c r="Y83" s="65"/>
      <c r="Z83" s="65"/>
    </row>
    <row r="84" spans="1:26" ht="15.75" customHeight="1">
      <c r="A84" s="231" t="s">
        <v>225</v>
      </c>
      <c r="B84" s="244">
        <v>42115</v>
      </c>
      <c r="C84" s="245">
        <v>4.8611111111111112E-2</v>
      </c>
      <c r="D84" s="71" t="s">
        <v>23</v>
      </c>
      <c r="E84" s="27" t="s">
        <v>57</v>
      </c>
      <c r="F84" s="257">
        <f>SUM(C84:C94)</f>
        <v>0.38194444444444442</v>
      </c>
      <c r="G84" s="99">
        <f>SUM($F$5:F84)</f>
        <v>4.2569444444444446</v>
      </c>
      <c r="H84" s="65"/>
      <c r="I84" s="65"/>
      <c r="J84" s="65"/>
      <c r="K84" s="65"/>
      <c r="L84" s="65"/>
      <c r="M84" s="65"/>
      <c r="N84" s="65"/>
      <c r="O84" s="65"/>
      <c r="P84" s="65"/>
      <c r="Q84" s="65"/>
      <c r="R84" s="65"/>
      <c r="S84" s="65"/>
      <c r="T84" s="65"/>
      <c r="U84" s="65"/>
      <c r="V84" s="65"/>
      <c r="W84" s="65"/>
      <c r="X84" s="65"/>
      <c r="Y84" s="65"/>
      <c r="Z84" s="65"/>
    </row>
    <row r="85" spans="1:26" ht="25.5">
      <c r="A85" s="161"/>
      <c r="B85" s="206">
        <v>42115</v>
      </c>
      <c r="C85" s="164">
        <v>8.3333333333333329E-2</v>
      </c>
      <c r="D85" s="221" t="s">
        <v>287</v>
      </c>
      <c r="E85" s="68" t="s">
        <v>371</v>
      </c>
      <c r="F85" s="127"/>
      <c r="G85" s="177"/>
      <c r="H85" s="65"/>
      <c r="I85" s="65"/>
      <c r="J85" s="65"/>
      <c r="K85" s="65"/>
      <c r="L85" s="65"/>
      <c r="M85" s="65"/>
      <c r="N85" s="65"/>
      <c r="O85" s="65"/>
      <c r="P85" s="65"/>
      <c r="Q85" s="65"/>
      <c r="R85" s="65"/>
      <c r="S85" s="65"/>
      <c r="T85" s="65"/>
      <c r="U85" s="65"/>
      <c r="V85" s="65"/>
      <c r="W85" s="65"/>
      <c r="X85" s="65"/>
      <c r="Y85" s="65"/>
      <c r="Z85" s="65"/>
    </row>
    <row r="86" spans="1:26" ht="38.25">
      <c r="A86" s="161"/>
      <c r="B86" s="206">
        <v>42115</v>
      </c>
      <c r="C86" s="164">
        <v>0.10416666666666667</v>
      </c>
      <c r="D86" s="221" t="s">
        <v>287</v>
      </c>
      <c r="E86" s="68" t="s">
        <v>372</v>
      </c>
      <c r="F86" s="127"/>
      <c r="G86" s="177"/>
      <c r="H86" s="65"/>
      <c r="I86" s="65"/>
      <c r="J86" s="65"/>
      <c r="K86" s="65"/>
      <c r="L86" s="65"/>
      <c r="M86" s="65"/>
      <c r="N86" s="65"/>
      <c r="O86" s="65"/>
      <c r="P86" s="65"/>
      <c r="Q86" s="65"/>
      <c r="R86" s="65"/>
      <c r="S86" s="65"/>
      <c r="T86" s="65"/>
      <c r="U86" s="65"/>
      <c r="V86" s="65"/>
      <c r="W86" s="65"/>
      <c r="X86" s="65"/>
      <c r="Y86" s="65"/>
      <c r="Z86" s="65"/>
    </row>
    <row r="87" spans="1:26" ht="12.75">
      <c r="A87" s="197"/>
      <c r="B87" s="206">
        <v>42117</v>
      </c>
      <c r="C87" s="164">
        <v>2.0833333333333332E-2</v>
      </c>
      <c r="D87" s="101" t="s">
        <v>174</v>
      </c>
      <c r="E87" s="68" t="s">
        <v>373</v>
      </c>
      <c r="F87" s="127"/>
      <c r="G87" s="177"/>
      <c r="H87" s="65"/>
      <c r="I87" s="65"/>
      <c r="J87" s="65"/>
      <c r="K87" s="65"/>
      <c r="L87" s="65"/>
      <c r="M87" s="65"/>
      <c r="N87" s="65"/>
      <c r="O87" s="65"/>
      <c r="P87" s="65"/>
      <c r="Q87" s="65"/>
      <c r="R87" s="65"/>
      <c r="S87" s="65"/>
      <c r="T87" s="65"/>
      <c r="U87" s="65"/>
      <c r="V87" s="65"/>
      <c r="W87" s="65"/>
      <c r="X87" s="65"/>
      <c r="Y87" s="65"/>
      <c r="Z87" s="65"/>
    </row>
    <row r="88" spans="1:26" ht="25.5">
      <c r="A88" s="161"/>
      <c r="B88" s="206">
        <v>42120</v>
      </c>
      <c r="C88" s="164">
        <v>3.125E-2</v>
      </c>
      <c r="D88" s="101" t="s">
        <v>374</v>
      </c>
      <c r="E88" s="68" t="s">
        <v>375</v>
      </c>
      <c r="F88" s="127"/>
      <c r="G88" s="177"/>
      <c r="H88" s="65"/>
      <c r="I88" s="65"/>
      <c r="J88" s="65"/>
      <c r="K88" s="65"/>
      <c r="L88" s="65"/>
      <c r="M88" s="65"/>
      <c r="N88" s="65"/>
      <c r="O88" s="65"/>
      <c r="P88" s="65"/>
      <c r="Q88" s="65"/>
      <c r="R88" s="65"/>
      <c r="S88" s="65"/>
      <c r="T88" s="65"/>
      <c r="U88" s="65"/>
      <c r="V88" s="65"/>
      <c r="W88" s="65"/>
      <c r="X88" s="65"/>
      <c r="Y88" s="65"/>
      <c r="Z88" s="65"/>
    </row>
    <row r="89" spans="1:26" ht="25.5">
      <c r="A89" s="161"/>
      <c r="B89" s="206">
        <v>42120</v>
      </c>
      <c r="C89" s="164">
        <v>3.125E-2</v>
      </c>
      <c r="D89" s="101" t="s">
        <v>374</v>
      </c>
      <c r="E89" s="68" t="s">
        <v>376</v>
      </c>
      <c r="F89" s="127"/>
      <c r="G89" s="177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</row>
    <row r="90" spans="1:26" ht="25.5">
      <c r="A90" s="161"/>
      <c r="B90" s="206">
        <v>42120</v>
      </c>
      <c r="C90" s="164">
        <v>6.25E-2</v>
      </c>
      <c r="D90" s="101" t="s">
        <v>374</v>
      </c>
      <c r="E90" s="68" t="s">
        <v>377</v>
      </c>
      <c r="F90" s="127"/>
      <c r="G90" s="177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</row>
    <row r="91" spans="1:26" ht="15.75" customHeight="1">
      <c r="A91" s="161"/>
      <c r="B91" s="206"/>
      <c r="C91" s="164"/>
      <c r="D91" s="101"/>
      <c r="E91" s="68"/>
      <c r="F91" s="127"/>
      <c r="G91" s="177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</row>
    <row r="92" spans="1:26" ht="15.75" customHeight="1">
      <c r="A92" s="161"/>
      <c r="B92" s="206"/>
      <c r="C92" s="164"/>
      <c r="D92" s="101"/>
      <c r="E92" s="68"/>
      <c r="F92" s="127"/>
      <c r="G92" s="177"/>
      <c r="H92" s="65"/>
      <c r="I92" s="65"/>
      <c r="J92" s="65"/>
      <c r="K92" s="65"/>
      <c r="L92" s="65"/>
      <c r="M92" s="65"/>
      <c r="N92" s="65"/>
      <c r="O92" s="65"/>
      <c r="P92" s="65"/>
      <c r="Q92" s="65"/>
      <c r="R92" s="65"/>
      <c r="S92" s="65"/>
      <c r="T92" s="65"/>
      <c r="U92" s="65"/>
      <c r="V92" s="65"/>
      <c r="W92" s="65"/>
      <c r="X92" s="65"/>
      <c r="Y92" s="65"/>
      <c r="Z92" s="65"/>
    </row>
    <row r="93" spans="1:26" ht="15.75" customHeight="1">
      <c r="A93" s="161"/>
      <c r="B93" s="206"/>
      <c r="C93" s="164"/>
      <c r="D93" s="101"/>
      <c r="E93" s="68"/>
      <c r="F93" s="127"/>
      <c r="G93" s="177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5"/>
      <c r="T93" s="65"/>
      <c r="U93" s="65"/>
      <c r="V93" s="65"/>
      <c r="W93" s="65"/>
      <c r="X93" s="65"/>
      <c r="Y93" s="65"/>
      <c r="Z93" s="65"/>
    </row>
    <row r="94" spans="1:26" ht="15.75" customHeight="1">
      <c r="A94" s="137"/>
      <c r="B94" s="143"/>
      <c r="C94" s="252"/>
      <c r="D94" s="176"/>
      <c r="E94" s="142"/>
      <c r="F94" s="143"/>
      <c r="G94" s="230"/>
    </row>
    <row r="95" spans="1:26" ht="15.75" customHeight="1">
      <c r="B95" s="253"/>
      <c r="F95" s="186" t="s">
        <v>241</v>
      </c>
      <c r="G95" s="255">
        <f>SUM(F:F)</f>
        <v>4.2569444444444446</v>
      </c>
    </row>
  </sheetData>
  <mergeCells count="2">
    <mergeCell ref="A5:A10"/>
    <mergeCell ref="A1:G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Zusammenfassung</vt:lpstr>
      <vt:lpstr>DThomalla</vt:lpstr>
      <vt:lpstr>MMeyer</vt:lpstr>
      <vt:lpstr>SDiggelmann</vt:lpstr>
      <vt:lpstr>TKiupel</vt:lpstr>
      <vt:lpstr>FHelfrich</vt:lpstr>
      <vt:lpstr>AKueppers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Tabea Kiupel</cp:lastModifiedBy>
  <cp:lastPrinted>2015-04-27T19:15:41Z</cp:lastPrinted>
  <dcterms:modified xsi:type="dcterms:W3CDTF">2015-04-27T19:18:16Z</dcterms:modified>
</cp:coreProperties>
</file>