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 activeTab="2"/>
  </bookViews>
  <sheets>
    <sheet name="Zusammenfassung" sheetId="1" r:id="rId1"/>
    <sheet name="DThomalla" sheetId="2" r:id="rId2"/>
    <sheet name="MMeyer" sheetId="3" r:id="rId3"/>
    <sheet name="SDiggelmann" sheetId="4" r:id="rId4"/>
    <sheet name="TKiupel" sheetId="5" r:id="rId5"/>
    <sheet name="FHelfrich" sheetId="6" r:id="rId6"/>
    <sheet name="AKueppers" sheetId="7" r:id="rId7"/>
  </sheets>
  <calcPr calcId="125725"/>
</workbook>
</file>

<file path=xl/calcChain.xml><?xml version="1.0" encoding="utf-8"?>
<calcChain xmlns="http://schemas.openxmlformats.org/spreadsheetml/2006/main">
  <c r="G43" i="7"/>
  <c r="F43"/>
  <c r="F31"/>
  <c r="G18"/>
  <c r="F18"/>
  <c r="F11"/>
  <c r="G5"/>
  <c r="F5"/>
  <c r="G31" s="1"/>
  <c r="F33" i="6"/>
  <c r="F25"/>
  <c r="F18"/>
  <c r="F12"/>
  <c r="F5"/>
  <c r="G57" s="1"/>
  <c r="E5" i="1" s="1"/>
  <c r="F48" i="5"/>
  <c r="F34"/>
  <c r="F22"/>
  <c r="F13"/>
  <c r="G74" s="1"/>
  <c r="D5" i="1" s="1"/>
  <c r="G5" i="5"/>
  <c r="F5"/>
  <c r="F40" i="4"/>
  <c r="F29"/>
  <c r="F23"/>
  <c r="F13"/>
  <c r="G13" s="1"/>
  <c r="G23" s="1"/>
  <c r="G29" s="1"/>
  <c r="G40" s="1"/>
  <c r="G5"/>
  <c r="F5"/>
  <c r="G64" s="1"/>
  <c r="C5" i="1" s="1"/>
  <c r="F53" i="3"/>
  <c r="F39"/>
  <c r="F23"/>
  <c r="G12"/>
  <c r="F12"/>
  <c r="G39" s="1"/>
  <c r="F5"/>
  <c r="F62" i="2"/>
  <c r="F40"/>
  <c r="F24"/>
  <c r="F12"/>
  <c r="G5"/>
  <c r="F5"/>
  <c r="G62" l="1"/>
  <c r="G87" i="3"/>
  <c r="B5" i="1" s="1"/>
  <c r="G12" i="2"/>
  <c r="G40"/>
  <c r="G13" i="5"/>
  <c r="G22" s="1"/>
  <c r="G34" s="1"/>
  <c r="G48" s="1"/>
  <c r="G72" i="7"/>
  <c r="F5" i="1" s="1"/>
  <c r="G92" i="2"/>
  <c r="A5" i="1" s="1"/>
  <c r="G24" i="2"/>
  <c r="G5" i="3"/>
  <c r="G23"/>
  <c r="G11" i="7"/>
</calcChain>
</file>

<file path=xl/sharedStrings.xml><?xml version="1.0" encoding="utf-8"?>
<sst xmlns="http://schemas.openxmlformats.org/spreadsheetml/2006/main" count="689" uniqueCount="268">
  <si>
    <t>Tätigkeitsbericht - Daniel Thomalla</t>
  </si>
  <si>
    <t>Tätigkeitsbericht - Simon Diggelmann</t>
  </si>
  <si>
    <t>Überblick Tätigkeitsberichte</t>
  </si>
  <si>
    <t>Tätigkeitsbericht - Marco Meyer</t>
  </si>
  <si>
    <t>Tätigkeitsbericht - Tabea Kiupel</t>
  </si>
  <si>
    <t>Tätigkeitsbericht - Felix Helfrich</t>
  </si>
  <si>
    <t>Tätigkeitsbericht - Alexander Küppers</t>
  </si>
  <si>
    <t>Sprint</t>
  </si>
  <si>
    <t>Datum</t>
  </si>
  <si>
    <t>Dauer [h]</t>
  </si>
  <si>
    <t>Tätigkeit</t>
  </si>
  <si>
    <t>Dauer</t>
  </si>
  <si>
    <t>Kommentar</t>
  </si>
  <si>
    <t>Sprintsumme [h]</t>
  </si>
  <si>
    <t>Summe seit Anfang  [h]</t>
  </si>
  <si>
    <t>Sprint 0 (Vorbereitung)</t>
  </si>
  <si>
    <t>DThomalla</t>
  </si>
  <si>
    <t>MMeyer</t>
  </si>
  <si>
    <t>Sprintsumme</t>
  </si>
  <si>
    <t>Summe seit Anfang</t>
  </si>
  <si>
    <t>SDiggelmann</t>
  </si>
  <si>
    <t>TKiupel</t>
  </si>
  <si>
    <t>FHelfrich</t>
  </si>
  <si>
    <t>AKueppers</t>
  </si>
  <si>
    <t>Besprechung</t>
  </si>
  <si>
    <t>Definition des Projektziels, Einigung auf Vorgehensmodell Scrum, Einrichtung GoogleDocs-Ordner</t>
  </si>
  <si>
    <t>Projekt-KickOff:</t>
  </si>
  <si>
    <t>Organisation, Rollenverteilung, Hilfsmittel</t>
  </si>
  <si>
    <t>Rahmenwerk, Thema, Rollen</t>
  </si>
  <si>
    <t>Recherche</t>
  </si>
  <si>
    <t>Scripte auf Android</t>
  </si>
  <si>
    <t>Software installieren,Recherche</t>
  </si>
  <si>
    <t>Projekt-Steckbrief</t>
  </si>
  <si>
    <t>Ausführen von Skripten auf Android</t>
  </si>
  <si>
    <t>Organisation</t>
  </si>
  <si>
    <t>Infrastruktur (Repository), Kommunikations-Plattform schaffen</t>
  </si>
  <si>
    <t>Skript-Parser in Android</t>
  </si>
  <si>
    <t>Rollenverteilung und Organisation</t>
  </si>
  <si>
    <t>Abstimmung hinsichtlich der Anwendung von Scrum, Rollenverteilung, Vertretungen</t>
  </si>
  <si>
    <t>Einführung</t>
  </si>
  <si>
    <t>Team Foundation Server</t>
  </si>
  <si>
    <t>Projektplanung</t>
  </si>
  <si>
    <t>Backlogausarbeitung</t>
  </si>
  <si>
    <t>Anforderungsabstimmung mit dem Kunden</t>
  </si>
  <si>
    <t>Abstimmung/ Eweiterung der Backlog-Arbeitspakete; Estimation der Arbeitpakete</t>
  </si>
  <si>
    <t>TFS Einführung</t>
  </si>
  <si>
    <t>Einführung in das Backlogverwaltungstool</t>
  </si>
  <si>
    <t>Prototyp</t>
  </si>
  <si>
    <t>Test des Team Foundation Servers</t>
  </si>
  <si>
    <t>SL4A App-Integration über Intent</t>
  </si>
  <si>
    <t>Scrum-Vorbereitung und Planung</t>
  </si>
  <si>
    <t/>
  </si>
  <si>
    <t>Backlog</t>
  </si>
  <si>
    <t>Erstellung des Backlogs mit Userstories und  Aufwandsabschätzung</t>
  </si>
  <si>
    <t>Sprint 1</t>
  </si>
  <si>
    <t>Scrum Einführung, weitere Scrum Rollen</t>
  </si>
  <si>
    <t>MYO-SDK</t>
  </si>
  <si>
    <t>Scrum-Regeln und Festlegungen dokumentiert</t>
  </si>
  <si>
    <t>Anforderungserhebung u. Estimation Meeting</t>
  </si>
  <si>
    <t>Planungsmeeting</t>
  </si>
  <si>
    <t>Grobstrukturierung Backlog, Grobabschätzung der User-Stories des Sprint 1, Aufgabenverteilung</t>
  </si>
  <si>
    <t>Projektkoordinierung</t>
  </si>
  <si>
    <t xml:space="preserve">Genauere Aufgabenverteilung und Userstoryabschätzung </t>
  </si>
  <si>
    <t>Tätigkeitsbericht</t>
  </si>
  <si>
    <t>Arbeiten an Tätigkeiten-Logbuch</t>
  </si>
  <si>
    <t>Einigung auf - und grobe Planung von - SCRUM. Wahl zum PO.</t>
  </si>
  <si>
    <t>Backlog bereinigen</t>
  </si>
  <si>
    <t>Daily Scrum</t>
  </si>
  <si>
    <t>Daily-Scrum</t>
  </si>
  <si>
    <t>Tasks</t>
  </si>
  <si>
    <t>Tasks definieren/bearbeiten</t>
  </si>
  <si>
    <t>Research</t>
  </si>
  <si>
    <t>Bluetooth Verbindung zu Vuzix</t>
  </si>
  <si>
    <t>Arbeitspaket-Dokument erstellen</t>
  </si>
  <si>
    <t>Teamabsprachen</t>
  </si>
  <si>
    <t>Kunden-E-Mail</t>
  </si>
  <si>
    <t xml:space="preserve">Scrum-ToDo-Organisation,  </t>
  </si>
  <si>
    <t>Task</t>
  </si>
  <si>
    <t>Organisation of Documentation begonnen</t>
  </si>
  <si>
    <t>Organisation of Documentation fertiggestellt</t>
  </si>
  <si>
    <t>Retro-Vorbereitung</t>
  </si>
  <si>
    <t>Review-Meeting</t>
  </si>
  <si>
    <t>Retro-Meeting</t>
  </si>
  <si>
    <t>Sprint 2</t>
  </si>
  <si>
    <t>MYO Gestenerkennung</t>
  </si>
  <si>
    <t>Codierung</t>
  </si>
  <si>
    <t>Testprogramm zur MYO Gestenerkennung mit Ausgabe in Logdatei</t>
  </si>
  <si>
    <t>Task: "Determine How To Add Custom Gestures"</t>
  </si>
  <si>
    <t>TFS Einrichtung</t>
  </si>
  <si>
    <t>Hosting, Hinzufügen der Mitglieder, Projekte, Sprints...</t>
  </si>
  <si>
    <t>MYO: Verwendung der Gysoskop-, Orientierungs- und Beschleunigungssensordaten</t>
  </si>
  <si>
    <t>Prototyp: Auslesen der Gysoskop-, Orientierungs- und Beschleunigungssensordaten</t>
  </si>
  <si>
    <t>Prototyp: Kombinationen aus Gesten und Orientierungssensordaten erkennen</t>
  </si>
  <si>
    <t>Estimation-Meeting</t>
  </si>
  <si>
    <t>Scrum-ToDo-Organisation</t>
  </si>
  <si>
    <t>Retrospektive (Was war gut? Was war schlecht?)</t>
  </si>
  <si>
    <t>Pflichtenheft</t>
  </si>
  <si>
    <t>Sprint Planning</t>
  </si>
  <si>
    <t>Research;Aufspaltung in unterschiedliche Tasks; Anlegung einer groben Struktur</t>
  </si>
  <si>
    <t>Präsentation Code Standards</t>
  </si>
  <si>
    <t>Überarbeitung der Struktur; vorläufige Ausarbeitung Kapitel 6-8</t>
  </si>
  <si>
    <t>Teammeeting</t>
  </si>
  <si>
    <t>Estimation Meeting</t>
  </si>
  <si>
    <t>Review</t>
  </si>
  <si>
    <t>Retrospektive</t>
  </si>
  <si>
    <t>Organisatorisches</t>
  </si>
  <si>
    <t>Google Kalender erstellen und Termine eintragen</t>
  </si>
  <si>
    <t>Pflichhtenheft</t>
  </si>
  <si>
    <t>Kapitel 3 des Pflichtenhefts erstellt/gefüllt</t>
  </si>
  <si>
    <t>Research/ Planning</t>
  </si>
  <si>
    <t>Auflisten von Dokumenten, die für das Testen relevant sind</t>
  </si>
  <si>
    <t>IEEE Standard 829 herausgesucht und Testdokumente übernommen</t>
  </si>
  <si>
    <t>Zusammenfassung aller Dokumente mit Inhalt und Ablaufplan der Testdokumentation</t>
  </si>
  <si>
    <t>Code-Richtlinien</t>
  </si>
  <si>
    <t xml:space="preserve">Retro-Ergebnisse angepasst und Retro-Historie angelegt  </t>
  </si>
  <si>
    <t>Abstimmung mit PO bzgl ToDos</t>
  </si>
  <si>
    <t>Optimierung Scrum-Vertretung und Allgemeines</t>
  </si>
  <si>
    <t>Abstimmung bzfl. Pflichtenheft-Story, Aufteilung in kleinere Tasks</t>
  </si>
  <si>
    <t>Task "Product Overview and Targeting" begonnen</t>
  </si>
  <si>
    <t>Task "Product Overview and Targeting" abgeschlossen</t>
  </si>
  <si>
    <t>Pflichtenheft verfeinert</t>
  </si>
  <si>
    <t>Absprache bzgl. Review / Retro-Meeting</t>
  </si>
  <si>
    <t>Sprint 3</t>
  </si>
  <si>
    <t>Dokumentation</t>
  </si>
  <si>
    <t>Task: Code Standards - Grobe Notizen erstellt</t>
  </si>
  <si>
    <t>Task: Code Standards - Notizen ausformuliert und Beispiele eingefügt</t>
  </si>
  <si>
    <t>Planung</t>
  </si>
  <si>
    <t>Task: Code Architecture Concept</t>
  </si>
  <si>
    <t>Task: Code Standards - Präsentation vor Team</t>
  </si>
  <si>
    <t>Retro-Auswertung</t>
  </si>
  <si>
    <t>Allgemeine Scrum-Besprechung</t>
  </si>
  <si>
    <t>Source Integration</t>
  </si>
  <si>
    <t>Absprache wegen Prinzip zur Aufnahme von Gesten</t>
  </si>
  <si>
    <t>Task: Gui Concept</t>
  </si>
  <si>
    <t>Task: GitHub Introduction</t>
  </si>
  <si>
    <t>Source Integration (GitHub)</t>
  </si>
  <si>
    <t>Review-Meeting (Vorabsprache mit Marco)</t>
  </si>
  <si>
    <t>Software-Architektur</t>
  </si>
  <si>
    <t>Ansprechen der Vuzix über Bluetooth</t>
  </si>
  <si>
    <t>Retro</t>
  </si>
  <si>
    <t>Sprint Kick-Off: Daily Scrum</t>
  </si>
  <si>
    <t>Teammeeting</t>
  </si>
  <si>
    <t>Besprechung der Coderichtlinien</t>
  </si>
  <si>
    <t>Sammlung von Anforderungen</t>
  </si>
  <si>
    <t>Absprache</t>
  </si>
  <si>
    <t>Task: "Requirements"-&gt;Anforderungen für das Pflichtenheft; weitere Aufteilung in Tasks</t>
  </si>
  <si>
    <t>Task: "Requirements" -&gt; Anforderungsanalyse</t>
  </si>
  <si>
    <t>Task: "Requirements"-&gt;Ausarbeitung der Anforderungen</t>
  </si>
  <si>
    <t>Task: "Requirements"-&gt;Anforderungsausarbeitung</t>
  </si>
  <si>
    <t>Task: "Requirements"-&gt;Ausarbeitung ; Task:"Specification Sheet First Version"-&gt;Layout</t>
  </si>
  <si>
    <t>Teammeting</t>
  </si>
  <si>
    <t>Plannungsmeeting</t>
  </si>
  <si>
    <t xml:space="preserve">Task: "Specification Sheet First Version"-&gt; Endgültige Überarbeitung </t>
  </si>
  <si>
    <t>Task: "Feedback and Correction" -&gt; E-Mail Herr Bürgy</t>
  </si>
  <si>
    <t>Besprechung: GUI-Konzept</t>
  </si>
  <si>
    <t xml:space="preserve">Teammeeting </t>
  </si>
  <si>
    <t>Besprechung Github, SourceTree</t>
  </si>
  <si>
    <t>12:03.2015</t>
  </si>
  <si>
    <t>RetroMeeting</t>
  </si>
  <si>
    <t xml:space="preserve">Pflichtenheft </t>
  </si>
  <si>
    <t>Task: "Feedback and Correction" -&gt; Überarbeitung</t>
  </si>
  <si>
    <t>Formatierung der Zeiterfassung</t>
  </si>
  <si>
    <t>Code-Architektur</t>
  </si>
  <si>
    <t>Sprint 4</t>
  </si>
  <si>
    <t>Kick-Off</t>
  </si>
  <si>
    <t>Besprechung Import Skripte</t>
  </si>
  <si>
    <t>Setup Test Environment</t>
  </si>
  <si>
    <t>Task: [Import and List available Scripts] GUI-Implementation</t>
  </si>
  <si>
    <t>Task auf DONE gebracht</t>
  </si>
  <si>
    <t xml:space="preserve">Task: [Import and List available Scripts] Logic-Implementation </t>
  </si>
  <si>
    <t xml:space="preserve">Task: [Import and List available Scripts] Implementation Import </t>
  </si>
  <si>
    <t>Sprint 5</t>
  </si>
  <si>
    <t>Task: GUI Concept</t>
  </si>
  <si>
    <t>GUI-Design Vortrag/Besprechung</t>
  </si>
  <si>
    <t>GitHub Einführung</t>
  </si>
  <si>
    <t>GUI-Design</t>
  </si>
  <si>
    <t>Einarbeitung in Mockup Programm mit Erstellung eines ersten Entwurfs/Grunddesign des Projekt</t>
  </si>
  <si>
    <t>Besprechung</t>
  </si>
  <si>
    <t>Abstimmung Coding Richtlinien</t>
  </si>
  <si>
    <t>Testingframework &amp; Tools</t>
  </si>
  <si>
    <t>Sprint 6</t>
  </si>
  <si>
    <t>Sprint 7</t>
  </si>
  <si>
    <t>Sprint 8</t>
  </si>
  <si>
    <t>Sprint Kickoff</t>
  </si>
  <si>
    <t>Configuration Management</t>
  </si>
  <si>
    <t>Scrum Organisation</t>
  </si>
  <si>
    <t>Retro-Ergebnisse ausgewertet</t>
  </si>
  <si>
    <t>Gesture Sequence Management</t>
  </si>
  <si>
    <t>Gesture Sequence Management Tests &amp; Review</t>
  </si>
  <si>
    <t>Design-Pattern-Diskussion</t>
  </si>
  <si>
    <t>Gesture Sequence Management Tests</t>
  </si>
  <si>
    <t>Team Review</t>
  </si>
  <si>
    <t>Präzisierung von unserer SCRUM-Implementation</t>
  </si>
  <si>
    <t>Gesture Sequence Management Korrektur</t>
  </si>
  <si>
    <t>Android Emulator, getExternalFilesDir</t>
  </si>
  <si>
    <t>Eintragen rudimentärer Anforderungen in den TFS</t>
  </si>
  <si>
    <t>Task: Prototyp: Gesture Combination Management</t>
  </si>
  <si>
    <t>Gesammtsumme</t>
  </si>
  <si>
    <t>Task: Github Introduction</t>
  </si>
  <si>
    <t>Task: Code Architecture</t>
  </si>
  <si>
    <t>Task: GUI Implement</t>
  </si>
  <si>
    <t>Task: Prototyp: Gesture Combination Recording</t>
  </si>
  <si>
    <t>Anforderungsanalyse mit Kunde</t>
  </si>
  <si>
    <t>Scrum Review Meeting</t>
  </si>
  <si>
    <t>Scrum Retro</t>
  </si>
  <si>
    <t>Task: List Available Scripts - Diskussion</t>
  </si>
  <si>
    <t>Task: Gesture Sequence Management</t>
  </si>
  <si>
    <t>Einrichten eines Testframeworks für Android Tests</t>
  </si>
  <si>
    <t>Testausführung unabh. von Android-Runtime</t>
  </si>
  <si>
    <t>Task: List Available Scripts - Logic Implementation</t>
  </si>
  <si>
    <t>Mockup digitalisieren (ausprobieren eines neuen Programms mit Einführung)</t>
  </si>
  <si>
    <t>Task: List Available Scripts - Skript Import</t>
  </si>
  <si>
    <t>UnitTests schreiben</t>
  </si>
  <si>
    <t>Präsentation</t>
  </si>
  <si>
    <t>App GUI Concept</t>
  </si>
  <si>
    <t>Unterstützung bei den Tasks "Gesture Sequence Recording" und "Script List Activity GUI"</t>
  </si>
  <si>
    <t>Architektur</t>
  </si>
  <si>
    <t>Besprechung der Einzelheiten über die Architektur (mit D.Thomalla)</t>
  </si>
  <si>
    <t>Ergänzung weiterer Activities</t>
  </si>
  <si>
    <t>GUI-Design Vorlagen herunterlagen &amp; Android Icons einbinden --&gt; Erstellung Präsentation des Mockups</t>
  </si>
  <si>
    <t>GUI-Design fertigstellen</t>
  </si>
  <si>
    <t>Einrichtung</t>
  </si>
  <si>
    <t>Entwicklungsumgebung mit Projekt verknüpfen</t>
  </si>
  <si>
    <t>Coding</t>
  </si>
  <si>
    <t>SL4A Versuche des Skriptens auf Android</t>
  </si>
  <si>
    <t>SL4A Test-App (Research-Task)</t>
  </si>
  <si>
    <t>Testausführung unabh. von Android-Runtime</t>
  </si>
  <si>
    <t>GUI Aufbau</t>
  </si>
  <si>
    <t>Pflege der Anforderungen im TFS (Backlogpflege)</t>
  </si>
  <si>
    <t>Github Einführung</t>
  </si>
  <si>
    <t>Splitten und Präzisierung von US, Anpassen Iterationsdaten, Team-Capacy...</t>
  </si>
  <si>
    <t>Absprache Script Import</t>
  </si>
  <si>
    <t>Gesamtsumme</t>
  </si>
  <si>
    <t>Planungsmeeting</t>
  </si>
  <si>
    <t>Vorbereitung Testingframework &amp; Beispieltests</t>
  </si>
  <si>
    <t>Backlogpflege</t>
  </si>
  <si>
    <t>Ausformulierung der US des nächsten Sprintes</t>
  </si>
  <si>
    <t>Vorstellung Testing Framework &amp; Daily</t>
  </si>
  <si>
    <t>Coding</t>
  </si>
  <si>
    <t>GestureRecording &amp; MYO SDK einarbeitung</t>
  </si>
  <si>
    <t>GestureRecording</t>
  </si>
  <si>
    <t>Daily</t>
  </si>
  <si>
    <t>Besprechung und Tätigkeitsbericht</t>
  </si>
  <si>
    <t>Klärung einiger Organisatorischen Fragen</t>
  </si>
  <si>
    <t>Standup</t>
  </si>
  <si>
    <t>Besprechung mit Scrummaster</t>
  </si>
  <si>
    <t>Als PO, Workflow, ...</t>
  </si>
  <si>
    <t>Research: Gesture Recognition</t>
  </si>
  <si>
    <t>Research: Specification Sheet Draft</t>
  </si>
  <si>
    <t>Daily Scrum, Estimation Meeting</t>
  </si>
  <si>
    <t>Zeitplanung</t>
  </si>
  <si>
    <t>Welche US für welchen Sprint vorgesehen? Wie bemerken wir dass wir nicht alles schaffen?</t>
  </si>
  <si>
    <t>Erkrankt bis inklusive 10.3.</t>
  </si>
  <si>
    <t>Nur PO-Tätigkeit die keine physische Anwesenheit erfordert wird noch getätigt.</t>
  </si>
  <si>
    <t>Catch-up mit SM</t>
  </si>
  <si>
    <t>Abstimmung mit Entwickler: Mögliches System der Gestenkombinationen</t>
  </si>
  <si>
    <t>Pflichtenhefterstellung</t>
  </si>
  <si>
    <t xml:space="preserve">Anforderungen </t>
  </si>
  <si>
    <t>Vorbereitung für den nächsten Sprint</t>
  </si>
  <si>
    <t>Catch-up</t>
  </si>
  <si>
    <t>GUI Concept</t>
  </si>
  <si>
    <t>Wegen Krankheit eintägig ausgefallen</t>
  </si>
  <si>
    <t>MIt SM</t>
  </si>
  <si>
    <t>Task: Documentation</t>
  </si>
  <si>
    <t>Inspectation and Test Concept</t>
  </si>
  <si>
    <t>Gesture Sequence Management Review</t>
  </si>
  <si>
    <t xml:space="preserve">Functional GUI Design </t>
  </si>
  <si>
    <t>Sprintvorbereitung</t>
  </si>
</sst>
</file>

<file path=xl/styles.xml><?xml version="1.0" encoding="utf-8"?>
<styleSheet xmlns="http://schemas.openxmlformats.org/spreadsheetml/2006/main">
  <numFmts count="4">
    <numFmt numFmtId="164" formatCode="hh&quot;:&quot;mm"/>
    <numFmt numFmtId="165" formatCode="[h]&quot;:&quot;mm"/>
    <numFmt numFmtId="166" formatCode="dd\.mm\.yyyy"/>
    <numFmt numFmtId="167" formatCode="[hh]:mm:ss"/>
  </numFmts>
  <fonts count="7">
    <font>
      <sz val="10"/>
      <name val="Arial"/>
    </font>
    <font>
      <sz val="18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4" borderId="5" xfId="0" applyFont="1" applyFill="1" applyBorder="1" applyAlignment="1">
      <alignment vertical="center" wrapText="1"/>
    </xf>
    <xf numFmtId="0" fontId="3" fillId="0" borderId="1" xfId="0" applyFont="1" applyBorder="1" applyAlignment="1"/>
    <xf numFmtId="165" fontId="3" fillId="0" borderId="6" xfId="0" applyNumberFormat="1" applyFont="1" applyBorder="1"/>
    <xf numFmtId="164" fontId="2" fillId="0" borderId="1" xfId="0" applyNumberFormat="1" applyFont="1" applyBorder="1" applyAlignment="1"/>
    <xf numFmtId="0" fontId="2" fillId="0" borderId="1" xfId="0" applyFont="1" applyBorder="1" applyAlignment="1"/>
    <xf numFmtId="21" fontId="2" fillId="0" borderId="1" xfId="0" applyNumberFormat="1" applyFont="1" applyBorder="1" applyAlignment="1"/>
    <xf numFmtId="165" fontId="3" fillId="0" borderId="7" xfId="0" applyNumberFormat="1" applyFont="1" applyBorder="1"/>
    <xf numFmtId="0" fontId="3" fillId="3" borderId="3" xfId="0" applyFont="1" applyFill="1" applyBorder="1" applyAlignment="1"/>
    <xf numFmtId="166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46" fontId="3" fillId="0" borderId="7" xfId="0" applyNumberFormat="1" applyFont="1" applyBorder="1" applyAlignment="1">
      <alignment vertical="top"/>
    </xf>
    <xf numFmtId="166" fontId="3" fillId="0" borderId="8" xfId="0" applyNumberFormat="1" applyFont="1" applyBorder="1" applyAlignment="1">
      <alignment vertical="top"/>
    </xf>
    <xf numFmtId="46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165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46" fontId="4" fillId="5" borderId="8" xfId="0" applyNumberFormat="1" applyFont="1" applyFill="1" applyBorder="1"/>
    <xf numFmtId="0" fontId="3" fillId="0" borderId="9" xfId="0" applyFont="1" applyBorder="1" applyAlignment="1">
      <alignment vertical="top" wrapText="1"/>
    </xf>
    <xf numFmtId="46" fontId="4" fillId="5" borderId="9" xfId="0" applyNumberFormat="1" applyFont="1" applyFill="1" applyBorder="1"/>
    <xf numFmtId="46" fontId="3" fillId="0" borderId="7" xfId="0" applyNumberFormat="1" applyFont="1" applyBorder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vertical="top"/>
    </xf>
    <xf numFmtId="0" fontId="3" fillId="0" borderId="5" xfId="0" applyFont="1" applyBorder="1"/>
    <xf numFmtId="46" fontId="3" fillId="0" borderId="8" xfId="0" applyNumberFormat="1" applyFont="1" applyBorder="1" applyAlignment="1">
      <alignment vertical="top"/>
    </xf>
    <xf numFmtId="0" fontId="2" fillId="5" borderId="9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4" fillId="5" borderId="9" xfId="0" applyFont="1" applyFill="1" applyBorder="1"/>
    <xf numFmtId="46" fontId="3" fillId="0" borderId="9" xfId="0" applyNumberFormat="1" applyFont="1" applyBorder="1" applyAlignment="1">
      <alignment vertical="top"/>
    </xf>
    <xf numFmtId="165" fontId="4" fillId="5" borderId="10" xfId="0" applyNumberFormat="1" applyFont="1" applyFill="1" applyBorder="1"/>
    <xf numFmtId="165" fontId="4" fillId="5" borderId="8" xfId="0" applyNumberFormat="1" applyFont="1" applyFill="1" applyBorder="1"/>
    <xf numFmtId="0" fontId="3" fillId="0" borderId="9" xfId="0" applyFont="1" applyBorder="1" applyAlignment="1">
      <alignment vertical="top"/>
    </xf>
    <xf numFmtId="164" fontId="4" fillId="5" borderId="9" xfId="0" applyNumberFormat="1" applyFont="1" applyFill="1" applyBorder="1"/>
    <xf numFmtId="14" fontId="3" fillId="0" borderId="8" xfId="0" applyNumberFormat="1" applyFont="1" applyBorder="1" applyAlignment="1">
      <alignment vertical="top"/>
    </xf>
    <xf numFmtId="0" fontId="3" fillId="0" borderId="5" xfId="0" applyFont="1" applyBorder="1" applyAlignment="1">
      <alignment wrapText="1"/>
    </xf>
    <xf numFmtId="21" fontId="2" fillId="3" borderId="2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21" fontId="2" fillId="3" borderId="2" xfId="0" applyNumberFormat="1" applyFont="1" applyFill="1" applyBorder="1" applyAlignment="1"/>
    <xf numFmtId="14" fontId="3" fillId="0" borderId="5" xfId="0" applyNumberFormat="1" applyFont="1" applyBorder="1" applyAlignment="1"/>
    <xf numFmtId="20" fontId="3" fillId="0" borderId="5" xfId="0" applyNumberFormat="1" applyFont="1" applyBorder="1" applyAlignment="1"/>
    <xf numFmtId="0" fontId="3" fillId="0" borderId="5" xfId="0" applyFont="1" applyBorder="1" applyAlignment="1">
      <alignment wrapText="1"/>
    </xf>
    <xf numFmtId="0" fontId="3" fillId="4" borderId="2" xfId="0" applyFont="1" applyFill="1" applyBorder="1" applyAlignment="1">
      <alignment vertical="center" wrapText="1"/>
    </xf>
    <xf numFmtId="46" fontId="3" fillId="0" borderId="8" xfId="0" applyNumberFormat="1" applyFont="1" applyBorder="1" applyAlignment="1"/>
    <xf numFmtId="14" fontId="3" fillId="0" borderId="3" xfId="0" applyNumberFormat="1" applyFont="1" applyBorder="1" applyAlignment="1">
      <alignment vertical="top"/>
    </xf>
    <xf numFmtId="46" fontId="3" fillId="0" borderId="4" xfId="0" applyNumberFormat="1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167" fontId="3" fillId="0" borderId="1" xfId="0" applyNumberFormat="1" applyFont="1" applyBorder="1" applyAlignment="1"/>
    <xf numFmtId="14" fontId="3" fillId="0" borderId="1" xfId="0" applyNumberFormat="1" applyFont="1" applyBorder="1" applyAlignment="1"/>
    <xf numFmtId="0" fontId="3" fillId="0" borderId="11" xfId="0" applyFont="1" applyBorder="1" applyAlignment="1">
      <alignment wrapText="1"/>
    </xf>
    <xf numFmtId="0" fontId="4" fillId="5" borderId="4" xfId="0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2" fillId="3" borderId="11" xfId="0" applyFont="1" applyFill="1" applyBorder="1" applyAlignment="1"/>
    <xf numFmtId="0" fontId="3" fillId="4" borderId="6" xfId="0" applyFont="1" applyFill="1" applyBorder="1" applyAlignment="1"/>
    <xf numFmtId="14" fontId="3" fillId="0" borderId="10" xfId="0" applyNumberFormat="1" applyFont="1" applyBorder="1" applyAlignment="1">
      <alignment vertical="top"/>
    </xf>
    <xf numFmtId="0" fontId="3" fillId="4" borderId="5" xfId="0" applyFont="1" applyFill="1" applyBorder="1" applyAlignment="1"/>
    <xf numFmtId="0" fontId="3" fillId="0" borderId="6" xfId="0" applyFont="1" applyBorder="1" applyAlignment="1">
      <alignment vertical="top" wrapText="1"/>
    </xf>
    <xf numFmtId="14" fontId="3" fillId="0" borderId="9" xfId="0" applyNumberFormat="1" applyFont="1" applyBorder="1" applyAlignment="1">
      <alignment vertical="top"/>
    </xf>
    <xf numFmtId="165" fontId="3" fillId="0" borderId="8" xfId="0" applyNumberFormat="1" applyFont="1" applyBorder="1" applyAlignment="1">
      <alignment vertical="top"/>
    </xf>
    <xf numFmtId="0" fontId="3" fillId="0" borderId="5" xfId="0" applyFont="1" applyBorder="1" applyAlignment="1">
      <alignment vertical="top"/>
    </xf>
    <xf numFmtId="46" fontId="4" fillId="5" borderId="7" xfId="0" applyNumberFormat="1" applyFont="1" applyFill="1" applyBorder="1"/>
    <xf numFmtId="0" fontId="3" fillId="0" borderId="10" xfId="0" applyFont="1" applyBorder="1" applyAlignment="1">
      <alignment vertical="top" wrapText="1"/>
    </xf>
    <xf numFmtId="14" fontId="3" fillId="0" borderId="7" xfId="0" applyNumberFormat="1" applyFont="1" applyBorder="1" applyAlignment="1">
      <alignment vertical="top"/>
    </xf>
    <xf numFmtId="165" fontId="3" fillId="0" borderId="7" xfId="0" applyNumberFormat="1" applyFont="1" applyBorder="1" applyAlignment="1">
      <alignment vertical="top"/>
    </xf>
    <xf numFmtId="165" fontId="3" fillId="0" borderId="10" xfId="0" applyNumberFormat="1" applyFont="1" applyBorder="1" applyAlignment="1">
      <alignment vertical="top"/>
    </xf>
    <xf numFmtId="0" fontId="3" fillId="0" borderId="7" xfId="0" applyFont="1" applyBorder="1" applyAlignment="1">
      <alignment vertical="top" wrapText="1"/>
    </xf>
    <xf numFmtId="165" fontId="4" fillId="5" borderId="10" xfId="0" applyNumberFormat="1" applyFont="1" applyFill="1" applyBorder="1"/>
    <xf numFmtId="166" fontId="3" fillId="0" borderId="7" xfId="0" applyNumberFormat="1" applyFont="1" applyBorder="1" applyAlignment="1"/>
    <xf numFmtId="46" fontId="3" fillId="0" borderId="10" xfId="0" applyNumberFormat="1" applyFont="1" applyBorder="1" applyAlignment="1"/>
    <xf numFmtId="0" fontId="3" fillId="0" borderId="7" xfId="0" applyFont="1" applyBorder="1" applyAlignment="1">
      <alignment wrapText="1"/>
    </xf>
    <xf numFmtId="0" fontId="2" fillId="5" borderId="8" xfId="0" applyFont="1" applyFill="1" applyBorder="1" applyAlignment="1">
      <alignment wrapText="1"/>
    </xf>
    <xf numFmtId="165" fontId="4" fillId="5" borderId="7" xfId="0" applyNumberFormat="1" applyFont="1" applyFill="1" applyBorder="1"/>
    <xf numFmtId="0" fontId="3" fillId="0" borderId="5" xfId="0" applyFont="1" applyBorder="1" applyAlignment="1">
      <alignment vertical="top" wrapText="1"/>
    </xf>
    <xf numFmtId="0" fontId="3" fillId="0" borderId="8" xfId="0" applyFont="1" applyBorder="1"/>
    <xf numFmtId="0" fontId="3" fillId="0" borderId="9" xfId="0" applyFont="1" applyBorder="1"/>
    <xf numFmtId="46" fontId="4" fillId="5" borderId="10" xfId="0" applyNumberFormat="1" applyFont="1" applyFill="1" applyBorder="1"/>
    <xf numFmtId="164" fontId="3" fillId="0" borderId="8" xfId="0" applyNumberFormat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8" xfId="0" applyFont="1" applyBorder="1" applyAlignment="1">
      <alignment wrapText="1"/>
    </xf>
    <xf numFmtId="14" fontId="3" fillId="0" borderId="8" xfId="0" applyNumberFormat="1" applyFont="1" applyBorder="1" applyAlignment="1"/>
    <xf numFmtId="0" fontId="2" fillId="4" borderId="5" xfId="0" applyFont="1" applyFill="1" applyBorder="1" applyAlignment="1">
      <alignment horizontal="left"/>
    </xf>
    <xf numFmtId="164" fontId="3" fillId="0" borderId="9" xfId="0" applyNumberFormat="1" applyFont="1" applyBorder="1"/>
    <xf numFmtId="165" fontId="4" fillId="5" borderId="5" xfId="0" applyNumberFormat="1" applyFont="1" applyFill="1" applyBorder="1" applyAlignment="1">
      <alignment horizontal="right"/>
    </xf>
    <xf numFmtId="0" fontId="2" fillId="4" borderId="6" xfId="0" applyFont="1" applyFill="1" applyBorder="1" applyAlignment="1">
      <alignment horizontal="left"/>
    </xf>
    <xf numFmtId="165" fontId="4" fillId="5" borderId="1" xfId="0" applyNumberFormat="1" applyFont="1" applyFill="1" applyBorder="1" applyAlignment="1">
      <alignment horizontal="right"/>
    </xf>
    <xf numFmtId="167" fontId="3" fillId="0" borderId="9" xfId="0" applyNumberFormat="1" applyFont="1" applyBorder="1" applyAlignment="1"/>
    <xf numFmtId="14" fontId="3" fillId="0" borderId="7" xfId="0" applyNumberFormat="1" applyFont="1" applyBorder="1" applyAlignment="1"/>
    <xf numFmtId="0" fontId="3" fillId="0" borderId="7" xfId="0" applyFont="1" applyBorder="1" applyAlignment="1">
      <alignment vertical="top" wrapText="1"/>
    </xf>
    <xf numFmtId="46" fontId="3" fillId="0" borderId="3" xfId="0" applyNumberFormat="1" applyFont="1" applyBorder="1" applyAlignment="1"/>
    <xf numFmtId="20" fontId="3" fillId="0" borderId="8" xfId="0" applyNumberFormat="1" applyFont="1" applyBorder="1" applyAlignment="1"/>
    <xf numFmtId="0" fontId="3" fillId="0" borderId="10" xfId="0" applyFont="1" applyBorder="1" applyAlignment="1">
      <alignment vertical="top"/>
    </xf>
    <xf numFmtId="14" fontId="3" fillId="4" borderId="5" xfId="0" applyNumberFormat="1" applyFont="1" applyFill="1" applyBorder="1" applyAlignment="1"/>
    <xf numFmtId="21" fontId="3" fillId="0" borderId="7" xfId="0" applyNumberFormat="1" applyFont="1" applyBorder="1" applyAlignment="1">
      <alignment vertical="top"/>
    </xf>
    <xf numFmtId="0" fontId="3" fillId="0" borderId="10" xfId="0" applyFont="1" applyBorder="1" applyAlignment="1">
      <alignment vertical="top"/>
    </xf>
    <xf numFmtId="20" fontId="2" fillId="4" borderId="5" xfId="0" applyNumberFormat="1" applyFont="1" applyFill="1" applyBorder="1" applyAlignment="1">
      <alignment horizontal="left"/>
    </xf>
    <xf numFmtId="165" fontId="4" fillId="5" borderId="9" xfId="0" applyNumberFormat="1" applyFont="1" applyFill="1" applyBorder="1"/>
    <xf numFmtId="0" fontId="3" fillId="0" borderId="8" xfId="0" applyFont="1" applyBorder="1" applyAlignment="1"/>
    <xf numFmtId="0" fontId="3" fillId="0" borderId="8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wrapText="1"/>
    </xf>
    <xf numFmtId="0" fontId="2" fillId="5" borderId="8" xfId="0" applyFont="1" applyFill="1" applyBorder="1" applyAlignment="1">
      <alignment horizontal="left" wrapText="1"/>
    </xf>
    <xf numFmtId="165" fontId="3" fillId="0" borderId="8" xfId="0" applyNumberFormat="1" applyFont="1" applyBorder="1" applyAlignment="1">
      <alignment vertical="top"/>
    </xf>
    <xf numFmtId="0" fontId="3" fillId="0" borderId="8" xfId="0" applyFont="1" applyBorder="1" applyAlignment="1">
      <alignment wrapText="1"/>
    </xf>
    <xf numFmtId="21" fontId="4" fillId="5" borderId="10" xfId="0" applyNumberFormat="1" applyFont="1" applyFill="1" applyBorder="1"/>
    <xf numFmtId="46" fontId="3" fillId="0" borderId="7" xfId="0" applyNumberFormat="1" applyFont="1" applyBorder="1" applyAlignment="1"/>
    <xf numFmtId="0" fontId="3" fillId="0" borderId="12" xfId="0" applyFont="1" applyBorder="1" applyAlignment="1">
      <alignment wrapText="1"/>
    </xf>
    <xf numFmtId="21" fontId="3" fillId="0" borderId="9" xfId="0" applyNumberFormat="1" applyFont="1" applyBorder="1" applyAlignment="1">
      <alignment vertical="top"/>
    </xf>
    <xf numFmtId="46" fontId="3" fillId="0" borderId="10" xfId="0" applyNumberFormat="1" applyFont="1" applyBorder="1"/>
    <xf numFmtId="46" fontId="3" fillId="0" borderId="5" xfId="0" applyNumberFormat="1" applyFont="1" applyBorder="1" applyAlignment="1"/>
    <xf numFmtId="0" fontId="2" fillId="4" borderId="2" xfId="0" applyFont="1" applyFill="1" applyBorder="1" applyAlignment="1">
      <alignment horizontal="left"/>
    </xf>
    <xf numFmtId="165" fontId="3" fillId="0" borderId="3" xfId="0" applyNumberFormat="1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8" xfId="0" applyFont="1" applyBorder="1" applyAlignment="1">
      <alignment horizontal="right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46" fontId="4" fillId="0" borderId="12" xfId="0" applyNumberFormat="1" applyFont="1" applyBorder="1"/>
    <xf numFmtId="14" fontId="3" fillId="0" borderId="3" xfId="0" applyNumberFormat="1" applyFont="1" applyBorder="1" applyAlignment="1"/>
    <xf numFmtId="0" fontId="2" fillId="4" borderId="1" xfId="0" applyFont="1" applyFill="1" applyBorder="1" applyAlignment="1">
      <alignment horizontal="left"/>
    </xf>
    <xf numFmtId="0" fontId="3" fillId="0" borderId="7" xfId="0" applyFont="1" applyBorder="1"/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164" fontId="3" fillId="0" borderId="4" xfId="0" applyNumberFormat="1" applyFont="1" applyBorder="1"/>
    <xf numFmtId="0" fontId="2" fillId="5" borderId="5" xfId="0" applyFont="1" applyFill="1" applyBorder="1" applyAlignment="1"/>
    <xf numFmtId="164" fontId="2" fillId="5" borderId="1" xfId="0" applyNumberFormat="1" applyFont="1" applyFill="1" applyBorder="1" applyAlignment="1"/>
    <xf numFmtId="0" fontId="3" fillId="0" borderId="10" xfId="0" applyFont="1" applyBorder="1"/>
    <xf numFmtId="46" fontId="3" fillId="0" borderId="8" xfId="0" applyNumberFormat="1" applyFont="1" applyBorder="1"/>
    <xf numFmtId="0" fontId="3" fillId="0" borderId="4" xfId="0" applyFont="1" applyBorder="1"/>
    <xf numFmtId="21" fontId="3" fillId="0" borderId="10" xfId="0" applyNumberFormat="1" applyFont="1" applyBorder="1" applyAlignment="1">
      <alignment vertical="top"/>
    </xf>
    <xf numFmtId="14" fontId="3" fillId="0" borderId="9" xfId="0" applyNumberFormat="1" applyFont="1" applyBorder="1" applyAlignment="1"/>
    <xf numFmtId="21" fontId="3" fillId="0" borderId="10" xfId="0" applyNumberFormat="1" applyFont="1" applyBorder="1"/>
    <xf numFmtId="164" fontId="3" fillId="0" borderId="10" xfId="0" applyNumberFormat="1" applyFont="1" applyBorder="1"/>
    <xf numFmtId="165" fontId="3" fillId="0" borderId="9" xfId="0" applyNumberFormat="1" applyFont="1" applyBorder="1" applyAlignment="1">
      <alignment vertical="top"/>
    </xf>
    <xf numFmtId="46" fontId="3" fillId="0" borderId="3" xfId="0" applyNumberFormat="1" applyFont="1" applyBorder="1"/>
    <xf numFmtId="165" fontId="3" fillId="0" borderId="8" xfId="0" applyNumberFormat="1" applyFont="1" applyBorder="1"/>
    <xf numFmtId="21" fontId="3" fillId="0" borderId="9" xfId="0" applyNumberFormat="1" applyFont="1" applyBorder="1" applyAlignment="1">
      <alignment horizontal="right"/>
    </xf>
    <xf numFmtId="46" fontId="3" fillId="0" borderId="1" xfId="0" applyNumberFormat="1" applyFont="1" applyBorder="1"/>
    <xf numFmtId="21" fontId="3" fillId="0" borderId="9" xfId="0" applyNumberFormat="1" applyFont="1" applyBorder="1" applyAlignment="1"/>
    <xf numFmtId="0" fontId="3" fillId="0" borderId="9" xfId="0" applyFont="1" applyBorder="1" applyAlignment="1">
      <alignment wrapText="1"/>
    </xf>
    <xf numFmtId="165" fontId="3" fillId="0" borderId="10" xfId="0" applyNumberFormat="1" applyFont="1" applyBorder="1" applyAlignment="1">
      <alignment vertical="top"/>
    </xf>
    <xf numFmtId="21" fontId="3" fillId="0" borderId="8" xfId="0" applyNumberFormat="1" applyFont="1" applyBorder="1" applyAlignment="1">
      <alignment vertical="top"/>
    </xf>
    <xf numFmtId="46" fontId="3" fillId="0" borderId="9" xfId="0" applyNumberFormat="1" applyFont="1" applyBorder="1" applyAlignment="1"/>
    <xf numFmtId="0" fontId="2" fillId="4" borderId="11" xfId="0" applyFont="1" applyFill="1" applyBorder="1" applyAlignment="1">
      <alignment horizontal="left"/>
    </xf>
    <xf numFmtId="0" fontId="3" fillId="0" borderId="9" xfId="0" applyFont="1" applyBorder="1" applyAlignment="1">
      <alignment wrapText="1"/>
    </xf>
    <xf numFmtId="20" fontId="3" fillId="0" borderId="3" xfId="0" applyNumberFormat="1" applyFont="1" applyBorder="1" applyAlignment="1">
      <alignment vertical="top"/>
    </xf>
    <xf numFmtId="0" fontId="2" fillId="5" borderId="8" xfId="0" applyFont="1" applyFill="1" applyBorder="1" applyAlignment="1"/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wrapText="1"/>
    </xf>
    <xf numFmtId="0" fontId="3" fillId="3" borderId="13" xfId="0" applyFont="1" applyFill="1" applyBorder="1" applyAlignment="1"/>
    <xf numFmtId="46" fontId="3" fillId="0" borderId="1" xfId="0" applyNumberFormat="1" applyFont="1" applyBorder="1" applyAlignment="1">
      <alignment vertical="top"/>
    </xf>
    <xf numFmtId="165" fontId="3" fillId="0" borderId="12" xfId="0" applyNumberFormat="1" applyFont="1" applyBorder="1" applyAlignment="1">
      <alignment vertical="top"/>
    </xf>
    <xf numFmtId="14" fontId="3" fillId="0" borderId="6" xfId="0" applyNumberFormat="1" applyFont="1" applyBorder="1" applyAlignment="1">
      <alignment vertical="top"/>
    </xf>
    <xf numFmtId="165" fontId="3" fillId="3" borderId="13" xfId="0" applyNumberFormat="1" applyFont="1" applyFill="1" applyBorder="1"/>
    <xf numFmtId="165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/>
    <xf numFmtId="0" fontId="2" fillId="5" borderId="9" xfId="0" applyFont="1" applyFill="1" applyBorder="1" applyAlignment="1">
      <alignment wrapText="1"/>
    </xf>
    <xf numFmtId="0" fontId="2" fillId="0" borderId="3" xfId="0" applyFont="1" applyBorder="1" applyAlignment="1"/>
    <xf numFmtId="46" fontId="3" fillId="3" borderId="13" xfId="0" applyNumberFormat="1" applyFont="1" applyFill="1" applyBorder="1"/>
    <xf numFmtId="165" fontId="2" fillId="0" borderId="11" xfId="0" applyNumberFormat="1" applyFont="1" applyBorder="1" applyAlignment="1"/>
    <xf numFmtId="0" fontId="2" fillId="0" borderId="3" xfId="0" applyFont="1" applyBorder="1" applyAlignment="1">
      <alignment wrapText="1"/>
    </xf>
    <xf numFmtId="21" fontId="2" fillId="0" borderId="2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vertical="top"/>
    </xf>
    <xf numFmtId="165" fontId="3" fillId="0" borderId="6" xfId="0" applyNumberFormat="1" applyFont="1" applyBorder="1" applyAlignment="1">
      <alignment vertical="top"/>
    </xf>
    <xf numFmtId="0" fontId="3" fillId="0" borderId="6" xfId="0" applyFont="1" applyBorder="1" applyAlignment="1">
      <alignment wrapText="1"/>
    </xf>
    <xf numFmtId="0" fontId="2" fillId="5" borderId="2" xfId="0" applyFont="1" applyFill="1" applyBorder="1" applyAlignment="1"/>
    <xf numFmtId="165" fontId="3" fillId="0" borderId="12" xfId="0" applyNumberFormat="1" applyFont="1" applyBorder="1"/>
    <xf numFmtId="14" fontId="3" fillId="0" borderId="5" xfId="0" applyNumberFormat="1" applyFont="1" applyBorder="1" applyAlignment="1">
      <alignment vertical="top"/>
    </xf>
    <xf numFmtId="164" fontId="2" fillId="5" borderId="11" xfId="0" applyNumberFormat="1" applyFont="1" applyFill="1" applyBorder="1" applyAlignment="1"/>
    <xf numFmtId="0" fontId="2" fillId="4" borderId="5" xfId="0" applyFont="1" applyFill="1" applyBorder="1" applyAlignment="1"/>
    <xf numFmtId="165" fontId="3" fillId="0" borderId="5" xfId="0" applyNumberFormat="1" applyFont="1" applyBorder="1" applyAlignment="1">
      <alignment vertical="top"/>
    </xf>
    <xf numFmtId="21" fontId="3" fillId="0" borderId="9" xfId="0" applyNumberFormat="1" applyFont="1" applyBorder="1" applyAlignment="1"/>
    <xf numFmtId="21" fontId="3" fillId="0" borderId="5" xfId="0" applyNumberFormat="1" applyFont="1" applyBorder="1" applyAlignment="1">
      <alignment vertical="top"/>
    </xf>
    <xf numFmtId="0" fontId="2" fillId="0" borderId="5" xfId="0" applyFont="1" applyBorder="1" applyAlignment="1"/>
    <xf numFmtId="21" fontId="3" fillId="0" borderId="5" xfId="0" applyNumberFormat="1" applyFont="1" applyBorder="1" applyAlignment="1"/>
    <xf numFmtId="14" fontId="3" fillId="0" borderId="2" xfId="0" applyNumberFormat="1" applyFont="1" applyBorder="1" applyAlignment="1"/>
    <xf numFmtId="21" fontId="3" fillId="0" borderId="2" xfId="0" applyNumberFormat="1" applyFont="1" applyBorder="1" applyAlignment="1"/>
    <xf numFmtId="0" fontId="3" fillId="0" borderId="2" xfId="0" applyFont="1" applyBorder="1" applyAlignment="1">
      <alignment wrapText="1"/>
    </xf>
    <xf numFmtId="0" fontId="3" fillId="0" borderId="11" xfId="0" applyFont="1" applyBorder="1"/>
    <xf numFmtId="21" fontId="3" fillId="0" borderId="1" xfId="0" applyNumberFormat="1" applyFont="1" applyBorder="1" applyAlignment="1"/>
    <xf numFmtId="164" fontId="3" fillId="0" borderId="3" xfId="0" applyNumberFormat="1" applyFont="1" applyBorder="1" applyAlignment="1">
      <alignment vertical="top"/>
    </xf>
    <xf numFmtId="21" fontId="3" fillId="0" borderId="1" xfId="0" applyNumberFormat="1" applyFont="1" applyBorder="1" applyAlignment="1"/>
    <xf numFmtId="164" fontId="3" fillId="0" borderId="7" xfId="0" applyNumberFormat="1" applyFont="1" applyBorder="1" applyAlignment="1">
      <alignment vertical="top"/>
    </xf>
    <xf numFmtId="0" fontId="2" fillId="0" borderId="1" xfId="0" applyFont="1" applyBorder="1" applyAlignment="1"/>
    <xf numFmtId="0" fontId="2" fillId="0" borderId="1" xfId="0" applyFont="1" applyBorder="1"/>
    <xf numFmtId="0" fontId="2" fillId="4" borderId="2" xfId="0" applyFont="1" applyFill="1" applyBorder="1" applyAlignment="1"/>
    <xf numFmtId="21" fontId="3" fillId="0" borderId="11" xfId="0" applyNumberFormat="1" applyFont="1" applyBorder="1" applyAlignment="1"/>
    <xf numFmtId="0" fontId="2" fillId="0" borderId="2" xfId="0" applyFont="1" applyBorder="1" applyAlignment="1"/>
    <xf numFmtId="164" fontId="2" fillId="0" borderId="11" xfId="0" applyNumberFormat="1" applyFont="1" applyBorder="1" applyAlignment="1"/>
    <xf numFmtId="0" fontId="2" fillId="4" borderId="5" xfId="0" applyFont="1" applyFill="1" applyBorder="1" applyAlignment="1">
      <alignment horizontal="left"/>
    </xf>
    <xf numFmtId="14" fontId="5" fillId="0" borderId="8" xfId="0" applyNumberFormat="1" applyFont="1" applyBorder="1" applyAlignment="1">
      <alignment horizontal="right" vertical="top"/>
    </xf>
    <xf numFmtId="21" fontId="5" fillId="0" borderId="5" xfId="0" applyNumberFormat="1" applyFont="1" applyBorder="1" applyAlignment="1">
      <alignment horizontal="right" vertical="top"/>
    </xf>
    <xf numFmtId="0" fontId="5" fillId="0" borderId="8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14" fontId="2" fillId="0" borderId="8" xfId="0" applyNumberFormat="1" applyFont="1" applyBorder="1" applyAlignment="1">
      <alignment horizontal="right" vertical="top"/>
    </xf>
    <xf numFmtId="21" fontId="2" fillId="0" borderId="5" xfId="0" applyNumberFormat="1" applyFont="1" applyBorder="1" applyAlignment="1">
      <alignment horizontal="right" vertical="top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3" xfId="0" applyNumberFormat="1" applyFont="1" applyBorder="1" applyAlignment="1">
      <alignment horizontal="right" vertical="top"/>
    </xf>
    <xf numFmtId="21" fontId="2" fillId="0" borderId="2" xfId="0" applyNumberFormat="1" applyFont="1" applyBorder="1" applyAlignment="1">
      <alignment horizontal="right" vertical="top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14" fontId="2" fillId="0" borderId="5" xfId="0" applyNumberFormat="1" applyFont="1" applyBorder="1" applyAlignment="1">
      <alignment horizontal="right" vertical="top"/>
    </xf>
    <xf numFmtId="0" fontId="2" fillId="0" borderId="5" xfId="0" applyFont="1" applyBorder="1" applyAlignment="1">
      <alignment vertical="top" wrapText="1"/>
    </xf>
    <xf numFmtId="21" fontId="2" fillId="0" borderId="5" xfId="0" applyNumberFormat="1" applyFont="1" applyBorder="1" applyAlignment="1">
      <alignment wrapText="1"/>
    </xf>
    <xf numFmtId="14" fontId="6" fillId="0" borderId="8" xfId="0" applyNumberFormat="1" applyFont="1" applyBorder="1" applyAlignment="1"/>
    <xf numFmtId="21" fontId="6" fillId="0" borderId="8" xfId="0" applyNumberFormat="1" applyFont="1" applyBorder="1"/>
    <xf numFmtId="0" fontId="6" fillId="0" borderId="8" xfId="0" applyFont="1" applyBorder="1" applyAlignment="1">
      <alignment wrapText="1"/>
    </xf>
    <xf numFmtId="0" fontId="2" fillId="4" borderId="5" xfId="0" applyFont="1" applyFill="1" applyBorder="1" applyAlignment="1"/>
    <xf numFmtId="21" fontId="3" fillId="0" borderId="8" xfId="0" applyNumberFormat="1" applyFont="1" applyBorder="1" applyAlignment="1"/>
    <xf numFmtId="21" fontId="3" fillId="0" borderId="8" xfId="0" applyNumberFormat="1" applyFont="1" applyBorder="1" applyAlignment="1">
      <alignment vertical="top"/>
    </xf>
    <xf numFmtId="21" fontId="3" fillId="0" borderId="3" xfId="0" applyNumberFormat="1" applyFont="1" applyBorder="1" applyAlignment="1">
      <alignment vertical="top"/>
    </xf>
    <xf numFmtId="0" fontId="2" fillId="4" borderId="6" xfId="0" applyFont="1" applyFill="1" applyBorder="1" applyAlignment="1">
      <alignment horizontal="left"/>
    </xf>
    <xf numFmtId="165" fontId="4" fillId="5" borderId="6" xfId="0" applyNumberFormat="1" applyFont="1" applyFill="1" applyBorder="1" applyAlignment="1">
      <alignment horizontal="right"/>
    </xf>
    <xf numFmtId="165" fontId="4" fillId="5" borderId="12" xfId="0" applyNumberFormat="1" applyFont="1" applyFill="1" applyBorder="1" applyAlignment="1">
      <alignment horizontal="right"/>
    </xf>
    <xf numFmtId="0" fontId="2" fillId="0" borderId="8" xfId="0" applyFont="1" applyBorder="1" applyAlignment="1"/>
    <xf numFmtId="164" fontId="2" fillId="0" borderId="9" xfId="0" applyNumberFormat="1" applyFont="1" applyBorder="1" applyAlignment="1"/>
    <xf numFmtId="20" fontId="3" fillId="0" borderId="3" xfId="0" applyNumberFormat="1" applyFont="1" applyBorder="1" applyAlignment="1"/>
    <xf numFmtId="14" fontId="2" fillId="0" borderId="5" xfId="0" applyNumberFormat="1" applyFont="1" applyBorder="1" applyAlignment="1"/>
    <xf numFmtId="165" fontId="2" fillId="0" borderId="5" xfId="0" applyNumberFormat="1" applyFont="1" applyBorder="1" applyAlignment="1"/>
    <xf numFmtId="21" fontId="2" fillId="0" borderId="5" xfId="0" applyNumberFormat="1" applyFont="1" applyBorder="1" applyAlignment="1"/>
    <xf numFmtId="165" fontId="2" fillId="0" borderId="2" xfId="0" applyNumberFormat="1" applyFont="1" applyBorder="1" applyAlignment="1"/>
    <xf numFmtId="21" fontId="2" fillId="0" borderId="2" xfId="0" applyNumberFormat="1" applyFont="1" applyBorder="1" applyAlignment="1"/>
    <xf numFmtId="165" fontId="3" fillId="0" borderId="1" xfId="0" applyNumberFormat="1" applyFont="1" applyBorder="1"/>
    <xf numFmtId="21" fontId="3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3" fillId="4" borderId="5" xfId="0" applyFont="1" applyFill="1" applyBorder="1" applyAlignment="1">
      <alignment vertical="center" wrapText="1"/>
    </xf>
    <xf numFmtId="0" fontId="3" fillId="0" borderId="5" xfId="0" applyFont="1" applyBorder="1"/>
    <xf numFmtId="0" fontId="1" fillId="2" borderId="1" xfId="0" applyFont="1" applyFill="1" applyBorder="1" applyAlignment="1">
      <alignment horizontal="center"/>
    </xf>
    <xf numFmtId="0" fontId="2" fillId="4" borderId="5" xfId="0" applyFont="1" applyFill="1" applyBorder="1"/>
    <xf numFmtId="165" fontId="3" fillId="0" borderId="8" xfId="0" applyNumberFormat="1" applyFont="1" applyBorder="1" applyAlignment="1">
      <alignment vertical="top" wrapText="1"/>
    </xf>
    <xf numFmtId="164" fontId="3" fillId="0" borderId="8" xfId="0" applyNumberFormat="1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view="pageLayout" zoomScaleNormal="100" workbookViewId="0">
      <selection sqref="A1:G2"/>
    </sheetView>
  </sheetViews>
  <sheetFormatPr baseColWidth="10" defaultColWidth="14.42578125" defaultRowHeight="15.75" customHeight="1"/>
  <sheetData>
    <row r="1" spans="1:7" ht="15.75" customHeight="1">
      <c r="A1" s="240" t="s">
        <v>2</v>
      </c>
      <c r="B1" s="241"/>
      <c r="C1" s="241"/>
      <c r="D1" s="241"/>
      <c r="E1" s="241"/>
      <c r="F1" s="241"/>
      <c r="G1" s="241"/>
    </row>
    <row r="2" spans="1:7" ht="15.75" customHeight="1">
      <c r="A2" s="241"/>
      <c r="B2" s="241"/>
      <c r="C2" s="241"/>
      <c r="D2" s="241"/>
      <c r="E2" s="241"/>
      <c r="F2" s="241"/>
      <c r="G2" s="241"/>
    </row>
    <row r="4" spans="1:7" ht="15.75" customHeight="1">
      <c r="A4" s="14" t="s">
        <v>16</v>
      </c>
      <c r="B4" s="15" t="s">
        <v>17</v>
      </c>
      <c r="C4" s="15" t="s">
        <v>20</v>
      </c>
      <c r="D4" s="15" t="s">
        <v>21</v>
      </c>
      <c r="E4" s="15" t="s">
        <v>22</v>
      </c>
      <c r="F4" s="15" t="s">
        <v>23</v>
      </c>
    </row>
    <row r="5" spans="1:7" ht="15.75" customHeight="1">
      <c r="A5" s="18">
        <f>DThomalla!G92</f>
        <v>3.3854166666666665</v>
      </c>
      <c r="B5" s="22">
        <f>MMeyer!G87</f>
        <v>2.3159722222222223</v>
      </c>
      <c r="C5" s="22">
        <f>SDiggelmann!G64</f>
        <v>2.03125</v>
      </c>
      <c r="D5" s="35">
        <f>TKiupel!G74</f>
        <v>1.6249999999999998</v>
      </c>
      <c r="E5" s="22">
        <f>FHelfrich!G57</f>
        <v>1.7916666666666665</v>
      </c>
      <c r="F5" s="22">
        <f>AKueppers!G72</f>
        <v>1.7361111111111112</v>
      </c>
    </row>
  </sheetData>
  <mergeCells count="1"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19"/>
  <sheetViews>
    <sheetView topLeftCell="A27" zoomScaleNormal="100" workbookViewId="0">
      <selection activeCell="A120" sqref="A120:XFD1050"/>
    </sheetView>
  </sheetViews>
  <sheetFormatPr baseColWidth="10" defaultColWidth="14.42578125" defaultRowHeight="15.75" customHeight="1"/>
  <cols>
    <col min="2" max="2" width="10.140625" customWidth="1"/>
    <col min="3" max="3" width="8.5703125" customWidth="1"/>
    <col min="4" max="4" width="17.85546875" customWidth="1"/>
    <col min="5" max="5" width="32.7109375" customWidth="1"/>
    <col min="6" max="6" width="15.28515625" customWidth="1"/>
    <col min="7" max="7" width="20.7109375" customWidth="1"/>
  </cols>
  <sheetData>
    <row r="1" spans="1:24" ht="12.75">
      <c r="A1" s="240" t="s">
        <v>0</v>
      </c>
      <c r="B1" s="241"/>
      <c r="C1" s="241"/>
      <c r="D1" s="241"/>
      <c r="E1" s="241"/>
      <c r="F1" s="241"/>
      <c r="G1" s="241"/>
    </row>
    <row r="2" spans="1:24" ht="15.75" customHeight="1">
      <c r="A2" s="241"/>
      <c r="B2" s="241"/>
      <c r="C2" s="241"/>
      <c r="D2" s="241"/>
      <c r="E2" s="241"/>
      <c r="F2" s="241"/>
      <c r="G2" s="241"/>
    </row>
    <row r="3" spans="1:24" ht="12.75">
      <c r="A3" s="2"/>
      <c r="B3" s="3"/>
      <c r="C3" s="4"/>
      <c r="D3" s="5"/>
      <c r="E3" s="6"/>
      <c r="F3" s="2"/>
      <c r="G3" s="7"/>
    </row>
    <row r="4" spans="1:24" ht="12.75">
      <c r="A4" s="8" t="s">
        <v>7</v>
      </c>
      <c r="B4" s="9" t="s">
        <v>8</v>
      </c>
      <c r="C4" s="9" t="s">
        <v>9</v>
      </c>
      <c r="D4" s="10" t="s">
        <v>10</v>
      </c>
      <c r="E4" s="11" t="s">
        <v>12</v>
      </c>
      <c r="F4" s="12" t="s">
        <v>13</v>
      </c>
      <c r="G4" s="13" t="s">
        <v>14</v>
      </c>
    </row>
    <row r="5" spans="1:24" ht="34.5" customHeight="1">
      <c r="A5" s="242" t="s">
        <v>15</v>
      </c>
      <c r="B5" s="27">
        <v>42052</v>
      </c>
      <c r="C5" s="30">
        <v>8.3333333333333329E-2</v>
      </c>
      <c r="D5" s="29" t="s">
        <v>24</v>
      </c>
      <c r="E5" s="33" t="s">
        <v>25</v>
      </c>
      <c r="F5" s="45">
        <f>SUM(C5:C11)</f>
        <v>0.33333333333333331</v>
      </c>
      <c r="G5" s="44">
        <f>SUM(C5:C11)</f>
        <v>0.33333333333333331</v>
      </c>
    </row>
    <row r="6" spans="1:24" ht="14.25">
      <c r="A6" s="243"/>
      <c r="B6" s="27">
        <v>42052</v>
      </c>
      <c r="C6" s="30">
        <v>3.125E-2</v>
      </c>
      <c r="D6" s="29" t="s">
        <v>29</v>
      </c>
      <c r="E6" s="40" t="s">
        <v>36</v>
      </c>
      <c r="F6" s="41"/>
      <c r="G6" s="47"/>
    </row>
    <row r="7" spans="1:24" ht="14.25">
      <c r="A7" s="243"/>
      <c r="B7" s="48">
        <v>42053</v>
      </c>
      <c r="C7" s="30">
        <v>4.1666666666666664E-2</v>
      </c>
      <c r="D7" s="29" t="s">
        <v>24</v>
      </c>
      <c r="E7" s="33" t="s">
        <v>37</v>
      </c>
      <c r="F7" s="41"/>
      <c r="G7" s="47"/>
    </row>
    <row r="8" spans="1:24" ht="25.5">
      <c r="A8" s="243"/>
      <c r="B8" s="48">
        <v>42053</v>
      </c>
      <c r="C8" s="30">
        <v>1.0416666666666666E-2</v>
      </c>
      <c r="D8" s="29" t="s">
        <v>45</v>
      </c>
      <c r="E8" s="33" t="s">
        <v>46</v>
      </c>
      <c r="F8" s="41"/>
      <c r="G8" s="47"/>
      <c r="H8" s="2"/>
      <c r="I8" s="61"/>
      <c r="J8" s="62"/>
      <c r="K8" s="2"/>
      <c r="L8" s="61"/>
      <c r="M8" s="62"/>
      <c r="N8" s="2"/>
      <c r="O8" s="61"/>
      <c r="P8" s="62"/>
      <c r="Q8" s="2"/>
      <c r="R8" s="61"/>
      <c r="S8" s="62"/>
      <c r="T8" s="2"/>
      <c r="U8" s="61"/>
      <c r="V8" s="62"/>
      <c r="W8" s="2"/>
      <c r="X8" s="61"/>
    </row>
    <row r="9" spans="1:24" ht="14.25">
      <c r="A9" s="243"/>
      <c r="B9" s="48">
        <v>42056</v>
      </c>
      <c r="C9" s="30">
        <v>4.1666666666666664E-2</v>
      </c>
      <c r="D9" s="29" t="s">
        <v>29</v>
      </c>
      <c r="E9" s="33" t="s">
        <v>56</v>
      </c>
      <c r="F9" s="41"/>
      <c r="G9" s="47"/>
    </row>
    <row r="10" spans="1:24" ht="37.5" customHeight="1">
      <c r="A10" s="243"/>
      <c r="B10" s="48">
        <v>42058</v>
      </c>
      <c r="C10" s="30">
        <v>0.125</v>
      </c>
      <c r="D10" s="29" t="s">
        <v>41</v>
      </c>
      <c r="E10" s="40" t="s">
        <v>53</v>
      </c>
      <c r="F10" s="41"/>
      <c r="G10" s="47"/>
    </row>
    <row r="11" spans="1:24" ht="14.25" hidden="1">
      <c r="A11" s="56"/>
      <c r="B11" s="65"/>
      <c r="C11" s="30"/>
      <c r="D11" s="66"/>
      <c r="E11" s="67"/>
      <c r="F11" s="41"/>
      <c r="G11" s="47"/>
    </row>
    <row r="12" spans="1:24" ht="25.5">
      <c r="A12" s="69" t="s">
        <v>54</v>
      </c>
      <c r="B12" s="70">
        <v>42059</v>
      </c>
      <c r="C12" s="80">
        <v>6.25E-2</v>
      </c>
      <c r="D12" s="81" t="s">
        <v>61</v>
      </c>
      <c r="E12" s="77" t="s">
        <v>62</v>
      </c>
      <c r="F12" s="82">
        <f>SUM(C12:C23)</f>
        <v>0.64236111111111105</v>
      </c>
      <c r="G12" s="44">
        <f>SUM(F5:F12)</f>
        <v>0.97569444444444442</v>
      </c>
    </row>
    <row r="13" spans="1:24" ht="12.75">
      <c r="A13" s="71"/>
      <c r="B13" s="73">
        <v>42059</v>
      </c>
      <c r="C13" s="30">
        <v>6.25E-2</v>
      </c>
      <c r="D13" s="29" t="s">
        <v>34</v>
      </c>
      <c r="E13" s="33" t="s">
        <v>64</v>
      </c>
      <c r="F13" s="89"/>
      <c r="G13" s="97"/>
    </row>
    <row r="14" spans="1:24" ht="12.75">
      <c r="A14" s="71"/>
      <c r="B14" s="73">
        <v>42060</v>
      </c>
      <c r="C14" s="30">
        <v>6.9444444444444441E-3</v>
      </c>
      <c r="D14" s="29" t="s">
        <v>24</v>
      </c>
      <c r="E14" s="94" t="s">
        <v>68</v>
      </c>
      <c r="F14" s="89"/>
      <c r="G14" s="97"/>
    </row>
    <row r="15" spans="1:24" ht="12.75">
      <c r="A15" s="71"/>
      <c r="B15" s="73">
        <v>42060</v>
      </c>
      <c r="C15" s="30">
        <v>4.1666666666666664E-2</v>
      </c>
      <c r="D15" s="29" t="s">
        <v>29</v>
      </c>
      <c r="E15" s="94" t="s">
        <v>84</v>
      </c>
      <c r="F15" s="89"/>
      <c r="G15" s="97"/>
    </row>
    <row r="16" spans="1:24" ht="38.25">
      <c r="A16" s="71"/>
      <c r="B16" s="73">
        <v>42060</v>
      </c>
      <c r="C16" s="30">
        <v>7.2916666666666671E-2</v>
      </c>
      <c r="D16" s="29" t="s">
        <v>85</v>
      </c>
      <c r="E16" s="94" t="s">
        <v>86</v>
      </c>
      <c r="F16" s="89"/>
      <c r="G16" s="97"/>
    </row>
    <row r="17" spans="1:7" ht="25.5">
      <c r="A17" s="71"/>
      <c r="B17" s="73">
        <v>42060</v>
      </c>
      <c r="C17" s="30">
        <v>8.3333333333333329E-2</v>
      </c>
      <c r="D17" s="29" t="s">
        <v>29</v>
      </c>
      <c r="E17" s="94" t="s">
        <v>87</v>
      </c>
      <c r="F17" s="89"/>
      <c r="G17" s="97"/>
    </row>
    <row r="18" spans="1:7" ht="38.25">
      <c r="A18" s="71"/>
      <c r="B18" s="73">
        <v>42061</v>
      </c>
      <c r="C18" s="30">
        <v>0.10416666666666667</v>
      </c>
      <c r="D18" s="29" t="s">
        <v>29</v>
      </c>
      <c r="E18" s="94" t="s">
        <v>90</v>
      </c>
      <c r="F18" s="89"/>
      <c r="G18" s="97"/>
    </row>
    <row r="19" spans="1:7" ht="38.25">
      <c r="A19" s="71"/>
      <c r="B19" s="73">
        <v>42063</v>
      </c>
      <c r="C19" s="30">
        <v>0.10416666666666667</v>
      </c>
      <c r="D19" s="29" t="s">
        <v>85</v>
      </c>
      <c r="E19" s="94" t="s">
        <v>91</v>
      </c>
      <c r="F19" s="89"/>
      <c r="G19" s="97"/>
    </row>
    <row r="20" spans="1:7" ht="38.25">
      <c r="A20" s="71"/>
      <c r="B20" s="73">
        <v>42064</v>
      </c>
      <c r="C20" s="30">
        <v>8.3333333333333329E-2</v>
      </c>
      <c r="D20" s="29" t="s">
        <v>85</v>
      </c>
      <c r="E20" s="94" t="s">
        <v>92</v>
      </c>
      <c r="F20" s="89"/>
      <c r="G20" s="97"/>
    </row>
    <row r="21" spans="1:7" ht="12.75">
      <c r="A21" s="71"/>
      <c r="B21" s="95">
        <v>42065</v>
      </c>
      <c r="C21" s="30">
        <v>6.9444444444444441E-3</v>
      </c>
      <c r="D21" s="29" t="s">
        <v>24</v>
      </c>
      <c r="E21" s="94" t="s">
        <v>68</v>
      </c>
      <c r="F21" s="89"/>
      <c r="G21" s="97"/>
    </row>
    <row r="22" spans="1:7" ht="12.75">
      <c r="A22" s="71"/>
      <c r="B22" s="95">
        <v>42065</v>
      </c>
      <c r="C22" s="30">
        <v>1.3888888888888888E-2</v>
      </c>
      <c r="D22" s="29" t="s">
        <v>24</v>
      </c>
      <c r="E22" s="94" t="s">
        <v>93</v>
      </c>
      <c r="F22" s="89"/>
      <c r="G22" s="97"/>
    </row>
    <row r="23" spans="1:7" ht="12.75">
      <c r="A23" s="71"/>
      <c r="B23" s="113"/>
      <c r="C23" s="30"/>
      <c r="D23" s="114"/>
      <c r="E23" s="115"/>
      <c r="F23" s="89"/>
      <c r="G23" s="97"/>
    </row>
    <row r="24" spans="1:7" ht="14.25">
      <c r="A24" s="99" t="s">
        <v>83</v>
      </c>
      <c r="B24" s="78">
        <v>42066</v>
      </c>
      <c r="C24" s="80">
        <v>6.25E-2</v>
      </c>
      <c r="D24" s="81" t="s">
        <v>24</v>
      </c>
      <c r="E24" s="85" t="s">
        <v>81</v>
      </c>
      <c r="F24" s="82">
        <f>SUM(C24:C39)</f>
        <v>0.42013888888888884</v>
      </c>
      <c r="G24" s="44">
        <f>SUM(F5:F24)</f>
        <v>1.3958333333333333</v>
      </c>
    </row>
    <row r="25" spans="1:7" ht="25.5">
      <c r="A25" s="96"/>
      <c r="B25" s="48">
        <v>42066</v>
      </c>
      <c r="C25" s="30">
        <v>2.0833333333333332E-2</v>
      </c>
      <c r="D25" s="29" t="s">
        <v>24</v>
      </c>
      <c r="E25" s="94" t="s">
        <v>95</v>
      </c>
      <c r="F25" s="112"/>
      <c r="G25" s="97"/>
    </row>
    <row r="26" spans="1:7" ht="12.75">
      <c r="A26" s="96"/>
      <c r="B26" s="48">
        <v>42066</v>
      </c>
      <c r="C26" s="30">
        <v>6.25E-2</v>
      </c>
      <c r="D26" s="29" t="s">
        <v>24</v>
      </c>
      <c r="E26" s="94" t="s">
        <v>97</v>
      </c>
      <c r="F26" s="89"/>
      <c r="G26" s="97"/>
    </row>
    <row r="27" spans="1:7" ht="25.5">
      <c r="A27" s="96"/>
      <c r="B27" s="48">
        <v>42066</v>
      </c>
      <c r="C27" s="30">
        <v>3.125E-2</v>
      </c>
      <c r="D27" s="29" t="s">
        <v>123</v>
      </c>
      <c r="E27" s="94" t="s">
        <v>124</v>
      </c>
      <c r="F27" s="89"/>
      <c r="G27" s="97"/>
    </row>
    <row r="28" spans="1:7" ht="25.5">
      <c r="A28" s="96"/>
      <c r="B28" s="48">
        <v>42067</v>
      </c>
      <c r="C28" s="30">
        <v>5.2083333333333336E-2</v>
      </c>
      <c r="D28" s="29" t="s">
        <v>123</v>
      </c>
      <c r="E28" s="94" t="s">
        <v>125</v>
      </c>
      <c r="F28" s="89"/>
      <c r="G28" s="97"/>
    </row>
    <row r="29" spans="1:7" ht="12.75">
      <c r="A29" s="96"/>
      <c r="B29" s="48">
        <v>42067</v>
      </c>
      <c r="C29" s="30">
        <v>6.9444444444444441E-3</v>
      </c>
      <c r="D29" s="29" t="s">
        <v>24</v>
      </c>
      <c r="E29" s="94" t="s">
        <v>68</v>
      </c>
      <c r="F29" s="89"/>
      <c r="G29" s="97"/>
    </row>
    <row r="30" spans="1:7" ht="12.75">
      <c r="A30" s="96"/>
      <c r="B30" s="48">
        <v>42067</v>
      </c>
      <c r="C30" s="30">
        <v>3.125E-2</v>
      </c>
      <c r="D30" s="29" t="s">
        <v>126</v>
      </c>
      <c r="E30" s="94" t="s">
        <v>127</v>
      </c>
      <c r="F30" s="89"/>
      <c r="G30" s="97"/>
    </row>
    <row r="31" spans="1:7" ht="25.5">
      <c r="A31" s="96"/>
      <c r="B31" s="48">
        <v>42068</v>
      </c>
      <c r="C31" s="30">
        <v>3.125E-2</v>
      </c>
      <c r="D31" s="29" t="s">
        <v>24</v>
      </c>
      <c r="E31" s="94" t="s">
        <v>128</v>
      </c>
      <c r="F31" s="89"/>
      <c r="G31" s="97"/>
    </row>
    <row r="32" spans="1:7" ht="12.75">
      <c r="A32" s="96"/>
      <c r="B32" s="48">
        <v>42068</v>
      </c>
      <c r="C32" s="30">
        <v>2.0833333333333332E-2</v>
      </c>
      <c r="D32" s="29" t="s">
        <v>126</v>
      </c>
      <c r="E32" s="94" t="s">
        <v>127</v>
      </c>
      <c r="F32" s="89"/>
      <c r="G32" s="97"/>
    </row>
    <row r="33" spans="1:7" ht="12.75">
      <c r="A33" s="96"/>
      <c r="B33" s="48">
        <v>42068</v>
      </c>
      <c r="C33" s="30">
        <v>3.125E-2</v>
      </c>
      <c r="D33" s="29" t="s">
        <v>24</v>
      </c>
      <c r="E33" s="94" t="s">
        <v>130</v>
      </c>
      <c r="F33" s="89"/>
      <c r="G33" s="97"/>
    </row>
    <row r="34" spans="1:7" ht="12.75">
      <c r="A34" s="96"/>
      <c r="B34" s="48">
        <v>42069</v>
      </c>
      <c r="C34" s="30">
        <v>6.9444444444444441E-3</v>
      </c>
      <c r="D34" s="29" t="s">
        <v>24</v>
      </c>
      <c r="E34" s="94" t="s">
        <v>68</v>
      </c>
      <c r="F34" s="89"/>
      <c r="G34" s="97"/>
    </row>
    <row r="35" spans="1:7" ht="25.5">
      <c r="A35" s="96"/>
      <c r="B35" s="48">
        <v>42069</v>
      </c>
      <c r="C35" s="30">
        <v>2.0833333333333332E-2</v>
      </c>
      <c r="D35" s="29" t="s">
        <v>24</v>
      </c>
      <c r="E35" s="94" t="s">
        <v>132</v>
      </c>
      <c r="F35" s="89"/>
      <c r="G35" s="97"/>
    </row>
    <row r="36" spans="1:7" ht="12.75">
      <c r="A36" s="96"/>
      <c r="B36" s="48">
        <v>42072</v>
      </c>
      <c r="C36" s="30">
        <v>1.0416666666666666E-2</v>
      </c>
      <c r="D36" s="29" t="s">
        <v>24</v>
      </c>
      <c r="E36" s="94" t="s">
        <v>68</v>
      </c>
      <c r="F36" s="89"/>
      <c r="G36" s="97"/>
    </row>
    <row r="37" spans="1:7" ht="12.75">
      <c r="A37" s="133"/>
      <c r="B37" s="48">
        <v>42073</v>
      </c>
      <c r="C37" s="74">
        <v>1.0416666666666666E-2</v>
      </c>
      <c r="D37" s="29" t="s">
        <v>24</v>
      </c>
      <c r="E37" s="94" t="s">
        <v>81</v>
      </c>
      <c r="F37" s="38"/>
      <c r="G37" s="97"/>
    </row>
    <row r="38" spans="1:7" ht="25.5">
      <c r="A38" s="96"/>
      <c r="B38" s="48">
        <v>42073</v>
      </c>
      <c r="C38" s="30">
        <v>2.0833333333333332E-2</v>
      </c>
      <c r="D38" s="29" t="s">
        <v>24</v>
      </c>
      <c r="E38" s="94" t="s">
        <v>95</v>
      </c>
      <c r="F38" s="89"/>
      <c r="G38" s="97"/>
    </row>
    <row r="39" spans="1:7" ht="12.75">
      <c r="A39" s="125"/>
      <c r="B39" s="135"/>
      <c r="C39" s="30"/>
      <c r="D39" s="136"/>
      <c r="E39" s="137"/>
      <c r="F39" s="130"/>
      <c r="G39" s="138"/>
    </row>
    <row r="40" spans="1:7" ht="14.25">
      <c r="A40" s="99" t="s">
        <v>122</v>
      </c>
      <c r="B40" s="48">
        <v>42073</v>
      </c>
      <c r="C40" s="80">
        <v>4.1666666666666664E-2</v>
      </c>
      <c r="D40" s="29" t="s">
        <v>24</v>
      </c>
      <c r="E40" s="94" t="s">
        <v>97</v>
      </c>
      <c r="F40" s="82">
        <f>SUM(C40:C61)</f>
        <v>1.375</v>
      </c>
      <c r="G40" s="44">
        <f>SUM(F5:F40)</f>
        <v>2.770833333333333</v>
      </c>
    </row>
    <row r="41" spans="1:7" ht="12.75">
      <c r="A41" s="133"/>
      <c r="B41" s="48">
        <v>42073</v>
      </c>
      <c r="C41" s="30">
        <v>3.125E-2</v>
      </c>
      <c r="D41" s="29" t="s">
        <v>126</v>
      </c>
      <c r="E41" s="94" t="s">
        <v>172</v>
      </c>
      <c r="F41" s="89"/>
      <c r="G41" s="97"/>
    </row>
    <row r="42" spans="1:7" ht="12.75">
      <c r="A42" s="133"/>
      <c r="B42" s="48">
        <v>42074</v>
      </c>
      <c r="C42" s="148">
        <v>6.25E-2</v>
      </c>
      <c r="D42" s="29" t="s">
        <v>126</v>
      </c>
      <c r="E42" s="94" t="s">
        <v>172</v>
      </c>
      <c r="F42" s="89"/>
      <c r="G42" s="97"/>
    </row>
    <row r="43" spans="1:7" ht="12.75">
      <c r="A43" s="96"/>
      <c r="B43" s="48">
        <v>42074</v>
      </c>
      <c r="C43" s="148">
        <v>1.0416666666666666E-2</v>
      </c>
      <c r="D43" s="29" t="s">
        <v>24</v>
      </c>
      <c r="E43" s="94" t="s">
        <v>172</v>
      </c>
      <c r="F43" s="89"/>
      <c r="G43" s="97"/>
    </row>
    <row r="44" spans="1:7" ht="25.5">
      <c r="A44" s="96"/>
      <c r="B44" s="48">
        <v>42074</v>
      </c>
      <c r="C44" s="148">
        <v>6.25E-2</v>
      </c>
      <c r="D44" s="29" t="s">
        <v>85</v>
      </c>
      <c r="E44" s="94" t="s">
        <v>196</v>
      </c>
      <c r="F44" s="89"/>
      <c r="G44" s="97"/>
    </row>
    <row r="45" spans="1:7" ht="25.5">
      <c r="A45" s="96"/>
      <c r="B45" s="48">
        <v>42075</v>
      </c>
      <c r="C45" s="148">
        <v>4.1666666666666664E-2</v>
      </c>
      <c r="D45" s="29" t="s">
        <v>85</v>
      </c>
      <c r="E45" s="94" t="s">
        <v>196</v>
      </c>
      <c r="F45" s="89"/>
      <c r="G45" s="97"/>
    </row>
    <row r="46" spans="1:7" ht="12.75">
      <c r="A46" s="96"/>
      <c r="B46" s="48">
        <v>42075</v>
      </c>
      <c r="C46" s="148">
        <v>2.0833333333333332E-2</v>
      </c>
      <c r="D46" s="29" t="s">
        <v>24</v>
      </c>
      <c r="E46" s="94" t="s">
        <v>172</v>
      </c>
      <c r="F46" s="89"/>
      <c r="G46" s="97"/>
    </row>
    <row r="47" spans="1:7" ht="12.75">
      <c r="A47" s="96"/>
      <c r="B47" s="48">
        <v>42075</v>
      </c>
      <c r="C47" s="148">
        <v>2.0833333333333332E-2</v>
      </c>
      <c r="D47" s="29" t="s">
        <v>24</v>
      </c>
      <c r="E47" s="6" t="s">
        <v>198</v>
      </c>
      <c r="F47" s="89"/>
      <c r="G47" s="97"/>
    </row>
    <row r="48" spans="1:7" ht="12.75">
      <c r="A48" s="96"/>
      <c r="B48" s="48">
        <v>42075</v>
      </c>
      <c r="C48" s="148">
        <v>8.3333333333333329E-2</v>
      </c>
      <c r="D48" s="29" t="s">
        <v>126</v>
      </c>
      <c r="E48" s="6" t="s">
        <v>199</v>
      </c>
      <c r="F48" s="89"/>
      <c r="G48" s="97"/>
    </row>
    <row r="49" spans="1:7" ht="12.75">
      <c r="A49" s="96"/>
      <c r="B49" s="48">
        <v>42075</v>
      </c>
      <c r="C49" s="148">
        <v>8.3333333333333329E-2</v>
      </c>
      <c r="D49" s="29" t="s">
        <v>85</v>
      </c>
      <c r="E49" s="6" t="s">
        <v>200</v>
      </c>
      <c r="F49" s="89"/>
      <c r="G49" s="97"/>
    </row>
    <row r="50" spans="1:7" ht="25.5">
      <c r="A50" s="96"/>
      <c r="B50" s="48">
        <v>42076</v>
      </c>
      <c r="C50" s="148">
        <v>0.125</v>
      </c>
      <c r="D50" s="29" t="s">
        <v>85</v>
      </c>
      <c r="E50" s="94" t="s">
        <v>196</v>
      </c>
      <c r="F50" s="89"/>
      <c r="G50" s="97"/>
    </row>
    <row r="51" spans="1:7" ht="25.5">
      <c r="A51" s="96"/>
      <c r="B51" s="48">
        <v>42077</v>
      </c>
      <c r="C51" s="148">
        <v>0.125</v>
      </c>
      <c r="D51" s="29" t="s">
        <v>85</v>
      </c>
      <c r="E51" s="94" t="s">
        <v>201</v>
      </c>
      <c r="F51" s="89"/>
      <c r="G51" s="97"/>
    </row>
    <row r="52" spans="1:7" ht="12.75">
      <c r="A52" s="96"/>
      <c r="B52" s="48">
        <v>42077</v>
      </c>
      <c r="C52" s="148">
        <v>8.3333333333333329E-2</v>
      </c>
      <c r="D52" s="29" t="s">
        <v>126</v>
      </c>
      <c r="E52" s="6" t="s">
        <v>199</v>
      </c>
      <c r="F52" s="89"/>
      <c r="G52" s="97"/>
    </row>
    <row r="53" spans="1:7" ht="12.75">
      <c r="A53" s="96"/>
      <c r="B53" s="48">
        <v>42077</v>
      </c>
      <c r="C53" s="148">
        <v>4.1666666666666664E-2</v>
      </c>
      <c r="D53" s="29" t="s">
        <v>85</v>
      </c>
      <c r="E53" s="6" t="s">
        <v>200</v>
      </c>
      <c r="F53" s="89"/>
      <c r="G53" s="97"/>
    </row>
    <row r="54" spans="1:7" ht="25.5">
      <c r="A54" s="96"/>
      <c r="B54" s="48">
        <v>42078</v>
      </c>
      <c r="C54" s="148">
        <v>0.16666666666666666</v>
      </c>
      <c r="D54" s="29" t="s">
        <v>85</v>
      </c>
      <c r="E54" s="94" t="s">
        <v>201</v>
      </c>
      <c r="F54" s="89"/>
      <c r="G54" s="97"/>
    </row>
    <row r="55" spans="1:7" ht="12.75">
      <c r="A55" s="96"/>
      <c r="B55" s="48">
        <v>42078</v>
      </c>
      <c r="C55" s="148">
        <v>0.125</v>
      </c>
      <c r="D55" s="29" t="s">
        <v>126</v>
      </c>
      <c r="E55" s="6" t="s">
        <v>199</v>
      </c>
      <c r="F55" s="89"/>
      <c r="G55" s="97"/>
    </row>
    <row r="56" spans="1:7" ht="12.75">
      <c r="A56" s="96"/>
      <c r="B56" s="48">
        <v>42079</v>
      </c>
      <c r="C56" s="148">
        <v>4.1666666666666664E-2</v>
      </c>
      <c r="D56" s="29" t="s">
        <v>126</v>
      </c>
      <c r="E56" s="6" t="s">
        <v>199</v>
      </c>
      <c r="F56" s="89"/>
      <c r="G56" s="97"/>
    </row>
    <row r="57" spans="1:7" ht="12.75">
      <c r="A57" s="96"/>
      <c r="B57" s="48">
        <v>42079</v>
      </c>
      <c r="C57" s="148">
        <v>0.125</v>
      </c>
      <c r="D57" s="29" t="s">
        <v>126</v>
      </c>
      <c r="E57" s="6" t="s">
        <v>199</v>
      </c>
      <c r="F57" s="89"/>
      <c r="G57" s="97"/>
    </row>
    <row r="58" spans="1:7" ht="12.75">
      <c r="A58" s="96"/>
      <c r="B58" s="48">
        <v>42079</v>
      </c>
      <c r="C58" s="148">
        <v>4.1666666666666664E-2</v>
      </c>
      <c r="D58" s="29" t="s">
        <v>24</v>
      </c>
      <c r="E58" s="6" t="s">
        <v>199</v>
      </c>
      <c r="F58" s="89"/>
      <c r="G58" s="97"/>
    </row>
    <row r="59" spans="1:7" ht="12.75">
      <c r="A59" s="96"/>
      <c r="B59" s="48">
        <v>42080</v>
      </c>
      <c r="C59" s="148">
        <v>2.0833333333333332E-2</v>
      </c>
      <c r="D59" s="29" t="s">
        <v>24</v>
      </c>
      <c r="E59" s="94" t="s">
        <v>203</v>
      </c>
      <c r="F59" s="89"/>
      <c r="G59" s="97"/>
    </row>
    <row r="60" spans="1:7" ht="12.75">
      <c r="A60" s="96"/>
      <c r="B60" s="48">
        <v>42080</v>
      </c>
      <c r="C60" s="148">
        <v>2.0833333333333332E-2</v>
      </c>
      <c r="D60" s="29" t="s">
        <v>24</v>
      </c>
      <c r="E60" s="94" t="s">
        <v>204</v>
      </c>
      <c r="F60" s="89"/>
      <c r="G60" s="97"/>
    </row>
    <row r="61" spans="1:7" ht="12.75">
      <c r="A61" s="125"/>
      <c r="B61" s="135"/>
      <c r="C61" s="148"/>
      <c r="D61" s="136"/>
      <c r="E61" s="137"/>
      <c r="F61" s="130"/>
      <c r="G61" s="138"/>
    </row>
    <row r="62" spans="1:7" ht="14.25">
      <c r="A62" s="99" t="s">
        <v>163</v>
      </c>
      <c r="B62" s="48">
        <v>42080</v>
      </c>
      <c r="C62" s="155">
        <v>5.2083333333333336E-2</v>
      </c>
      <c r="D62" s="29" t="s">
        <v>24</v>
      </c>
      <c r="E62" s="94" t="s">
        <v>97</v>
      </c>
      <c r="F62" s="82">
        <f>SUM(C62:C75)</f>
        <v>0.61458333333333337</v>
      </c>
      <c r="G62" s="44">
        <f>SUM(F5:F62)</f>
        <v>3.3854166666666665</v>
      </c>
    </row>
    <row r="63" spans="1:7" ht="25.5">
      <c r="A63" s="96"/>
      <c r="B63" s="48">
        <v>42080</v>
      </c>
      <c r="C63" s="148">
        <v>2.0833333333333332E-2</v>
      </c>
      <c r="D63" s="29" t="s">
        <v>24</v>
      </c>
      <c r="E63" s="94" t="s">
        <v>205</v>
      </c>
      <c r="F63" s="89"/>
      <c r="G63" s="97"/>
    </row>
    <row r="64" spans="1:7" ht="25.5">
      <c r="A64" s="96"/>
      <c r="B64" s="48">
        <v>42080</v>
      </c>
      <c r="C64" s="148">
        <v>6.25E-2</v>
      </c>
      <c r="D64" s="29" t="s">
        <v>85</v>
      </c>
      <c r="E64" s="94" t="s">
        <v>206</v>
      </c>
      <c r="F64" s="89"/>
      <c r="G64" s="97"/>
    </row>
    <row r="65" spans="1:7" ht="25.5">
      <c r="A65" s="96"/>
      <c r="B65" s="48">
        <v>42081</v>
      </c>
      <c r="C65" s="148">
        <v>6.25E-2</v>
      </c>
      <c r="D65" s="29" t="s">
        <v>85</v>
      </c>
      <c r="E65" s="94" t="s">
        <v>206</v>
      </c>
      <c r="F65" s="89"/>
      <c r="G65" s="97"/>
    </row>
    <row r="66" spans="1:7" ht="12.75">
      <c r="A66" s="96"/>
      <c r="B66" s="48">
        <v>42081</v>
      </c>
      <c r="C66" s="148">
        <v>1.0416666666666666E-2</v>
      </c>
      <c r="D66" s="29" t="s">
        <v>24</v>
      </c>
      <c r="E66" s="94" t="s">
        <v>67</v>
      </c>
      <c r="F66" s="89"/>
      <c r="G66" s="97"/>
    </row>
    <row r="67" spans="1:7" ht="12.75">
      <c r="A67" s="96"/>
      <c r="B67" s="48">
        <v>42081</v>
      </c>
      <c r="C67" s="148">
        <v>1.0416666666666666E-2</v>
      </c>
      <c r="D67" s="29" t="s">
        <v>24</v>
      </c>
      <c r="E67" s="94" t="s">
        <v>185</v>
      </c>
      <c r="F67" s="89"/>
      <c r="G67" s="97"/>
    </row>
    <row r="68" spans="1:7" ht="25.5">
      <c r="A68" s="96"/>
      <c r="B68" s="48">
        <v>42082</v>
      </c>
      <c r="C68" s="148">
        <v>0.125</v>
      </c>
      <c r="D68" s="29" t="s">
        <v>85</v>
      </c>
      <c r="E68" s="94" t="s">
        <v>209</v>
      </c>
      <c r="F68" s="89"/>
      <c r="G68" s="97"/>
    </row>
    <row r="69" spans="1:7" ht="25.5">
      <c r="A69" s="96"/>
      <c r="B69" s="48">
        <v>42083</v>
      </c>
      <c r="C69" s="148">
        <v>4.1666666666666664E-2</v>
      </c>
      <c r="D69" s="29" t="s">
        <v>85</v>
      </c>
      <c r="E69" s="94" t="s">
        <v>206</v>
      </c>
      <c r="F69" s="89"/>
      <c r="G69" s="97"/>
    </row>
    <row r="70" spans="1:7" ht="25.5">
      <c r="A70" s="96"/>
      <c r="B70" s="48">
        <v>42083</v>
      </c>
      <c r="C70" s="148">
        <v>4.1666666666666664E-2</v>
      </c>
      <c r="D70" s="29" t="s">
        <v>85</v>
      </c>
      <c r="E70" s="94" t="s">
        <v>211</v>
      </c>
      <c r="F70" s="89"/>
      <c r="G70" s="97"/>
    </row>
    <row r="71" spans="1:7" ht="12.75">
      <c r="A71" s="96"/>
      <c r="B71" s="48">
        <v>42085</v>
      </c>
      <c r="C71" s="148">
        <v>8.3333333333333329E-2</v>
      </c>
      <c r="D71" s="29" t="s">
        <v>85</v>
      </c>
      <c r="E71" s="94" t="s">
        <v>212</v>
      </c>
      <c r="F71" s="89"/>
      <c r="G71" s="97"/>
    </row>
    <row r="72" spans="1:7" ht="12.75">
      <c r="A72" s="96"/>
      <c r="B72" s="48">
        <v>42086</v>
      </c>
      <c r="C72" s="148">
        <v>1.0416666666666666E-2</v>
      </c>
      <c r="D72" s="29" t="s">
        <v>213</v>
      </c>
      <c r="E72" s="94" t="s">
        <v>214</v>
      </c>
      <c r="F72" s="89"/>
      <c r="G72" s="97"/>
    </row>
    <row r="73" spans="1:7" ht="12.75">
      <c r="A73" s="96"/>
      <c r="B73" s="48">
        <v>42086</v>
      </c>
      <c r="C73" s="148">
        <v>1.0416666666666666E-2</v>
      </c>
      <c r="D73" s="29" t="s">
        <v>24</v>
      </c>
      <c r="E73" s="94" t="s">
        <v>67</v>
      </c>
      <c r="F73" s="89"/>
      <c r="G73" s="97"/>
    </row>
    <row r="74" spans="1:7" ht="38.25">
      <c r="A74" s="96"/>
      <c r="B74" s="48">
        <v>42086</v>
      </c>
      <c r="C74" s="148">
        <v>8.3333333333333329E-2</v>
      </c>
      <c r="D74" s="29" t="s">
        <v>85</v>
      </c>
      <c r="E74" s="94" t="s">
        <v>215</v>
      </c>
      <c r="F74" s="89"/>
      <c r="G74" s="97"/>
    </row>
    <row r="75" spans="1:7" ht="12.75">
      <c r="A75" s="125"/>
      <c r="B75" s="135"/>
      <c r="C75" s="148"/>
      <c r="D75" s="136"/>
      <c r="E75" s="137"/>
      <c r="F75" s="130"/>
      <c r="G75" s="138"/>
    </row>
    <row r="76" spans="1:7" ht="12.75">
      <c r="A76" s="99" t="s">
        <v>171</v>
      </c>
      <c r="B76" s="162"/>
      <c r="C76" s="155"/>
      <c r="D76" s="162"/>
      <c r="E76" s="163"/>
      <c r="F76" s="134"/>
      <c r="G76" s="147"/>
    </row>
    <row r="77" spans="1:7" ht="12.75">
      <c r="A77" s="96"/>
      <c r="B77" s="113"/>
      <c r="C77" s="148"/>
      <c r="D77" s="113"/>
      <c r="E77" s="115"/>
      <c r="F77" s="89"/>
      <c r="G77" s="97"/>
    </row>
    <row r="78" spans="1:7" ht="12.75">
      <c r="A78" s="96"/>
      <c r="B78" s="113"/>
      <c r="C78" s="148"/>
      <c r="D78" s="113"/>
      <c r="E78" s="115"/>
      <c r="F78" s="89"/>
      <c r="G78" s="97"/>
    </row>
    <row r="79" spans="1:7" ht="12.75">
      <c r="A79" s="125"/>
      <c r="B79" s="135"/>
      <c r="C79" s="148"/>
      <c r="D79" s="135"/>
      <c r="E79" s="137"/>
      <c r="F79" s="130"/>
      <c r="G79" s="138"/>
    </row>
    <row r="80" spans="1:7" ht="12.75">
      <c r="A80" s="99" t="s">
        <v>180</v>
      </c>
      <c r="B80" s="162"/>
      <c r="C80" s="155"/>
      <c r="D80" s="162"/>
      <c r="E80" s="163"/>
      <c r="F80" s="134"/>
      <c r="G80" s="147"/>
    </row>
    <row r="81" spans="1:7" ht="12.75">
      <c r="A81" s="96"/>
      <c r="B81" s="113"/>
      <c r="C81" s="148"/>
      <c r="D81" s="113"/>
      <c r="E81" s="115"/>
      <c r="F81" s="89"/>
      <c r="G81" s="97"/>
    </row>
    <row r="82" spans="1:7" ht="12.75">
      <c r="A82" s="96"/>
      <c r="B82" s="113"/>
      <c r="C82" s="148"/>
      <c r="D82" s="113"/>
      <c r="E82" s="115"/>
      <c r="F82" s="89"/>
      <c r="G82" s="97"/>
    </row>
    <row r="83" spans="1:7" ht="12.75">
      <c r="A83" s="125"/>
      <c r="B83" s="135"/>
      <c r="C83" s="148"/>
      <c r="D83" s="135"/>
      <c r="E83" s="137"/>
      <c r="F83" s="130"/>
      <c r="G83" s="138"/>
    </row>
    <row r="84" spans="1:7" ht="12.75">
      <c r="A84" s="99" t="s">
        <v>181</v>
      </c>
      <c r="B84" s="162"/>
      <c r="C84" s="155"/>
      <c r="D84" s="162"/>
      <c r="E84" s="163"/>
      <c r="F84" s="134"/>
      <c r="G84" s="147"/>
    </row>
    <row r="85" spans="1:7" ht="12.75">
      <c r="A85" s="96"/>
      <c r="B85" s="113"/>
      <c r="C85" s="148"/>
      <c r="D85" s="113"/>
      <c r="E85" s="115"/>
      <c r="F85" s="89"/>
      <c r="G85" s="97"/>
    </row>
    <row r="86" spans="1:7" ht="12.75">
      <c r="A86" s="96"/>
      <c r="B86" s="113"/>
      <c r="C86" s="148"/>
      <c r="D86" s="113"/>
      <c r="E86" s="115"/>
      <c r="F86" s="89"/>
      <c r="G86" s="97"/>
    </row>
    <row r="87" spans="1:7" ht="12.75">
      <c r="A87" s="125"/>
      <c r="B87" s="135"/>
      <c r="C87" s="148"/>
      <c r="D87" s="135"/>
      <c r="E87" s="137"/>
      <c r="F87" s="130"/>
      <c r="G87" s="138"/>
    </row>
    <row r="88" spans="1:7" ht="12.75">
      <c r="A88" s="99" t="s">
        <v>182</v>
      </c>
      <c r="B88" s="162"/>
      <c r="C88" s="155"/>
      <c r="D88" s="162"/>
      <c r="E88" s="163"/>
      <c r="F88" s="134"/>
      <c r="G88" s="147"/>
    </row>
    <row r="89" spans="1:7" ht="12.75">
      <c r="A89" s="96"/>
      <c r="B89" s="113"/>
      <c r="C89" s="148"/>
      <c r="D89" s="113"/>
      <c r="E89" s="115"/>
      <c r="F89" s="89"/>
      <c r="G89" s="97"/>
    </row>
    <row r="90" spans="1:7" ht="12.75">
      <c r="A90" s="96"/>
      <c r="B90" s="113"/>
      <c r="C90" s="148"/>
      <c r="D90" s="113"/>
      <c r="E90" s="115"/>
      <c r="F90" s="89"/>
      <c r="G90" s="97"/>
    </row>
    <row r="91" spans="1:7" ht="12.75">
      <c r="A91" s="125"/>
      <c r="B91" s="135"/>
      <c r="C91" s="30"/>
      <c r="D91" s="135"/>
      <c r="E91" s="137"/>
      <c r="F91" s="130"/>
      <c r="G91" s="138"/>
    </row>
    <row r="92" spans="1:7" ht="12.75">
      <c r="B92" s="165"/>
      <c r="C92" s="166"/>
      <c r="D92" s="65"/>
      <c r="E92" s="67"/>
      <c r="F92" s="164" t="s">
        <v>197</v>
      </c>
      <c r="G92" s="168">
        <f>SUM(F5:F119)</f>
        <v>3.3854166666666665</v>
      </c>
    </row>
    <row r="93" spans="1:7" ht="12.75">
      <c r="B93" s="165"/>
      <c r="C93" s="169"/>
      <c r="D93" s="65"/>
      <c r="E93" s="67"/>
      <c r="G93" s="170"/>
    </row>
    <row r="94" spans="1:7" ht="12.75">
      <c r="B94" s="165"/>
      <c r="C94" s="169"/>
      <c r="D94" s="65"/>
      <c r="E94" s="67"/>
      <c r="G94" s="170"/>
    </row>
    <row r="95" spans="1:7" ht="12.75">
      <c r="B95" s="165"/>
      <c r="C95" s="169"/>
      <c r="D95" s="65"/>
      <c r="E95" s="67"/>
      <c r="G95" s="170"/>
    </row>
    <row r="96" spans="1:7" ht="12.75">
      <c r="B96" s="165"/>
      <c r="C96" s="169"/>
      <c r="D96" s="65"/>
      <c r="E96" s="67"/>
      <c r="G96" s="170"/>
    </row>
    <row r="97" spans="2:7" ht="12.75">
      <c r="B97" s="165"/>
      <c r="C97" s="177"/>
      <c r="D97" s="65"/>
      <c r="E97" s="67"/>
      <c r="G97" s="170"/>
    </row>
    <row r="98" spans="2:7" ht="12.75">
      <c r="B98" s="165"/>
      <c r="C98" s="177"/>
      <c r="D98" s="65"/>
      <c r="E98" s="67"/>
      <c r="G98" s="170"/>
    </row>
    <row r="99" spans="2:7" ht="12.75">
      <c r="B99" s="165"/>
      <c r="C99" s="177"/>
      <c r="D99" s="65"/>
      <c r="E99" s="67"/>
      <c r="G99" s="170"/>
    </row>
    <row r="100" spans="2:7" ht="12.75">
      <c r="B100" s="165"/>
      <c r="C100" s="177"/>
      <c r="D100" s="65"/>
      <c r="E100" s="67"/>
      <c r="G100" s="170"/>
    </row>
    <row r="101" spans="2:7" ht="12.75">
      <c r="B101" s="165"/>
      <c r="C101" s="177"/>
      <c r="D101" s="65"/>
      <c r="E101" s="67"/>
      <c r="G101" s="170"/>
    </row>
    <row r="102" spans="2:7" ht="12.75">
      <c r="B102" s="165"/>
      <c r="C102" s="177"/>
      <c r="D102" s="65"/>
      <c r="E102" s="67"/>
      <c r="G102" s="170"/>
    </row>
    <row r="103" spans="2:7" ht="12.75">
      <c r="B103" s="165"/>
      <c r="C103" s="177"/>
      <c r="D103" s="65"/>
      <c r="E103" s="67"/>
      <c r="G103" s="170"/>
    </row>
    <row r="104" spans="2:7" ht="12.75">
      <c r="B104" s="165"/>
      <c r="C104" s="177"/>
      <c r="D104" s="65"/>
      <c r="E104" s="67"/>
      <c r="G104" s="170"/>
    </row>
    <row r="105" spans="2:7" ht="12.75">
      <c r="B105" s="165"/>
      <c r="C105" s="177"/>
      <c r="D105" s="65"/>
      <c r="E105" s="67"/>
      <c r="G105" s="170"/>
    </row>
    <row r="106" spans="2:7" ht="12.75">
      <c r="B106" s="165"/>
      <c r="C106" s="177"/>
      <c r="D106" s="65"/>
      <c r="E106" s="67"/>
      <c r="G106" s="170"/>
    </row>
    <row r="107" spans="2:7" ht="12.75">
      <c r="B107" s="165"/>
      <c r="C107" s="177"/>
      <c r="D107" s="65"/>
      <c r="E107" s="67"/>
      <c r="G107" s="170"/>
    </row>
    <row r="108" spans="2:7" ht="12.75">
      <c r="B108" s="165"/>
      <c r="C108" s="177"/>
      <c r="D108" s="65"/>
      <c r="E108" s="67"/>
      <c r="G108" s="170"/>
    </row>
    <row r="109" spans="2:7" ht="12.75">
      <c r="B109" s="165"/>
      <c r="C109" s="177"/>
      <c r="D109" s="65"/>
      <c r="E109" s="67"/>
      <c r="G109" s="170"/>
    </row>
    <row r="110" spans="2:7" ht="12.75">
      <c r="B110" s="165"/>
      <c r="C110" s="177"/>
      <c r="D110" s="65"/>
      <c r="E110" s="67"/>
      <c r="G110" s="170"/>
    </row>
    <row r="111" spans="2:7" ht="12.75">
      <c r="B111" s="165"/>
      <c r="C111" s="177"/>
      <c r="D111" s="65"/>
      <c r="E111" s="67"/>
      <c r="G111" s="170"/>
    </row>
    <row r="112" spans="2:7" ht="12.75">
      <c r="B112" s="165"/>
      <c r="C112" s="177"/>
      <c r="D112" s="65"/>
      <c r="E112" s="67"/>
      <c r="G112" s="170"/>
    </row>
    <row r="113" spans="2:7" ht="12.75">
      <c r="B113" s="165"/>
      <c r="C113" s="177"/>
      <c r="D113" s="65"/>
      <c r="E113" s="67"/>
      <c r="G113" s="170"/>
    </row>
    <row r="114" spans="2:7" ht="12.75">
      <c r="B114" s="165"/>
      <c r="C114" s="177"/>
      <c r="D114" s="65"/>
      <c r="E114" s="67"/>
      <c r="G114" s="170"/>
    </row>
    <row r="115" spans="2:7" ht="12.75">
      <c r="B115" s="165"/>
      <c r="C115" s="177"/>
      <c r="D115" s="65"/>
      <c r="E115" s="67"/>
      <c r="G115" s="170"/>
    </row>
    <row r="116" spans="2:7" ht="12.75">
      <c r="B116" s="165"/>
      <c r="C116" s="177"/>
      <c r="D116" s="65"/>
      <c r="E116" s="67"/>
      <c r="G116" s="170"/>
    </row>
    <row r="117" spans="2:7" ht="12.75">
      <c r="B117" s="165"/>
      <c r="C117" s="177"/>
      <c r="D117" s="65"/>
      <c r="E117" s="67"/>
      <c r="G117" s="170"/>
    </row>
    <row r="118" spans="2:7" ht="12.75">
      <c r="B118" s="165"/>
      <c r="C118" s="177"/>
      <c r="D118" s="65"/>
      <c r="E118" s="67"/>
      <c r="G118" s="170"/>
    </row>
    <row r="119" spans="2:7" ht="12.75">
      <c r="B119" s="165"/>
      <c r="C119" s="177"/>
      <c r="D119" s="65"/>
      <c r="E119" s="67"/>
      <c r="G119" s="170"/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98"/>
  <sheetViews>
    <sheetView tabSelected="1" zoomScaleNormal="100" workbookViewId="0">
      <selection activeCell="A99" sqref="A99:XFD1043"/>
    </sheetView>
  </sheetViews>
  <sheetFormatPr baseColWidth="10" defaultColWidth="14.42578125" defaultRowHeight="15.75" customHeight="1"/>
  <cols>
    <col min="2" max="2" width="12.5703125" customWidth="1"/>
    <col min="3" max="3" width="11.7109375" customWidth="1"/>
    <col min="4" max="4" width="13.28515625" customWidth="1"/>
    <col min="5" max="5" width="32.140625" customWidth="1"/>
    <col min="6" max="6" width="15.28515625" customWidth="1"/>
    <col min="7" max="7" width="20.7109375" customWidth="1"/>
  </cols>
  <sheetData>
    <row r="1" spans="1:24" ht="12.75">
      <c r="A1" s="240" t="s">
        <v>3</v>
      </c>
      <c r="B1" s="241"/>
      <c r="C1" s="241"/>
      <c r="D1" s="241"/>
      <c r="E1" s="241"/>
      <c r="F1" s="241"/>
      <c r="G1" s="241"/>
    </row>
    <row r="2" spans="1:24" ht="15.75" customHeight="1">
      <c r="A2" s="241"/>
      <c r="B2" s="241"/>
      <c r="C2" s="241"/>
      <c r="D2" s="241"/>
      <c r="E2" s="241"/>
      <c r="F2" s="241"/>
      <c r="G2" s="241"/>
    </row>
    <row r="3" spans="1:24" ht="12.75">
      <c r="A3" s="2"/>
      <c r="B3" s="3"/>
      <c r="C3" s="4"/>
      <c r="D3" s="5"/>
      <c r="E3" s="6"/>
      <c r="F3" s="2"/>
      <c r="G3" s="7"/>
    </row>
    <row r="4" spans="1:24" ht="12.75">
      <c r="A4" s="8" t="s">
        <v>7</v>
      </c>
      <c r="B4" s="9" t="s">
        <v>8</v>
      </c>
      <c r="C4" s="9" t="s">
        <v>11</v>
      </c>
      <c r="D4" s="10" t="s">
        <v>10</v>
      </c>
      <c r="E4" s="11" t="s">
        <v>12</v>
      </c>
      <c r="F4" s="12" t="s">
        <v>18</v>
      </c>
      <c r="G4" s="13" t="s">
        <v>19</v>
      </c>
    </row>
    <row r="5" spans="1:24" ht="17.25" customHeight="1">
      <c r="A5" s="242" t="s">
        <v>15</v>
      </c>
      <c r="B5" s="27">
        <v>42052</v>
      </c>
      <c r="C5" s="30">
        <v>8.3333333333333329E-2</v>
      </c>
      <c r="D5" s="31" t="s">
        <v>24</v>
      </c>
      <c r="E5" s="6" t="s">
        <v>28</v>
      </c>
      <c r="F5" s="45">
        <f>SUM(C5:C11)</f>
        <v>0.42708333333333331</v>
      </c>
      <c r="G5" s="44">
        <f>F5</f>
        <v>0.42708333333333331</v>
      </c>
    </row>
    <row r="6" spans="1:24" ht="25.5">
      <c r="A6" s="243"/>
      <c r="B6" s="27">
        <v>42052</v>
      </c>
      <c r="C6" s="30">
        <v>2.0833333333333332E-2</v>
      </c>
      <c r="D6" s="31" t="s">
        <v>34</v>
      </c>
      <c r="E6" s="29" t="s">
        <v>35</v>
      </c>
      <c r="F6" s="41"/>
      <c r="G6" s="47"/>
    </row>
    <row r="7" spans="1:24" ht="14.25">
      <c r="A7" s="243"/>
      <c r="B7" s="48">
        <v>42052</v>
      </c>
      <c r="C7" s="30">
        <v>4.1666666666666664E-2</v>
      </c>
      <c r="D7" s="31" t="s">
        <v>29</v>
      </c>
      <c r="E7" s="29" t="s">
        <v>48</v>
      </c>
      <c r="F7" s="41"/>
      <c r="G7" s="47"/>
    </row>
    <row r="8" spans="1:24" ht="14.25">
      <c r="A8" s="243"/>
      <c r="B8" s="48">
        <v>42052</v>
      </c>
      <c r="C8" s="30">
        <v>4.1666666666666664E-2</v>
      </c>
      <c r="D8" s="31" t="s">
        <v>34</v>
      </c>
      <c r="E8" s="29" t="s">
        <v>50</v>
      </c>
      <c r="F8" s="41"/>
      <c r="G8" s="47"/>
      <c r="H8" s="2"/>
      <c r="I8" s="61"/>
      <c r="J8" s="62"/>
      <c r="K8" s="2"/>
      <c r="L8" s="61"/>
      <c r="M8" s="62"/>
      <c r="N8" s="2"/>
      <c r="O8" s="61"/>
      <c r="P8" s="62"/>
      <c r="Q8" s="2"/>
      <c r="R8" s="61"/>
      <c r="S8" s="62"/>
      <c r="T8" s="2"/>
      <c r="U8" s="61"/>
      <c r="V8" s="62"/>
      <c r="W8" s="2"/>
      <c r="X8" s="61"/>
    </row>
    <row r="9" spans="1:24" ht="25.5">
      <c r="A9" s="243"/>
      <c r="B9" s="48">
        <v>42053</v>
      </c>
      <c r="C9" s="30">
        <v>4.1666666666666664E-2</v>
      </c>
      <c r="D9" s="31" t="s">
        <v>24</v>
      </c>
      <c r="E9" s="29" t="s">
        <v>55</v>
      </c>
      <c r="F9" s="41"/>
      <c r="G9" s="47"/>
    </row>
    <row r="10" spans="1:24" ht="15" customHeight="1">
      <c r="A10" s="243"/>
      <c r="B10" s="48">
        <v>42058</v>
      </c>
      <c r="C10" s="30">
        <v>4.1666666666666664E-2</v>
      </c>
      <c r="D10" s="31" t="s">
        <v>34</v>
      </c>
      <c r="E10" s="29" t="s">
        <v>57</v>
      </c>
      <c r="F10" s="41"/>
      <c r="G10" s="47"/>
    </row>
    <row r="11" spans="1:24" ht="25.5">
      <c r="A11" s="56"/>
      <c r="B11" s="48">
        <v>42058</v>
      </c>
      <c r="C11" s="30">
        <v>0.15625</v>
      </c>
      <c r="D11" s="3" t="s">
        <v>41</v>
      </c>
      <c r="E11" s="66" t="s">
        <v>58</v>
      </c>
      <c r="F11" s="41"/>
      <c r="G11" s="47"/>
    </row>
    <row r="12" spans="1:24" ht="14.25">
      <c r="A12" s="69" t="s">
        <v>54</v>
      </c>
      <c r="B12" s="78">
        <v>42059</v>
      </c>
      <c r="C12" s="79">
        <v>6.25E-2</v>
      </c>
      <c r="D12" s="25" t="s">
        <v>24</v>
      </c>
      <c r="E12" s="81" t="s">
        <v>59</v>
      </c>
      <c r="F12" s="87">
        <f>SUM(C12:C23)</f>
        <v>0.55208333333333326</v>
      </c>
      <c r="G12" s="44">
        <f>SUM(F5:F12)</f>
        <v>0.97916666666666652</v>
      </c>
    </row>
    <row r="13" spans="1:24" ht="12.75">
      <c r="A13" s="71"/>
      <c r="B13" s="48">
        <v>42059</v>
      </c>
      <c r="C13" s="74">
        <v>6.25E-2</v>
      </c>
      <c r="D13" s="31" t="s">
        <v>34</v>
      </c>
      <c r="E13" s="29" t="s">
        <v>66</v>
      </c>
      <c r="F13" s="89"/>
      <c r="G13" s="97"/>
    </row>
    <row r="14" spans="1:24" ht="12.75">
      <c r="A14" s="71"/>
      <c r="B14" s="48">
        <v>42059</v>
      </c>
      <c r="C14" s="74">
        <v>4.1666666666666664E-2</v>
      </c>
      <c r="D14" s="31" t="s">
        <v>34</v>
      </c>
      <c r="E14" s="29" t="s">
        <v>73</v>
      </c>
      <c r="F14" s="89"/>
      <c r="G14" s="97"/>
    </row>
    <row r="15" spans="1:24" ht="12.75">
      <c r="A15" s="71"/>
      <c r="B15" s="48">
        <v>42059</v>
      </c>
      <c r="C15" s="74">
        <v>2.0833333333333332E-2</v>
      </c>
      <c r="D15" s="31" t="s">
        <v>34</v>
      </c>
      <c r="E15" s="29" t="s">
        <v>74</v>
      </c>
      <c r="F15" s="89"/>
      <c r="G15" s="97"/>
    </row>
    <row r="16" spans="1:24" ht="12.75">
      <c r="A16" s="71"/>
      <c r="B16" s="48">
        <v>42059</v>
      </c>
      <c r="C16" s="74">
        <v>2.0833333333333332E-2</v>
      </c>
      <c r="D16" s="31" t="s">
        <v>34</v>
      </c>
      <c r="E16" s="29" t="s">
        <v>75</v>
      </c>
      <c r="F16" s="89"/>
      <c r="G16" s="97"/>
    </row>
    <row r="17" spans="1:7" ht="12.75">
      <c r="A17" s="71"/>
      <c r="B17" s="48">
        <v>42060</v>
      </c>
      <c r="C17" s="74">
        <v>0.11458333333333333</v>
      </c>
      <c r="D17" s="31" t="s">
        <v>34</v>
      </c>
      <c r="E17" s="29" t="s">
        <v>76</v>
      </c>
      <c r="F17" s="89"/>
      <c r="G17" s="97"/>
    </row>
    <row r="18" spans="1:7" ht="25.5">
      <c r="A18" s="71"/>
      <c r="B18" s="48">
        <v>42064</v>
      </c>
      <c r="C18" s="74">
        <v>2.0833333333333332E-2</v>
      </c>
      <c r="D18" s="31" t="s">
        <v>77</v>
      </c>
      <c r="E18" s="29" t="s">
        <v>78</v>
      </c>
      <c r="F18" s="89"/>
      <c r="G18" s="97"/>
    </row>
    <row r="19" spans="1:7" ht="25.5">
      <c r="A19" s="71"/>
      <c r="B19" s="48">
        <v>42065</v>
      </c>
      <c r="C19" s="74">
        <v>2.0833333333333332E-2</v>
      </c>
      <c r="D19" s="31" t="s">
        <v>77</v>
      </c>
      <c r="E19" s="29" t="s">
        <v>79</v>
      </c>
      <c r="F19" s="89"/>
      <c r="G19" s="97"/>
    </row>
    <row r="20" spans="1:7" ht="12.75">
      <c r="A20" s="71"/>
      <c r="B20" s="48">
        <v>42065</v>
      </c>
      <c r="C20" s="74">
        <v>4.1666666666666664E-2</v>
      </c>
      <c r="D20" s="31" t="s">
        <v>34</v>
      </c>
      <c r="E20" s="29" t="s">
        <v>80</v>
      </c>
      <c r="F20" s="89"/>
      <c r="G20" s="97"/>
    </row>
    <row r="21" spans="1:7" ht="12.75">
      <c r="A21" s="71"/>
      <c r="B21" s="95">
        <v>42066</v>
      </c>
      <c r="C21" s="74">
        <v>2.0833333333333332E-2</v>
      </c>
      <c r="D21" s="31" t="s">
        <v>24</v>
      </c>
      <c r="E21" s="29" t="s">
        <v>81</v>
      </c>
      <c r="F21" s="89"/>
      <c r="G21" s="97"/>
    </row>
    <row r="22" spans="1:7" ht="12.75">
      <c r="A22" s="71"/>
      <c r="B22" s="95">
        <v>42066</v>
      </c>
      <c r="C22" s="74">
        <v>3.125E-2</v>
      </c>
      <c r="D22" s="31" t="s">
        <v>24</v>
      </c>
      <c r="E22" s="29" t="s">
        <v>82</v>
      </c>
      <c r="F22" s="89"/>
      <c r="G22" s="97"/>
    </row>
    <row r="23" spans="1:7" ht="14.25">
      <c r="A23" s="99" t="s">
        <v>83</v>
      </c>
      <c r="B23" s="102">
        <v>42066</v>
      </c>
      <c r="C23" s="79">
        <v>9.375E-2</v>
      </c>
      <c r="D23" s="25" t="s">
        <v>24</v>
      </c>
      <c r="E23" s="103" t="s">
        <v>59</v>
      </c>
      <c r="F23" s="22">
        <f>SUM(C23:C38)</f>
        <v>0.50694444444444442</v>
      </c>
      <c r="G23" s="44">
        <f>SUM(F5:F23)</f>
        <v>1.4861111111111109</v>
      </c>
    </row>
    <row r="24" spans="1:7" ht="14.25">
      <c r="A24" s="96"/>
      <c r="B24" s="48">
        <v>42067</v>
      </c>
      <c r="C24" s="74">
        <v>1.0416666666666666E-2</v>
      </c>
      <c r="D24" s="31" t="s">
        <v>34</v>
      </c>
      <c r="E24" s="29" t="s">
        <v>94</v>
      </c>
      <c r="F24" s="45"/>
      <c r="G24" s="111"/>
    </row>
    <row r="25" spans="1:7" ht="12.75">
      <c r="A25" s="96"/>
      <c r="B25" s="48">
        <v>42068</v>
      </c>
      <c r="C25" s="74">
        <v>3.125E-2</v>
      </c>
      <c r="D25" s="31" t="s">
        <v>24</v>
      </c>
      <c r="E25" s="29" t="s">
        <v>113</v>
      </c>
      <c r="F25" s="112"/>
      <c r="G25" s="97"/>
    </row>
    <row r="26" spans="1:7" ht="25.5">
      <c r="A26" s="96"/>
      <c r="B26" s="48">
        <v>42068</v>
      </c>
      <c r="C26" s="74">
        <v>9.375E-2</v>
      </c>
      <c r="D26" s="31" t="s">
        <v>34</v>
      </c>
      <c r="E26" s="29" t="s">
        <v>114</v>
      </c>
      <c r="F26" s="89"/>
      <c r="G26" s="97"/>
    </row>
    <row r="27" spans="1:7" ht="12.75">
      <c r="A27" s="96"/>
      <c r="B27" s="48">
        <v>42068</v>
      </c>
      <c r="C27" s="74">
        <v>6.25E-2</v>
      </c>
      <c r="D27" s="31" t="s">
        <v>34</v>
      </c>
      <c r="E27" s="29" t="s">
        <v>115</v>
      </c>
      <c r="F27" s="89"/>
      <c r="G27" s="97"/>
    </row>
    <row r="28" spans="1:7" ht="25.5">
      <c r="A28" s="96"/>
      <c r="B28" s="48">
        <v>42068</v>
      </c>
      <c r="C28" s="74">
        <v>3.125E-2</v>
      </c>
      <c r="D28" s="31" t="s">
        <v>24</v>
      </c>
      <c r="E28" s="29" t="s">
        <v>116</v>
      </c>
      <c r="F28" s="89"/>
      <c r="G28" s="97"/>
    </row>
    <row r="29" spans="1:7" ht="25.5">
      <c r="A29" s="96"/>
      <c r="B29" s="48">
        <v>42068</v>
      </c>
      <c r="C29" s="74">
        <v>2.0833333333333332E-2</v>
      </c>
      <c r="D29" s="31" t="s">
        <v>24</v>
      </c>
      <c r="E29" s="29" t="s">
        <v>117</v>
      </c>
      <c r="F29" s="89"/>
      <c r="G29" s="97"/>
    </row>
    <row r="30" spans="1:7" ht="25.5">
      <c r="A30" s="96"/>
      <c r="B30" s="48">
        <v>42069</v>
      </c>
      <c r="C30" s="74">
        <v>2.0833333333333332E-2</v>
      </c>
      <c r="D30" s="31" t="s">
        <v>77</v>
      </c>
      <c r="E30" s="29" t="s">
        <v>118</v>
      </c>
      <c r="F30" s="89"/>
      <c r="G30" s="97"/>
    </row>
    <row r="31" spans="1:7" ht="12.75">
      <c r="A31" s="96"/>
      <c r="B31" s="48">
        <v>42069</v>
      </c>
      <c r="C31" s="74">
        <v>1.3888888888888888E-2</v>
      </c>
      <c r="D31" s="31" t="s">
        <v>24</v>
      </c>
      <c r="E31" s="29" t="s">
        <v>67</v>
      </c>
      <c r="F31" s="89"/>
      <c r="G31" s="97"/>
    </row>
    <row r="32" spans="1:7" ht="25.5">
      <c r="A32" s="96"/>
      <c r="B32" s="48">
        <v>42071</v>
      </c>
      <c r="C32" s="74">
        <v>2.0833333333333332E-2</v>
      </c>
      <c r="D32" s="31" t="s">
        <v>77</v>
      </c>
      <c r="E32" s="29" t="s">
        <v>119</v>
      </c>
      <c r="F32" s="89"/>
      <c r="G32" s="97"/>
    </row>
    <row r="33" spans="1:7" ht="12.75">
      <c r="A33" s="96"/>
      <c r="B33" s="48">
        <v>42072</v>
      </c>
      <c r="C33" s="74">
        <v>1.0416666666666666E-2</v>
      </c>
      <c r="D33" s="31" t="s">
        <v>24</v>
      </c>
      <c r="E33" s="29" t="s">
        <v>67</v>
      </c>
      <c r="F33" s="89"/>
      <c r="G33" s="97"/>
    </row>
    <row r="34" spans="1:7" ht="12.75">
      <c r="A34" s="96"/>
      <c r="B34" s="48">
        <v>42072</v>
      </c>
      <c r="C34" s="74">
        <v>2.0833333333333332E-2</v>
      </c>
      <c r="D34" s="31" t="s">
        <v>34</v>
      </c>
      <c r="E34" s="29" t="s">
        <v>80</v>
      </c>
      <c r="F34" s="89"/>
      <c r="G34" s="97"/>
    </row>
    <row r="35" spans="1:7" ht="12.75">
      <c r="A35" s="96"/>
      <c r="B35" s="48">
        <v>42072</v>
      </c>
      <c r="C35" s="74">
        <v>2.0833333333333332E-2</v>
      </c>
      <c r="D35" s="31" t="s">
        <v>77</v>
      </c>
      <c r="E35" s="29" t="s">
        <v>120</v>
      </c>
      <c r="F35" s="89"/>
      <c r="G35" s="97"/>
    </row>
    <row r="36" spans="1:7" ht="25.5">
      <c r="A36" s="96"/>
      <c r="B36" s="48">
        <v>42072</v>
      </c>
      <c r="C36" s="74">
        <v>1.3888888888888888E-2</v>
      </c>
      <c r="D36" s="31" t="s">
        <v>24</v>
      </c>
      <c r="E36" s="29" t="s">
        <v>121</v>
      </c>
      <c r="F36" s="89"/>
      <c r="G36" s="97"/>
    </row>
    <row r="37" spans="1:7" ht="12.75">
      <c r="A37" s="96"/>
      <c r="B37" s="113">
        <v>42073</v>
      </c>
      <c r="C37" s="74">
        <v>1.0416666666666666E-2</v>
      </c>
      <c r="D37" s="31" t="s">
        <v>24</v>
      </c>
      <c r="E37" s="114" t="s">
        <v>81</v>
      </c>
      <c r="F37" s="89"/>
      <c r="G37" s="97"/>
    </row>
    <row r="38" spans="1:7" ht="14.25">
      <c r="A38" s="96"/>
      <c r="B38" s="48">
        <v>42073</v>
      </c>
      <c r="C38" s="74">
        <v>3.125E-2</v>
      </c>
      <c r="D38" s="31" t="s">
        <v>24</v>
      </c>
      <c r="E38" s="29" t="s">
        <v>82</v>
      </c>
      <c r="F38" s="45"/>
      <c r="G38" s="111"/>
    </row>
    <row r="39" spans="1:7" ht="14.25">
      <c r="A39" s="99" t="s">
        <v>122</v>
      </c>
      <c r="B39" s="78">
        <v>42073</v>
      </c>
      <c r="C39" s="79">
        <v>2.7777777777777776E-2</v>
      </c>
      <c r="D39" s="25" t="s">
        <v>24</v>
      </c>
      <c r="E39" s="81" t="s">
        <v>59</v>
      </c>
      <c r="F39" s="22">
        <f>SUM(C39:C52)</f>
        <v>0.3263888888888889</v>
      </c>
      <c r="G39" s="44">
        <f>SUM(F5:F39)</f>
        <v>1.8124999999999998</v>
      </c>
    </row>
    <row r="40" spans="1:7" ht="12.75">
      <c r="A40" s="96"/>
      <c r="B40" s="48">
        <v>42073</v>
      </c>
      <c r="C40" s="74">
        <v>6.9444444444444441E-3</v>
      </c>
      <c r="D40" s="31" t="s">
        <v>24</v>
      </c>
      <c r="E40" s="29" t="s">
        <v>102</v>
      </c>
      <c r="F40" s="89"/>
      <c r="G40" s="97"/>
    </row>
    <row r="41" spans="1:7" ht="12.75">
      <c r="A41" s="96"/>
      <c r="B41" s="48">
        <v>42073</v>
      </c>
      <c r="C41" s="117">
        <v>1.0416666666666666E-2</v>
      </c>
      <c r="D41" s="31" t="s">
        <v>34</v>
      </c>
      <c r="E41" s="29" t="s">
        <v>129</v>
      </c>
      <c r="F41" s="89"/>
      <c r="G41" s="97"/>
    </row>
    <row r="42" spans="1:7" ht="12.75">
      <c r="A42" s="96"/>
      <c r="B42" s="48">
        <v>42074</v>
      </c>
      <c r="C42" s="117">
        <v>6.25E-2</v>
      </c>
      <c r="D42" s="31" t="s">
        <v>77</v>
      </c>
      <c r="E42" s="29" t="s">
        <v>131</v>
      </c>
      <c r="F42" s="89"/>
      <c r="G42" s="97"/>
    </row>
    <row r="43" spans="1:7" ht="12.75">
      <c r="A43" s="96"/>
      <c r="B43" s="48">
        <v>42075</v>
      </c>
      <c r="C43" s="117">
        <v>2.0833333333333332E-2</v>
      </c>
      <c r="D43" s="31" t="s">
        <v>24</v>
      </c>
      <c r="E43" s="94" t="s">
        <v>133</v>
      </c>
      <c r="F43" s="89"/>
      <c r="G43" s="97"/>
    </row>
    <row r="44" spans="1:7" ht="12.75">
      <c r="A44" s="96"/>
      <c r="B44" s="48">
        <v>42075</v>
      </c>
      <c r="C44" s="117">
        <v>2.0833333333333332E-2</v>
      </c>
      <c r="D44" s="31" t="s">
        <v>24</v>
      </c>
      <c r="E44" s="94" t="s">
        <v>134</v>
      </c>
      <c r="F44" s="89"/>
      <c r="G44" s="97"/>
    </row>
    <row r="45" spans="1:7" ht="12.75">
      <c r="A45" s="96"/>
      <c r="B45" s="48">
        <v>42076</v>
      </c>
      <c r="C45" s="117">
        <v>3.125E-2</v>
      </c>
      <c r="D45" s="31" t="s">
        <v>77</v>
      </c>
      <c r="E45" s="94" t="s">
        <v>135</v>
      </c>
      <c r="F45" s="89"/>
      <c r="G45" s="97"/>
    </row>
    <row r="46" spans="1:7" ht="12.75">
      <c r="A46" s="96"/>
      <c r="B46" s="48">
        <v>42076</v>
      </c>
      <c r="C46" s="117">
        <v>2.0833333333333332E-2</v>
      </c>
      <c r="D46" s="31" t="s">
        <v>24</v>
      </c>
      <c r="E46" s="94" t="s">
        <v>105</v>
      </c>
      <c r="F46" s="89"/>
      <c r="G46" s="97"/>
    </row>
    <row r="47" spans="1:7" ht="12.75">
      <c r="A47" s="96"/>
      <c r="B47" s="48">
        <v>42076</v>
      </c>
      <c r="C47" s="117">
        <v>2.0833333333333332E-2</v>
      </c>
      <c r="D47" s="31" t="s">
        <v>24</v>
      </c>
      <c r="E47" s="94" t="s">
        <v>67</v>
      </c>
      <c r="F47" s="89"/>
      <c r="G47" s="97"/>
    </row>
    <row r="48" spans="1:7" ht="12.75">
      <c r="A48" s="96"/>
      <c r="B48" s="48">
        <v>42077</v>
      </c>
      <c r="C48" s="117">
        <v>2.0833333333333332E-2</v>
      </c>
      <c r="D48" s="31" t="s">
        <v>77</v>
      </c>
      <c r="E48" s="94" t="s">
        <v>135</v>
      </c>
      <c r="F48" s="89"/>
      <c r="G48" s="97"/>
    </row>
    <row r="49" spans="1:7" ht="12.75">
      <c r="A49" s="96"/>
      <c r="B49" s="48">
        <v>42079</v>
      </c>
      <c r="C49" s="117">
        <v>6.9444444444444441E-3</v>
      </c>
      <c r="D49" s="31" t="s">
        <v>24</v>
      </c>
      <c r="E49" s="94" t="s">
        <v>67</v>
      </c>
      <c r="F49" s="89"/>
      <c r="G49" s="97"/>
    </row>
    <row r="50" spans="1:7" ht="12.75">
      <c r="A50" s="96"/>
      <c r="B50" s="48">
        <v>42079</v>
      </c>
      <c r="C50" s="117">
        <v>3.4722222222222224E-2</v>
      </c>
      <c r="D50" s="31" t="s">
        <v>24</v>
      </c>
      <c r="E50" s="94" t="s">
        <v>137</v>
      </c>
      <c r="F50" s="89"/>
      <c r="G50" s="97"/>
    </row>
    <row r="51" spans="1:7" ht="12.75">
      <c r="A51" s="96"/>
      <c r="B51" s="48">
        <v>42080</v>
      </c>
      <c r="C51" s="117">
        <v>2.0833333333333332E-2</v>
      </c>
      <c r="D51" s="31" t="s">
        <v>24</v>
      </c>
      <c r="E51" s="94" t="s">
        <v>81</v>
      </c>
      <c r="F51" s="89"/>
      <c r="G51" s="97"/>
    </row>
    <row r="52" spans="1:7" ht="12.75">
      <c r="A52" s="125"/>
      <c r="B52" s="58">
        <v>42080</v>
      </c>
      <c r="C52" s="126">
        <v>2.0833333333333332E-2</v>
      </c>
      <c r="D52" s="127" t="s">
        <v>24</v>
      </c>
      <c r="E52" s="129" t="s">
        <v>158</v>
      </c>
      <c r="F52" s="130"/>
      <c r="G52" s="138"/>
    </row>
    <row r="53" spans="1:7" ht="12.75">
      <c r="A53" s="96" t="s">
        <v>163</v>
      </c>
      <c r="B53" s="48">
        <v>42080</v>
      </c>
      <c r="C53" s="148">
        <v>5.2083333333333336E-2</v>
      </c>
      <c r="D53" s="31" t="s">
        <v>24</v>
      </c>
      <c r="E53" s="94" t="s">
        <v>97</v>
      </c>
      <c r="F53" s="150">
        <f>SUM(C53:C70)</f>
        <v>0.50347222222222232</v>
      </c>
      <c r="G53" s="97"/>
    </row>
    <row r="54" spans="1:7" ht="12.75">
      <c r="A54" s="96"/>
      <c r="B54" s="48">
        <v>42080</v>
      </c>
      <c r="C54" s="117">
        <v>1.0416666666666666E-2</v>
      </c>
      <c r="D54" s="31" t="s">
        <v>24</v>
      </c>
      <c r="E54" s="94" t="s">
        <v>183</v>
      </c>
      <c r="F54" s="89"/>
      <c r="G54" s="97"/>
    </row>
    <row r="55" spans="1:7" ht="12.75">
      <c r="A55" s="96"/>
      <c r="B55" s="48">
        <v>42080</v>
      </c>
      <c r="C55" s="117">
        <v>1.0416666666666666E-2</v>
      </c>
      <c r="D55" s="31" t="s">
        <v>24</v>
      </c>
      <c r="E55" s="94" t="s">
        <v>184</v>
      </c>
      <c r="F55" s="89"/>
      <c r="G55" s="97"/>
    </row>
    <row r="56" spans="1:7" ht="12.75">
      <c r="A56" s="96"/>
      <c r="B56" s="48">
        <v>42081</v>
      </c>
      <c r="C56" s="148">
        <v>1.0416666666666666E-2</v>
      </c>
      <c r="D56" s="31" t="s">
        <v>24</v>
      </c>
      <c r="E56" s="94" t="s">
        <v>67</v>
      </c>
      <c r="F56" s="89"/>
      <c r="G56" s="97"/>
    </row>
    <row r="57" spans="1:7" ht="12.75">
      <c r="A57" s="96"/>
      <c r="B57" s="48">
        <v>42081</v>
      </c>
      <c r="C57" s="148">
        <v>1.0416666666666666E-2</v>
      </c>
      <c r="D57" s="31" t="s">
        <v>24</v>
      </c>
      <c r="E57" s="94" t="s">
        <v>185</v>
      </c>
      <c r="F57" s="89"/>
      <c r="G57" s="97"/>
    </row>
    <row r="58" spans="1:7" ht="12.75">
      <c r="A58" s="96"/>
      <c r="B58" s="48">
        <v>42083</v>
      </c>
      <c r="C58" s="148">
        <v>1.0416666666666666E-2</v>
      </c>
      <c r="D58" s="31" t="s">
        <v>34</v>
      </c>
      <c r="E58" s="94" t="s">
        <v>186</v>
      </c>
      <c r="F58" s="89"/>
      <c r="G58" s="97"/>
    </row>
    <row r="59" spans="1:7" ht="12.75">
      <c r="A59" s="96"/>
      <c r="B59" s="48">
        <v>42083</v>
      </c>
      <c r="C59" s="148">
        <v>4.1666666666666664E-2</v>
      </c>
      <c r="D59" s="31" t="s">
        <v>77</v>
      </c>
      <c r="E59" s="94" t="s">
        <v>187</v>
      </c>
      <c r="F59" s="89"/>
      <c r="G59" s="97"/>
    </row>
    <row r="60" spans="1:7" ht="25.5">
      <c r="A60" s="96"/>
      <c r="B60" s="48">
        <v>42085</v>
      </c>
      <c r="C60" s="148">
        <v>6.25E-2</v>
      </c>
      <c r="D60" s="31" t="s">
        <v>77</v>
      </c>
      <c r="E60" s="94" t="s">
        <v>188</v>
      </c>
      <c r="F60" s="89"/>
      <c r="G60" s="97"/>
    </row>
    <row r="61" spans="1:7" ht="12.75">
      <c r="A61" s="96"/>
      <c r="B61" s="48">
        <v>42085</v>
      </c>
      <c r="C61" s="148">
        <v>2.0833333333333332E-2</v>
      </c>
      <c r="D61" s="31" t="s">
        <v>24</v>
      </c>
      <c r="E61" s="94" t="s">
        <v>189</v>
      </c>
      <c r="F61" s="89"/>
      <c r="G61" s="97"/>
    </row>
    <row r="62" spans="1:7" ht="25.5">
      <c r="A62" s="96"/>
      <c r="B62" s="48">
        <v>42085</v>
      </c>
      <c r="C62" s="148">
        <v>0.1111111111111111</v>
      </c>
      <c r="D62" s="31" t="s">
        <v>77</v>
      </c>
      <c r="E62" s="94" t="s">
        <v>190</v>
      </c>
      <c r="F62" s="89"/>
      <c r="G62" s="97"/>
    </row>
    <row r="63" spans="1:7" ht="12.75">
      <c r="A63" s="96"/>
      <c r="B63" s="48">
        <v>42085</v>
      </c>
      <c r="C63" s="148">
        <v>1.3888888888888888E-2</v>
      </c>
      <c r="D63" s="31" t="s">
        <v>24</v>
      </c>
      <c r="E63" s="94" t="s">
        <v>34</v>
      </c>
      <c r="F63" s="89"/>
      <c r="G63" s="97"/>
    </row>
    <row r="64" spans="1:7" ht="12.75">
      <c r="A64" s="96"/>
      <c r="B64" s="48">
        <v>42085</v>
      </c>
      <c r="C64" s="148">
        <v>2.7777777777777776E-2</v>
      </c>
      <c r="D64" s="31" t="s">
        <v>77</v>
      </c>
      <c r="E64" s="94" t="s">
        <v>191</v>
      </c>
      <c r="F64" s="105"/>
      <c r="G64" s="97"/>
    </row>
    <row r="65" spans="1:7" ht="27" customHeight="1">
      <c r="A65" s="96"/>
      <c r="B65" s="48">
        <v>42085</v>
      </c>
      <c r="C65" s="148">
        <v>2.7777777777777776E-2</v>
      </c>
      <c r="D65" s="31" t="s">
        <v>77</v>
      </c>
      <c r="E65" s="94" t="s">
        <v>193</v>
      </c>
      <c r="F65" s="89"/>
      <c r="G65" s="97"/>
    </row>
    <row r="66" spans="1:7" ht="12.75">
      <c r="A66" s="96"/>
      <c r="B66" s="48">
        <v>42086</v>
      </c>
      <c r="C66" s="148">
        <v>1.0416666666666666E-2</v>
      </c>
      <c r="D66" s="31" t="s">
        <v>24</v>
      </c>
      <c r="E66" s="94" t="s">
        <v>67</v>
      </c>
      <c r="F66" s="89"/>
      <c r="G66" s="97"/>
    </row>
    <row r="67" spans="1:7" ht="25.5">
      <c r="A67" s="96"/>
      <c r="B67" s="48">
        <v>42086</v>
      </c>
      <c r="C67" s="148">
        <v>8.3333333333333329E-2</v>
      </c>
      <c r="D67" s="31" t="s">
        <v>85</v>
      </c>
      <c r="E67" s="94" t="s">
        <v>194</v>
      </c>
      <c r="F67" s="89"/>
      <c r="G67" s="97"/>
    </row>
    <row r="68" spans="1:7" ht="12.75">
      <c r="A68" s="96"/>
      <c r="B68" s="48"/>
      <c r="D68" s="113"/>
      <c r="E68" s="115"/>
      <c r="F68" s="89"/>
      <c r="G68" s="97"/>
    </row>
    <row r="69" spans="1:7" ht="12.75">
      <c r="A69" s="96"/>
      <c r="B69" s="48"/>
      <c r="D69" s="113"/>
      <c r="E69" s="115"/>
      <c r="F69" s="89"/>
      <c r="G69" s="97"/>
    </row>
    <row r="70" spans="1:7" ht="12.75">
      <c r="A70" s="125"/>
      <c r="B70" s="58"/>
      <c r="D70" s="135"/>
      <c r="E70" s="137"/>
      <c r="F70" s="130"/>
      <c r="G70" s="138"/>
    </row>
    <row r="71" spans="1:7" ht="12.75">
      <c r="A71" s="99" t="s">
        <v>171</v>
      </c>
      <c r="B71" s="162"/>
      <c r="C71" s="80"/>
      <c r="D71" s="162"/>
      <c r="E71" s="163"/>
      <c r="F71" s="134"/>
      <c r="G71" s="147"/>
    </row>
    <row r="72" spans="1:7" ht="12.75">
      <c r="A72" s="96"/>
      <c r="B72" s="113"/>
      <c r="C72" s="30"/>
      <c r="D72" s="113"/>
      <c r="E72" s="115"/>
      <c r="F72" s="89"/>
      <c r="G72" s="97"/>
    </row>
    <row r="73" spans="1:7" ht="12.75">
      <c r="A73" s="96"/>
      <c r="B73" s="113"/>
      <c r="C73" s="30"/>
      <c r="D73" s="113"/>
      <c r="E73" s="115"/>
      <c r="F73" s="89"/>
      <c r="G73" s="97"/>
    </row>
    <row r="74" spans="1:7" ht="12.75">
      <c r="A74" s="125"/>
      <c r="B74" s="135"/>
      <c r="C74" s="30"/>
      <c r="D74" s="135"/>
      <c r="E74" s="137"/>
      <c r="F74" s="130"/>
      <c r="G74" s="138"/>
    </row>
    <row r="75" spans="1:7" ht="12.75">
      <c r="A75" s="99" t="s">
        <v>180</v>
      </c>
      <c r="B75" s="162"/>
      <c r="C75" s="80"/>
      <c r="D75" s="162"/>
      <c r="E75" s="163"/>
      <c r="F75" s="134"/>
      <c r="G75" s="147"/>
    </row>
    <row r="76" spans="1:7" ht="12.75">
      <c r="A76" s="96"/>
      <c r="B76" s="113"/>
      <c r="C76" s="30"/>
      <c r="D76" s="113"/>
      <c r="E76" s="115"/>
      <c r="F76" s="89"/>
      <c r="G76" s="97"/>
    </row>
    <row r="77" spans="1:7" ht="12.75">
      <c r="A77" s="96"/>
      <c r="B77" s="113"/>
      <c r="C77" s="30"/>
      <c r="D77" s="113"/>
      <c r="E77" s="115"/>
      <c r="F77" s="89"/>
      <c r="G77" s="97"/>
    </row>
    <row r="78" spans="1:7" ht="12.75">
      <c r="A78" s="125"/>
      <c r="B78" s="135"/>
      <c r="C78" s="30"/>
      <c r="D78" s="135"/>
      <c r="E78" s="137"/>
      <c r="F78" s="130"/>
      <c r="G78" s="138"/>
    </row>
    <row r="79" spans="1:7" ht="12.75">
      <c r="A79" s="99" t="s">
        <v>181</v>
      </c>
      <c r="B79" s="162"/>
      <c r="C79" s="80"/>
      <c r="D79" s="162"/>
      <c r="E79" s="163"/>
      <c r="F79" s="134"/>
      <c r="G79" s="147"/>
    </row>
    <row r="80" spans="1:7" ht="12.75">
      <c r="A80" s="96"/>
      <c r="B80" s="113"/>
      <c r="C80" s="30"/>
      <c r="D80" s="113"/>
      <c r="E80" s="115"/>
      <c r="F80" s="89"/>
      <c r="G80" s="97"/>
    </row>
    <row r="81" spans="1:7" ht="12.75">
      <c r="A81" s="96"/>
      <c r="B81" s="113"/>
      <c r="C81" s="30"/>
      <c r="D81" s="113"/>
      <c r="E81" s="115"/>
      <c r="F81" s="89"/>
      <c r="G81" s="97"/>
    </row>
    <row r="82" spans="1:7" ht="12.75">
      <c r="A82" s="125"/>
      <c r="B82" s="135"/>
      <c r="C82" s="30"/>
      <c r="D82" s="135"/>
      <c r="E82" s="137"/>
      <c r="F82" s="130"/>
      <c r="G82" s="138"/>
    </row>
    <row r="83" spans="1:7" ht="12.75">
      <c r="A83" s="99" t="s">
        <v>182</v>
      </c>
      <c r="B83" s="162"/>
      <c r="C83" s="80"/>
      <c r="D83" s="162"/>
      <c r="E83" s="163"/>
      <c r="F83" s="134"/>
      <c r="G83" s="147"/>
    </row>
    <row r="84" spans="1:7" ht="12.75">
      <c r="A84" s="96"/>
      <c r="B84" s="113"/>
      <c r="C84" s="30"/>
      <c r="D84" s="113"/>
      <c r="E84" s="115"/>
      <c r="F84" s="89"/>
      <c r="G84" s="97"/>
    </row>
    <row r="85" spans="1:7" ht="12.75">
      <c r="A85" s="96"/>
      <c r="B85" s="113"/>
      <c r="C85" s="30"/>
      <c r="D85" s="113"/>
      <c r="E85" s="115"/>
      <c r="F85" s="89"/>
      <c r="G85" s="97"/>
    </row>
    <row r="86" spans="1:7" ht="12.75">
      <c r="A86" s="125"/>
      <c r="B86" s="135"/>
      <c r="C86" s="30"/>
      <c r="D86" s="135"/>
      <c r="E86" s="137"/>
      <c r="F86" s="130"/>
      <c r="G86" s="138"/>
    </row>
    <row r="87" spans="1:7" ht="12.75">
      <c r="B87" s="165"/>
      <c r="C87" s="166"/>
      <c r="D87" s="65"/>
      <c r="E87" s="67"/>
      <c r="F87" s="164" t="s">
        <v>232</v>
      </c>
      <c r="G87" s="168">
        <f>SUM(F5:F98)</f>
        <v>2.3159722222222223</v>
      </c>
    </row>
    <row r="88" spans="1:7" ht="12.75">
      <c r="B88" s="165"/>
      <c r="C88" s="169"/>
      <c r="D88" s="65"/>
      <c r="E88" s="67"/>
      <c r="G88" s="170"/>
    </row>
    <row r="89" spans="1:7" ht="12.75">
      <c r="B89" s="165"/>
      <c r="C89" s="169"/>
      <c r="D89" s="65"/>
      <c r="E89" s="67"/>
      <c r="G89" s="170"/>
    </row>
    <row r="90" spans="1:7" ht="12.75">
      <c r="B90" s="165"/>
      <c r="C90" s="169"/>
      <c r="D90" s="65"/>
      <c r="E90" s="67"/>
      <c r="G90" s="170"/>
    </row>
    <row r="91" spans="1:7" ht="12.75">
      <c r="B91" s="165"/>
      <c r="C91" s="169"/>
      <c r="D91" s="65"/>
      <c r="E91" s="67"/>
      <c r="G91" s="170"/>
    </row>
    <row r="92" spans="1:7" ht="12.75">
      <c r="B92" s="165"/>
      <c r="C92" s="177"/>
      <c r="D92" s="65"/>
      <c r="E92" s="67"/>
      <c r="G92" s="170"/>
    </row>
    <row r="93" spans="1:7" ht="12.75">
      <c r="B93" s="165"/>
      <c r="C93" s="177"/>
      <c r="D93" s="65"/>
      <c r="E93" s="67"/>
      <c r="G93" s="170"/>
    </row>
    <row r="94" spans="1:7" ht="12.75">
      <c r="B94" s="165"/>
      <c r="C94" s="177"/>
      <c r="D94" s="65"/>
      <c r="E94" s="67"/>
      <c r="G94" s="170"/>
    </row>
    <row r="95" spans="1:7" ht="12.75">
      <c r="B95" s="165"/>
      <c r="C95" s="177"/>
      <c r="D95" s="65"/>
      <c r="E95" s="67"/>
      <c r="G95" s="170"/>
    </row>
    <row r="96" spans="1:7" ht="12.75">
      <c r="B96" s="165"/>
      <c r="C96" s="177"/>
      <c r="D96" s="65"/>
      <c r="E96" s="67"/>
      <c r="G96" s="170"/>
    </row>
    <row r="97" spans="2:7" ht="12.75">
      <c r="B97" s="165"/>
      <c r="C97" s="177"/>
      <c r="D97" s="65"/>
      <c r="E97" s="67"/>
      <c r="G97" s="170"/>
    </row>
    <row r="98" spans="2:7" ht="12.75">
      <c r="B98" s="165"/>
      <c r="C98" s="177"/>
      <c r="D98" s="65"/>
      <c r="E98" s="67"/>
      <c r="G98" s="170"/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0"/>
  <sheetViews>
    <sheetView view="pageLayout" topLeftCell="A21" zoomScaleNormal="100" workbookViewId="0">
      <selection activeCell="E21" sqref="E21"/>
    </sheetView>
  </sheetViews>
  <sheetFormatPr baseColWidth="10" defaultColWidth="14.42578125" defaultRowHeight="15.75" customHeight="1"/>
  <cols>
    <col min="2" max="2" width="10.140625" customWidth="1"/>
    <col min="4" max="4" width="29.28515625" customWidth="1"/>
    <col min="5" max="5" width="25.140625" customWidth="1"/>
    <col min="7" max="7" width="20.5703125" customWidth="1"/>
  </cols>
  <sheetData>
    <row r="1" spans="1:7" ht="15.75" customHeight="1">
      <c r="A1" s="244" t="s">
        <v>1</v>
      </c>
      <c r="B1" s="241"/>
      <c r="C1" s="241"/>
      <c r="D1" s="241"/>
      <c r="E1" s="241"/>
      <c r="F1" s="241"/>
      <c r="G1" s="241"/>
    </row>
    <row r="2" spans="1:7" ht="15.75" customHeight="1">
      <c r="A2" s="241"/>
      <c r="B2" s="241"/>
      <c r="C2" s="241"/>
      <c r="D2" s="241"/>
      <c r="E2" s="241"/>
      <c r="F2" s="241"/>
      <c r="G2" s="241"/>
    </row>
    <row r="3" spans="1:7" ht="15.75" customHeight="1">
      <c r="A3" s="1"/>
      <c r="B3" s="1"/>
      <c r="C3" s="19"/>
      <c r="D3" s="20"/>
      <c r="E3" s="21"/>
      <c r="F3" s="1"/>
      <c r="G3" s="19"/>
    </row>
    <row r="4" spans="1:7" ht="15.75" customHeight="1">
      <c r="A4" s="36" t="s">
        <v>7</v>
      </c>
      <c r="B4" s="37" t="s">
        <v>8</v>
      </c>
      <c r="C4" s="50" t="s">
        <v>9</v>
      </c>
      <c r="D4" s="51" t="s">
        <v>10</v>
      </c>
      <c r="E4" s="52" t="s">
        <v>12</v>
      </c>
      <c r="F4" s="36" t="s">
        <v>13</v>
      </c>
      <c r="G4" s="68" t="s">
        <v>14</v>
      </c>
    </row>
    <row r="5" spans="1:7" ht="25.5">
      <c r="A5" s="245" t="s">
        <v>15</v>
      </c>
      <c r="B5" s="83">
        <v>42052</v>
      </c>
      <c r="C5" s="84">
        <v>8.3333333333333329E-2</v>
      </c>
      <c r="D5" s="85" t="s">
        <v>24</v>
      </c>
      <c r="E5" s="86" t="s">
        <v>65</v>
      </c>
      <c r="F5" s="98">
        <f>SUM(C5:C11)</f>
        <v>0.2638888888888889</v>
      </c>
      <c r="G5" s="100">
        <f>SUM(C5:C11)</f>
        <v>0.2638888888888889</v>
      </c>
    </row>
    <row r="6" spans="1:7" ht="25.5">
      <c r="A6" s="243"/>
      <c r="B6" s="95">
        <v>42052</v>
      </c>
      <c r="C6" s="101">
        <v>2.0833333333333332E-2</v>
      </c>
      <c r="D6" s="94" t="s">
        <v>88</v>
      </c>
      <c r="E6" s="116" t="s">
        <v>89</v>
      </c>
      <c r="F6" s="139"/>
      <c r="G6" s="140"/>
    </row>
    <row r="7" spans="1:7" ht="25.5">
      <c r="A7" s="243"/>
      <c r="B7" s="95">
        <v>42053</v>
      </c>
      <c r="C7" s="151">
        <v>3.4722222222222224E-2</v>
      </c>
      <c r="D7" s="94" t="s">
        <v>24</v>
      </c>
      <c r="E7" s="86" t="s">
        <v>192</v>
      </c>
      <c r="F7" s="139"/>
      <c r="G7" s="140"/>
    </row>
    <row r="8" spans="1:7" ht="12.75">
      <c r="A8" s="243"/>
      <c r="B8" s="95">
        <v>42053</v>
      </c>
      <c r="C8" s="101">
        <v>6.9444444444444441E-3</v>
      </c>
      <c r="D8" s="94" t="s">
        <v>45</v>
      </c>
      <c r="E8" s="115"/>
      <c r="F8" s="139"/>
      <c r="G8" s="140"/>
    </row>
    <row r="9" spans="1:7" ht="25.5">
      <c r="A9" s="243"/>
      <c r="B9" s="95">
        <v>42053</v>
      </c>
      <c r="C9" s="101">
        <v>8.3333333333333329E-2</v>
      </c>
      <c r="D9" s="94" t="s">
        <v>195</v>
      </c>
      <c r="E9" s="115"/>
      <c r="F9" s="139"/>
      <c r="G9" s="140"/>
    </row>
    <row r="10" spans="1:7" ht="12.75">
      <c r="A10" s="243"/>
      <c r="B10" s="95">
        <v>42054</v>
      </c>
      <c r="C10" s="153">
        <v>1.3888888888888888E-2</v>
      </c>
      <c r="D10" s="94" t="s">
        <v>202</v>
      </c>
      <c r="E10" s="154"/>
      <c r="F10" s="161"/>
      <c r="G10" s="140"/>
    </row>
    <row r="11" spans="1:7" ht="38.25">
      <c r="A11" s="243"/>
      <c r="B11" s="95">
        <v>42055</v>
      </c>
      <c r="C11" s="153">
        <v>2.0833333333333332E-2</v>
      </c>
      <c r="D11" s="94" t="s">
        <v>228</v>
      </c>
      <c r="E11" s="171" t="s">
        <v>230</v>
      </c>
      <c r="F11" s="89"/>
    </row>
    <row r="12" spans="1:7" ht="15.75" customHeight="1">
      <c r="A12" s="243"/>
      <c r="B12" s="172"/>
      <c r="C12" s="174"/>
      <c r="D12" s="175"/>
      <c r="E12" s="176"/>
      <c r="F12" s="180"/>
      <c r="G12" s="183"/>
    </row>
    <row r="13" spans="1:7" ht="14.25">
      <c r="A13" s="184" t="s">
        <v>54</v>
      </c>
      <c r="B13" s="95">
        <v>42059</v>
      </c>
      <c r="C13" s="153">
        <v>6.25E-2</v>
      </c>
      <c r="D13" s="94" t="s">
        <v>59</v>
      </c>
      <c r="E13" s="115"/>
      <c r="F13" s="98">
        <f>SUM(C13:C24)</f>
        <v>0.66666666666666674</v>
      </c>
      <c r="G13" s="100">
        <f>SUM(F5:F12)+F13</f>
        <v>0.93055555555555558</v>
      </c>
    </row>
    <row r="14" spans="1:7" ht="25.5">
      <c r="A14" s="184"/>
      <c r="B14" s="95">
        <v>42059</v>
      </c>
      <c r="C14" s="186">
        <v>0.125</v>
      </c>
      <c r="D14" s="94" t="s">
        <v>235</v>
      </c>
      <c r="E14" s="94" t="s">
        <v>236</v>
      </c>
      <c r="F14" s="188"/>
      <c r="G14" s="19"/>
    </row>
    <row r="15" spans="1:7" ht="25.5">
      <c r="A15" s="184"/>
      <c r="B15" s="95">
        <v>42059</v>
      </c>
      <c r="C15" s="194">
        <v>6.25E-2</v>
      </c>
      <c r="D15" s="94" t="s">
        <v>242</v>
      </c>
      <c r="E15" s="49" t="s">
        <v>243</v>
      </c>
      <c r="F15" s="188"/>
      <c r="G15" s="19"/>
    </row>
    <row r="16" spans="1:7" ht="15.75" customHeight="1">
      <c r="A16" s="184"/>
      <c r="B16" s="95">
        <v>42060</v>
      </c>
      <c r="C16" s="194">
        <v>6.9444444444444441E-3</v>
      </c>
      <c r="D16" s="94" t="s">
        <v>244</v>
      </c>
      <c r="E16" s="55"/>
      <c r="F16" s="188"/>
      <c r="G16" s="19"/>
    </row>
    <row r="17" spans="1:8" ht="15.75" customHeight="1">
      <c r="A17" s="184"/>
      <c r="B17" s="95">
        <v>42060</v>
      </c>
      <c r="C17" s="194">
        <v>4.1666666666666664E-2</v>
      </c>
      <c r="D17" s="94" t="s">
        <v>245</v>
      </c>
      <c r="E17" s="49" t="s">
        <v>246</v>
      </c>
      <c r="F17" s="188"/>
      <c r="G17" s="19"/>
    </row>
    <row r="18" spans="1:8" ht="15.75" customHeight="1">
      <c r="A18" s="184"/>
      <c r="B18" s="95">
        <v>42060</v>
      </c>
      <c r="C18" s="196">
        <v>5.2083333333333336E-2</v>
      </c>
      <c r="D18" s="94" t="s">
        <v>247</v>
      </c>
      <c r="E18" s="55"/>
      <c r="F18" s="188"/>
      <c r="G18" s="19"/>
    </row>
    <row r="19" spans="1:8" ht="15.75" customHeight="1">
      <c r="A19" s="184"/>
      <c r="B19" s="95">
        <v>42060</v>
      </c>
      <c r="C19" s="194">
        <v>1.0416666666666666E-2</v>
      </c>
      <c r="D19" s="94" t="s">
        <v>248</v>
      </c>
      <c r="E19" s="55"/>
      <c r="F19" s="188"/>
      <c r="G19" s="19"/>
    </row>
    <row r="20" spans="1:8" ht="15.75" customHeight="1">
      <c r="A20" s="184"/>
      <c r="B20" s="95">
        <v>42064</v>
      </c>
      <c r="C20" s="194">
        <v>4.1666666666666664E-2</v>
      </c>
      <c r="D20" s="94" t="s">
        <v>235</v>
      </c>
      <c r="E20" s="55"/>
      <c r="F20" s="188"/>
      <c r="G20" s="19"/>
      <c r="H20" s="198"/>
    </row>
    <row r="21" spans="1:8" ht="25.5">
      <c r="A21" s="184"/>
      <c r="B21" s="95">
        <v>42065</v>
      </c>
      <c r="C21" s="194">
        <v>3.4722222222222224E-2</v>
      </c>
      <c r="D21" s="94" t="s">
        <v>24</v>
      </c>
      <c r="E21" s="49" t="s">
        <v>249</v>
      </c>
      <c r="F21" s="188"/>
      <c r="G21" s="19"/>
      <c r="H21" s="199"/>
    </row>
    <row r="22" spans="1:8" ht="38.25">
      <c r="A22" s="200"/>
      <c r="B22" s="132">
        <v>42065</v>
      </c>
      <c r="C22" s="201">
        <v>0.14583333333333334</v>
      </c>
      <c r="D22" s="129" t="s">
        <v>250</v>
      </c>
      <c r="E22" s="192" t="s">
        <v>251</v>
      </c>
      <c r="F22" s="202"/>
      <c r="G22" s="203"/>
      <c r="H22" s="199"/>
    </row>
    <row r="23" spans="1:8" ht="38.25">
      <c r="A23" s="204" t="s">
        <v>83</v>
      </c>
      <c r="B23" s="205">
        <v>42066</v>
      </c>
      <c r="C23" s="206"/>
      <c r="D23" s="207" t="s">
        <v>252</v>
      </c>
      <c r="E23" s="208" t="s">
        <v>253</v>
      </c>
      <c r="F23" s="98">
        <f>SUM(C23:C39)</f>
        <v>0.4583333333333332</v>
      </c>
      <c r="G23" s="100">
        <f>G13+F23</f>
        <v>1.3888888888888888</v>
      </c>
      <c r="H23" s="199"/>
    </row>
    <row r="24" spans="1:8" ht="15.75" customHeight="1">
      <c r="A24" s="184"/>
      <c r="B24" s="209">
        <v>42068</v>
      </c>
      <c r="C24" s="210">
        <v>8.3333333333333329E-2</v>
      </c>
      <c r="D24" s="211" t="s">
        <v>24</v>
      </c>
      <c r="E24" s="208" t="s">
        <v>254</v>
      </c>
      <c r="F24" s="188"/>
      <c r="G24" s="19"/>
      <c r="H24" s="199"/>
    </row>
    <row r="25" spans="1:8" ht="12.75">
      <c r="A25" s="184"/>
      <c r="B25" s="95">
        <v>42069</v>
      </c>
      <c r="C25" s="194">
        <v>2.0833333333333332E-2</v>
      </c>
      <c r="D25" s="94" t="s">
        <v>24</v>
      </c>
      <c r="E25" s="49" t="s">
        <v>67</v>
      </c>
      <c r="F25" s="38"/>
      <c r="H25" s="199"/>
    </row>
    <row r="26" spans="1:8" ht="38.25">
      <c r="A26" s="184"/>
      <c r="B26" s="95">
        <v>42069</v>
      </c>
      <c r="C26" s="194">
        <v>2.0833333333333332E-2</v>
      </c>
      <c r="D26" s="94" t="s">
        <v>24</v>
      </c>
      <c r="E26" s="49" t="s">
        <v>255</v>
      </c>
      <c r="F26" s="38"/>
      <c r="H26" s="199"/>
    </row>
    <row r="27" spans="1:8" ht="15.75" customHeight="1">
      <c r="A27" s="184"/>
      <c r="B27" s="209">
        <v>42070</v>
      </c>
      <c r="C27" s="210">
        <v>4.1666666666666664E-2</v>
      </c>
      <c r="D27" s="212" t="s">
        <v>256</v>
      </c>
      <c r="E27" s="208" t="s">
        <v>257</v>
      </c>
      <c r="F27" s="188"/>
      <c r="G27" s="19"/>
      <c r="H27" s="1"/>
    </row>
    <row r="28" spans="1:8" ht="25.5">
      <c r="A28" s="200"/>
      <c r="B28" s="213">
        <v>42071</v>
      </c>
      <c r="C28" s="214">
        <v>0.10416666666666667</v>
      </c>
      <c r="D28" s="215" t="s">
        <v>235</v>
      </c>
      <c r="E28" s="216" t="s">
        <v>258</v>
      </c>
      <c r="F28" s="202"/>
      <c r="G28" s="203"/>
      <c r="H28" s="199"/>
    </row>
    <row r="29" spans="1:8" ht="15.75" customHeight="1">
      <c r="A29" s="204" t="s">
        <v>122</v>
      </c>
      <c r="B29" s="217">
        <v>42074</v>
      </c>
      <c r="C29" s="210">
        <v>2.0833333333333332E-2</v>
      </c>
      <c r="D29" s="218" t="s">
        <v>259</v>
      </c>
      <c r="E29" s="219"/>
      <c r="F29" s="98">
        <f>SUM(C29:C41)</f>
        <v>0.25</v>
      </c>
      <c r="G29" s="100">
        <f>G23+F29</f>
        <v>1.6388888888888888</v>
      </c>
      <c r="H29" s="199"/>
    </row>
    <row r="30" spans="1:8" ht="15.75" customHeight="1">
      <c r="A30" s="184"/>
      <c r="B30" s="217">
        <v>42074</v>
      </c>
      <c r="C30" s="210">
        <v>1.3888888888888888E-2</v>
      </c>
      <c r="D30" s="218" t="s">
        <v>24</v>
      </c>
      <c r="E30" s="208" t="s">
        <v>67</v>
      </c>
      <c r="F30" s="188"/>
      <c r="G30" s="19"/>
      <c r="H30" s="199"/>
    </row>
    <row r="31" spans="1:8" ht="15.75" customHeight="1">
      <c r="A31" s="184"/>
      <c r="B31" s="217">
        <v>42074</v>
      </c>
      <c r="C31" s="210">
        <v>1.3888888888888888E-2</v>
      </c>
      <c r="D31" s="218" t="s">
        <v>24</v>
      </c>
      <c r="E31" s="208" t="s">
        <v>260</v>
      </c>
      <c r="F31" s="188"/>
      <c r="G31" s="19"/>
      <c r="H31" s="199"/>
    </row>
    <row r="32" spans="1:8" ht="25.5">
      <c r="A32" s="184"/>
      <c r="B32" s="220">
        <v>42075</v>
      </c>
      <c r="C32" s="221"/>
      <c r="D32" s="222" t="s">
        <v>261</v>
      </c>
      <c r="E32" s="115"/>
      <c r="F32" s="89"/>
      <c r="G32" s="19"/>
      <c r="H32" s="199"/>
    </row>
    <row r="33" spans="1:8" ht="15.75" customHeight="1">
      <c r="A33" s="223"/>
      <c r="B33" s="217">
        <v>42075</v>
      </c>
      <c r="C33" s="210">
        <v>2.0833333333333332E-2</v>
      </c>
      <c r="D33" s="218" t="s">
        <v>63</v>
      </c>
      <c r="E33" s="219"/>
      <c r="F33" s="188"/>
      <c r="G33" s="19"/>
      <c r="H33" s="199"/>
    </row>
    <row r="34" spans="1:8" ht="15.75" customHeight="1">
      <c r="A34" s="223"/>
      <c r="B34" s="62">
        <v>42076</v>
      </c>
      <c r="C34" s="224">
        <v>2.0833333333333332E-2</v>
      </c>
      <c r="D34" s="94" t="s">
        <v>24</v>
      </c>
      <c r="E34" s="94" t="s">
        <v>262</v>
      </c>
      <c r="F34" s="89"/>
      <c r="H34" s="199"/>
    </row>
    <row r="35" spans="1:8" ht="15.75" customHeight="1">
      <c r="A35" s="223"/>
      <c r="B35" s="62">
        <v>42076</v>
      </c>
      <c r="C35" s="224">
        <v>1.3888888888888888E-2</v>
      </c>
      <c r="D35" s="94" t="s">
        <v>24</v>
      </c>
      <c r="E35" s="94" t="s">
        <v>67</v>
      </c>
      <c r="F35" s="89"/>
      <c r="H35" s="199"/>
    </row>
    <row r="36" spans="1:8" ht="15.75" customHeight="1">
      <c r="A36" s="223"/>
      <c r="B36" s="48">
        <v>42079</v>
      </c>
      <c r="C36" s="225">
        <v>6.9444444444444441E-3</v>
      </c>
      <c r="D36" s="31" t="s">
        <v>24</v>
      </c>
      <c r="E36" s="94" t="s">
        <v>67</v>
      </c>
      <c r="F36" s="89"/>
      <c r="H36" s="199"/>
    </row>
    <row r="37" spans="1:8" ht="15.75" customHeight="1">
      <c r="A37" s="223"/>
      <c r="B37" s="48">
        <v>42079</v>
      </c>
      <c r="C37" s="225">
        <v>3.4722222222222224E-2</v>
      </c>
      <c r="D37" s="31" t="s">
        <v>24</v>
      </c>
      <c r="E37" s="94" t="s">
        <v>137</v>
      </c>
      <c r="F37" s="89"/>
      <c r="H37" s="199"/>
    </row>
    <row r="38" spans="1:8" ht="15.75" customHeight="1">
      <c r="A38" s="223"/>
      <c r="B38" s="48">
        <v>42080</v>
      </c>
      <c r="C38" s="225">
        <v>2.0833333333333332E-2</v>
      </c>
      <c r="D38" s="31" t="s">
        <v>24</v>
      </c>
      <c r="E38" s="94" t="s">
        <v>81</v>
      </c>
      <c r="F38" s="38"/>
      <c r="H38" s="199"/>
    </row>
    <row r="39" spans="1:8" ht="15.75" customHeight="1">
      <c r="A39" s="223"/>
      <c r="B39" s="58">
        <v>42080</v>
      </c>
      <c r="C39" s="226">
        <v>2.0833333333333332E-2</v>
      </c>
      <c r="D39" s="127" t="s">
        <v>24</v>
      </c>
      <c r="E39" s="129" t="s">
        <v>158</v>
      </c>
      <c r="F39" s="38"/>
      <c r="H39" s="199"/>
    </row>
    <row r="40" spans="1:8" ht="15.75" customHeight="1">
      <c r="A40" s="227" t="s">
        <v>163</v>
      </c>
      <c r="B40" s="48">
        <v>42080</v>
      </c>
      <c r="C40" s="225">
        <v>5.2083333333333336E-2</v>
      </c>
      <c r="D40" s="31" t="s">
        <v>24</v>
      </c>
      <c r="E40" s="85" t="s">
        <v>97</v>
      </c>
      <c r="F40" s="228">
        <f>SUM(C40:C47)</f>
        <v>0.3923611111111111</v>
      </c>
      <c r="G40" s="229">
        <f>G29+F40</f>
        <v>2.03125</v>
      </c>
      <c r="H40" s="199"/>
    </row>
    <row r="41" spans="1:8" ht="15.75" customHeight="1">
      <c r="A41" s="184"/>
      <c r="B41" s="48">
        <v>42080</v>
      </c>
      <c r="C41" s="225">
        <v>1.0416666666666666E-2</v>
      </c>
      <c r="D41" s="31" t="s">
        <v>24</v>
      </c>
      <c r="E41" s="94" t="s">
        <v>183</v>
      </c>
      <c r="F41" s="230"/>
      <c r="G41" s="231"/>
      <c r="H41" s="199"/>
    </row>
    <row r="42" spans="1:8" ht="15.75" customHeight="1">
      <c r="A42" s="96"/>
      <c r="B42" s="48">
        <v>42081</v>
      </c>
      <c r="C42" s="225">
        <v>1.0416666666666666E-2</v>
      </c>
      <c r="D42" s="31" t="s">
        <v>24</v>
      </c>
      <c r="E42" s="94" t="s">
        <v>67</v>
      </c>
      <c r="F42" s="89"/>
      <c r="G42" s="97"/>
      <c r="H42" s="199"/>
    </row>
    <row r="43" spans="1:8" ht="25.5">
      <c r="A43" s="96"/>
      <c r="B43" s="53">
        <v>42082</v>
      </c>
      <c r="C43" s="224">
        <v>4.1666666666666664E-2</v>
      </c>
      <c r="D43" s="112" t="s">
        <v>263</v>
      </c>
      <c r="E43" s="118" t="s">
        <v>264</v>
      </c>
      <c r="F43" s="89"/>
      <c r="G43" s="90"/>
      <c r="H43" s="199"/>
    </row>
    <row r="44" spans="1:8" ht="25.5">
      <c r="A44" s="96"/>
      <c r="B44" s="53">
        <v>42085</v>
      </c>
      <c r="C44" s="224">
        <v>0.125</v>
      </c>
      <c r="D44" s="112" t="s">
        <v>263</v>
      </c>
      <c r="E44" s="118" t="s">
        <v>264</v>
      </c>
      <c r="F44" s="89"/>
      <c r="G44" s="90"/>
      <c r="H44" s="199"/>
    </row>
    <row r="45" spans="1:8" ht="25.5">
      <c r="A45" s="96"/>
      <c r="B45" s="48">
        <v>42085</v>
      </c>
      <c r="C45" s="225">
        <v>6.25E-2</v>
      </c>
      <c r="D45" s="31" t="s">
        <v>77</v>
      </c>
      <c r="E45" s="94" t="s">
        <v>265</v>
      </c>
      <c r="F45" s="89"/>
      <c r="G45" s="97"/>
      <c r="H45" s="199"/>
    </row>
    <row r="46" spans="1:8" ht="15.75" customHeight="1">
      <c r="A46" s="96"/>
      <c r="B46" s="53">
        <v>42085</v>
      </c>
      <c r="C46" s="224">
        <v>6.9444444444444441E-3</v>
      </c>
      <c r="D46" s="112" t="s">
        <v>266</v>
      </c>
      <c r="E46" s="112" t="s">
        <v>103</v>
      </c>
      <c r="F46" s="89"/>
      <c r="G46" s="90"/>
      <c r="H46" s="199"/>
    </row>
    <row r="47" spans="1:8" ht="15.75" customHeight="1">
      <c r="A47" s="96"/>
      <c r="B47" s="132">
        <v>42086</v>
      </c>
      <c r="C47" s="232">
        <v>8.3333333333333329E-2</v>
      </c>
      <c r="D47" s="15" t="s">
        <v>235</v>
      </c>
      <c r="E47" s="15" t="s">
        <v>267</v>
      </c>
      <c r="F47" s="130"/>
      <c r="G47" s="143"/>
      <c r="H47" s="199"/>
    </row>
    <row r="48" spans="1:8" ht="15.75" customHeight="1">
      <c r="A48" s="204" t="s">
        <v>171</v>
      </c>
      <c r="B48" s="89"/>
      <c r="C48" s="89"/>
      <c r="D48" s="89"/>
      <c r="E48" s="89"/>
      <c r="F48" s="188"/>
      <c r="G48" s="19"/>
      <c r="H48" s="199"/>
    </row>
    <row r="49" spans="1:8" ht="15.75" customHeight="1">
      <c r="A49" s="184"/>
      <c r="B49" s="233"/>
      <c r="C49" s="234"/>
      <c r="D49" s="188"/>
      <c r="E49" s="235"/>
      <c r="F49" s="188"/>
      <c r="G49" s="19"/>
      <c r="H49" s="199"/>
    </row>
    <row r="50" spans="1:8" ht="15.75" customHeight="1">
      <c r="A50" s="184"/>
      <c r="B50" s="188"/>
      <c r="C50" s="234"/>
      <c r="D50" s="188"/>
      <c r="E50" s="235"/>
      <c r="F50" s="188"/>
      <c r="G50" s="19"/>
      <c r="H50" s="199"/>
    </row>
    <row r="51" spans="1:8" ht="15.75" customHeight="1">
      <c r="A51" s="200"/>
      <c r="B51" s="202"/>
      <c r="C51" s="236"/>
      <c r="D51" s="202"/>
      <c r="E51" s="237"/>
      <c r="F51" s="202"/>
      <c r="G51" s="203"/>
      <c r="H51" s="199"/>
    </row>
    <row r="52" spans="1:8" ht="15.75" customHeight="1">
      <c r="A52" s="204" t="s">
        <v>180</v>
      </c>
      <c r="B52" s="188"/>
      <c r="C52" s="234"/>
      <c r="D52" s="188"/>
      <c r="E52" s="235"/>
      <c r="F52" s="188"/>
      <c r="G52" s="19"/>
      <c r="H52" s="199"/>
    </row>
    <row r="53" spans="1:8" ht="15.75" customHeight="1">
      <c r="A53" s="184"/>
      <c r="B53" s="188"/>
      <c r="C53" s="234"/>
      <c r="D53" s="188"/>
      <c r="E53" s="235"/>
      <c r="F53" s="188"/>
      <c r="G53" s="19"/>
      <c r="H53" s="199"/>
    </row>
    <row r="54" spans="1:8" ht="15.75" customHeight="1">
      <c r="A54" s="184"/>
      <c r="B54" s="188"/>
      <c r="C54" s="234"/>
      <c r="D54" s="188"/>
      <c r="E54" s="235"/>
      <c r="F54" s="188"/>
      <c r="G54" s="19"/>
      <c r="H54" s="199"/>
    </row>
    <row r="55" spans="1:8" ht="15.75" customHeight="1">
      <c r="A55" s="200"/>
      <c r="B55" s="202"/>
      <c r="C55" s="236"/>
      <c r="D55" s="202"/>
      <c r="E55" s="237"/>
      <c r="F55" s="202"/>
      <c r="G55" s="203"/>
      <c r="H55" s="199"/>
    </row>
    <row r="56" spans="1:8" ht="15.75" customHeight="1">
      <c r="A56" s="204" t="s">
        <v>181</v>
      </c>
      <c r="B56" s="188"/>
      <c r="C56" s="234"/>
      <c r="D56" s="188"/>
      <c r="E56" s="235"/>
      <c r="F56" s="188"/>
      <c r="G56" s="19"/>
      <c r="H56" s="199"/>
    </row>
    <row r="57" spans="1:8" ht="15.75" customHeight="1">
      <c r="A57" s="184"/>
      <c r="B57" s="188"/>
      <c r="C57" s="234"/>
      <c r="D57" s="188"/>
      <c r="E57" s="235"/>
      <c r="F57" s="188"/>
      <c r="G57" s="19"/>
      <c r="H57" s="199"/>
    </row>
    <row r="58" spans="1:8" ht="15.75" customHeight="1">
      <c r="A58" s="184"/>
      <c r="B58" s="188"/>
      <c r="C58" s="234"/>
      <c r="D58" s="188"/>
      <c r="E58" s="235"/>
      <c r="F58" s="188"/>
      <c r="G58" s="19"/>
      <c r="H58" s="199"/>
    </row>
    <row r="59" spans="1:8" ht="15.75" customHeight="1">
      <c r="A59" s="200"/>
      <c r="B59" s="202"/>
      <c r="C59" s="236"/>
      <c r="D59" s="202"/>
      <c r="E59" s="237"/>
      <c r="F59" s="202"/>
      <c r="G59" s="203"/>
      <c r="H59" s="199"/>
    </row>
    <row r="60" spans="1:8" ht="15.75" customHeight="1">
      <c r="A60" s="204" t="s">
        <v>182</v>
      </c>
      <c r="B60" s="188"/>
      <c r="C60" s="234"/>
      <c r="D60" s="188"/>
      <c r="E60" s="235"/>
      <c r="F60" s="188"/>
      <c r="G60" s="19"/>
      <c r="H60" s="199"/>
    </row>
    <row r="61" spans="1:8" ht="15.75" customHeight="1">
      <c r="A61" s="184"/>
      <c r="B61" s="188"/>
      <c r="C61" s="234"/>
      <c r="D61" s="188"/>
      <c r="E61" s="235"/>
      <c r="F61" s="188"/>
      <c r="G61" s="19"/>
      <c r="H61" s="199"/>
    </row>
    <row r="62" spans="1:8" ht="15.75" customHeight="1">
      <c r="A62" s="184"/>
      <c r="B62" s="188"/>
      <c r="C62" s="234"/>
      <c r="D62" s="188"/>
      <c r="E62" s="235"/>
      <c r="F62" s="188"/>
      <c r="G62" s="19"/>
      <c r="H62" s="199"/>
    </row>
    <row r="63" spans="1:8" ht="15.75" customHeight="1">
      <c r="A63" s="200"/>
      <c r="B63" s="202"/>
      <c r="C63" s="236"/>
      <c r="D63" s="202"/>
      <c r="E63" s="237"/>
      <c r="F63" s="202"/>
      <c r="G63" s="203"/>
      <c r="H63" s="199"/>
    </row>
    <row r="64" spans="1:8" ht="15.75" customHeight="1">
      <c r="F64" s="164" t="s">
        <v>232</v>
      </c>
      <c r="G64" s="168">
        <f>SUM(F5:F63)</f>
        <v>2.03125</v>
      </c>
      <c r="H64" s="199"/>
    </row>
    <row r="65" spans="2:8" ht="15.75" customHeight="1">
      <c r="H65" s="199"/>
    </row>
    <row r="66" spans="2:8" ht="15.75" customHeight="1">
      <c r="H66" s="199"/>
    </row>
    <row r="67" spans="2:8" ht="15.75" customHeight="1">
      <c r="H67" s="199"/>
    </row>
    <row r="68" spans="2:8" ht="15.75" customHeight="1">
      <c r="H68" s="199"/>
    </row>
    <row r="69" spans="2:8" ht="15.75" customHeight="1">
      <c r="H69" s="199"/>
    </row>
    <row r="70" spans="2:8" ht="15.75" customHeight="1">
      <c r="H70" s="199"/>
    </row>
    <row r="71" spans="2:8" ht="15.75" customHeight="1">
      <c r="H71" s="199"/>
    </row>
    <row r="72" spans="2:8" ht="15.75" customHeight="1">
      <c r="H72" s="199"/>
    </row>
    <row r="73" spans="2:8" ht="15.75" customHeight="1">
      <c r="H73" s="199"/>
    </row>
    <row r="74" spans="2:8" ht="15.75" customHeight="1">
      <c r="C74" s="238"/>
      <c r="E74" s="239"/>
      <c r="G74" s="170"/>
    </row>
    <row r="75" spans="2:8" ht="15.75" customHeight="1">
      <c r="B75" s="152"/>
      <c r="C75" s="238"/>
      <c r="E75" s="239"/>
      <c r="G75" s="238"/>
    </row>
    <row r="84" spans="2:7" ht="15.75" customHeight="1">
      <c r="C84" s="238"/>
      <c r="E84" s="239"/>
      <c r="G84" s="170"/>
    </row>
    <row r="85" spans="2:7" ht="15.75" customHeight="1">
      <c r="C85" s="238"/>
      <c r="E85" s="239"/>
      <c r="G85" s="170"/>
    </row>
    <row r="86" spans="2:7" ht="15.75" customHeight="1">
      <c r="C86" s="238"/>
      <c r="E86" s="239"/>
      <c r="G86" s="170"/>
    </row>
    <row r="87" spans="2:7" ht="15.75" customHeight="1">
      <c r="C87" s="238"/>
      <c r="E87" s="239"/>
      <c r="G87" s="170"/>
    </row>
    <row r="88" spans="2:7" ht="15.75" customHeight="1">
      <c r="C88" s="238"/>
      <c r="E88" s="239"/>
      <c r="G88" s="170"/>
    </row>
    <row r="89" spans="2:7" ht="15.75" customHeight="1">
      <c r="C89" s="238"/>
      <c r="E89" s="239"/>
      <c r="G89" s="170"/>
    </row>
    <row r="90" spans="2:7" ht="15.75" customHeight="1">
      <c r="C90" s="238"/>
      <c r="E90" s="239"/>
      <c r="G90" s="170"/>
    </row>
    <row r="91" spans="2:7" ht="15.75" customHeight="1">
      <c r="C91" s="238"/>
      <c r="E91" s="239"/>
      <c r="G91" s="170"/>
    </row>
    <row r="92" spans="2:7" ht="15.75" customHeight="1">
      <c r="B92" s="152"/>
      <c r="C92" s="238"/>
      <c r="E92" s="239"/>
      <c r="G92" s="238"/>
    </row>
    <row r="93" spans="2:7" ht="15.75" customHeight="1">
      <c r="C93" s="238"/>
      <c r="E93" s="239"/>
      <c r="G93" s="170"/>
    </row>
    <row r="94" spans="2:7" ht="15.75" customHeight="1">
      <c r="B94" s="152"/>
      <c r="C94" s="238"/>
      <c r="E94" s="239"/>
      <c r="G94" s="238"/>
    </row>
    <row r="95" spans="2:7" ht="15.75" customHeight="1">
      <c r="E95" s="239"/>
    </row>
    <row r="96" spans="2:7" ht="15.75" customHeight="1">
      <c r="E96" s="239"/>
    </row>
    <row r="97" spans="5:5" ht="15.75" customHeight="1">
      <c r="E97" s="239"/>
    </row>
    <row r="98" spans="5:5" ht="15.75" customHeight="1">
      <c r="E98" s="239"/>
    </row>
    <row r="99" spans="5:5" ht="15.75" customHeight="1">
      <c r="E99" s="239"/>
    </row>
    <row r="100" spans="5:5" ht="15.75" customHeight="1">
      <c r="E100" s="239"/>
    </row>
    <row r="101" spans="5:5" ht="15.75" customHeight="1">
      <c r="E101" s="239"/>
    </row>
    <row r="102" spans="5:5" ht="15.75" customHeight="1">
      <c r="E102" s="239"/>
    </row>
    <row r="103" spans="5:5" ht="15.75" customHeight="1">
      <c r="E103" s="239"/>
    </row>
    <row r="104" spans="5:5" ht="15.75" customHeight="1">
      <c r="E104" s="239"/>
    </row>
    <row r="105" spans="5:5" ht="15.75" customHeight="1">
      <c r="E105" s="239"/>
    </row>
    <row r="106" spans="5:5" ht="15.75" customHeight="1">
      <c r="E106" s="239"/>
    </row>
    <row r="107" spans="5:5" ht="15.75" customHeight="1">
      <c r="E107" s="239"/>
    </row>
    <row r="108" spans="5:5" ht="15.75" customHeight="1">
      <c r="E108" s="239"/>
    </row>
    <row r="109" spans="5:5" ht="15.75" customHeight="1">
      <c r="E109" s="239"/>
    </row>
    <row r="110" spans="5:5" ht="15.75" customHeight="1">
      <c r="E110" s="239"/>
    </row>
    <row r="111" spans="5:5" ht="15.75" customHeight="1">
      <c r="E111" s="239"/>
    </row>
    <row r="112" spans="5:5" ht="15.75" customHeight="1">
      <c r="E112" s="239"/>
    </row>
    <row r="113" spans="5:5" ht="15.75" customHeight="1">
      <c r="E113" s="239"/>
    </row>
    <row r="114" spans="5:5" ht="15.75" customHeight="1">
      <c r="E114" s="239"/>
    </row>
    <row r="115" spans="5:5" ht="15.75" customHeight="1">
      <c r="E115" s="239"/>
    </row>
    <row r="116" spans="5:5" ht="15.75" customHeight="1">
      <c r="E116" s="239"/>
    </row>
    <row r="117" spans="5:5" ht="15.75" customHeight="1">
      <c r="E117" s="239"/>
    </row>
    <row r="118" spans="5:5" ht="15.75" customHeight="1">
      <c r="E118" s="239"/>
    </row>
    <row r="119" spans="5:5" ht="15.75" customHeight="1">
      <c r="E119" s="239"/>
    </row>
    <row r="120" spans="5:5" ht="15.75" customHeight="1">
      <c r="E120" s="239"/>
    </row>
    <row r="121" spans="5:5" ht="15.75" customHeight="1">
      <c r="E121" s="239"/>
    </row>
    <row r="122" spans="5:5" ht="15.75" customHeight="1">
      <c r="E122" s="239"/>
    </row>
    <row r="123" spans="5:5" ht="15.75" customHeight="1">
      <c r="E123" s="239"/>
    </row>
    <row r="124" spans="5:5" ht="15.75" customHeight="1">
      <c r="E124" s="239"/>
    </row>
    <row r="125" spans="5:5" ht="15.75" customHeight="1">
      <c r="E125" s="239"/>
    </row>
    <row r="126" spans="5:5" ht="15.75" customHeight="1">
      <c r="E126" s="239"/>
    </row>
    <row r="127" spans="5:5" ht="15.75" customHeight="1">
      <c r="E127" s="239"/>
    </row>
    <row r="128" spans="5:5" ht="15.75" customHeight="1">
      <c r="E128" s="239"/>
    </row>
    <row r="129" spans="5:5" ht="15.75" customHeight="1">
      <c r="E129" s="239"/>
    </row>
    <row r="130" spans="5:5" ht="15.75" customHeight="1">
      <c r="E130" s="239"/>
    </row>
    <row r="131" spans="5:5" ht="15.75" customHeight="1">
      <c r="E131" s="239"/>
    </row>
    <row r="132" spans="5:5" ht="15.75" customHeight="1">
      <c r="E132" s="239"/>
    </row>
    <row r="133" spans="5:5" ht="15.75" customHeight="1">
      <c r="E133" s="239"/>
    </row>
    <row r="134" spans="5:5" ht="15.75" customHeight="1">
      <c r="E134" s="239"/>
    </row>
    <row r="135" spans="5:5" ht="15.75" customHeight="1">
      <c r="E135" s="239"/>
    </row>
    <row r="136" spans="5:5" ht="15.75" customHeight="1">
      <c r="E136" s="239"/>
    </row>
    <row r="137" spans="5:5" ht="15.75" customHeight="1">
      <c r="E137" s="239"/>
    </row>
    <row r="138" spans="5:5" ht="15.75" customHeight="1">
      <c r="E138" s="239"/>
    </row>
    <row r="139" spans="5:5" ht="15.75" customHeight="1">
      <c r="E139" s="239"/>
    </row>
    <row r="140" spans="5:5" ht="15.75" customHeight="1">
      <c r="E140" s="239"/>
    </row>
    <row r="141" spans="5:5" ht="15.75" customHeight="1">
      <c r="E141" s="239"/>
    </row>
    <row r="142" spans="5:5" ht="15.75" customHeight="1">
      <c r="E142" s="239"/>
    </row>
    <row r="143" spans="5:5" ht="15.75" customHeight="1">
      <c r="E143" s="239"/>
    </row>
    <row r="144" spans="5:5" ht="15.75" customHeight="1">
      <c r="E144" s="239"/>
    </row>
    <row r="145" spans="5:5" ht="15.75" customHeight="1">
      <c r="E145" s="239"/>
    </row>
    <row r="146" spans="5:5" ht="15.75" customHeight="1">
      <c r="E146" s="239"/>
    </row>
    <row r="147" spans="5:5" ht="15.75" customHeight="1">
      <c r="E147" s="239"/>
    </row>
    <row r="148" spans="5:5" ht="15.75" customHeight="1">
      <c r="E148" s="239"/>
    </row>
    <row r="149" spans="5:5" ht="15.75" customHeight="1">
      <c r="E149" s="239"/>
    </row>
    <row r="150" spans="5:5" ht="15.75" customHeight="1">
      <c r="E150" s="239"/>
    </row>
    <row r="151" spans="5:5" ht="15.75" customHeight="1">
      <c r="E151" s="239"/>
    </row>
    <row r="152" spans="5:5" ht="15.75" customHeight="1">
      <c r="E152" s="239"/>
    </row>
    <row r="153" spans="5:5" ht="15.75" customHeight="1">
      <c r="E153" s="239"/>
    </row>
    <row r="154" spans="5:5" ht="15.75" customHeight="1">
      <c r="E154" s="239"/>
    </row>
    <row r="155" spans="5:5" ht="15.75" customHeight="1">
      <c r="E155" s="239"/>
    </row>
    <row r="156" spans="5:5" ht="15.75" customHeight="1">
      <c r="E156" s="239"/>
    </row>
    <row r="157" spans="5:5" ht="15.75" customHeight="1">
      <c r="E157" s="239"/>
    </row>
    <row r="158" spans="5:5" ht="15.75" customHeight="1">
      <c r="E158" s="239"/>
    </row>
    <row r="159" spans="5:5" ht="15.75" customHeight="1">
      <c r="E159" s="239"/>
    </row>
    <row r="160" spans="5:5" ht="15.75" customHeight="1">
      <c r="E160" s="239"/>
    </row>
    <row r="161" spans="5:5" ht="15.75" customHeight="1">
      <c r="E161" s="239"/>
    </row>
    <row r="162" spans="5:5" ht="15.75" customHeight="1">
      <c r="E162" s="239"/>
    </row>
    <row r="163" spans="5:5" ht="15.75" customHeight="1">
      <c r="E163" s="239"/>
    </row>
    <row r="164" spans="5:5" ht="15.75" customHeight="1">
      <c r="E164" s="239"/>
    </row>
    <row r="165" spans="5:5" ht="15.75" customHeight="1">
      <c r="E165" s="239"/>
    </row>
    <row r="166" spans="5:5" ht="15.75" customHeight="1">
      <c r="E166" s="239"/>
    </row>
    <row r="167" spans="5:5" ht="15.75" customHeight="1">
      <c r="E167" s="239"/>
    </row>
    <row r="168" spans="5:5" ht="15.75" customHeight="1">
      <c r="E168" s="239"/>
    </row>
    <row r="169" spans="5:5" ht="15.75" customHeight="1">
      <c r="E169" s="239"/>
    </row>
    <row r="170" spans="5:5" ht="15.75" customHeight="1">
      <c r="E170" s="239"/>
    </row>
    <row r="171" spans="5:5" ht="15.75" customHeight="1">
      <c r="E171" s="239"/>
    </row>
    <row r="172" spans="5:5" ht="15.75" customHeight="1">
      <c r="E172" s="239"/>
    </row>
    <row r="173" spans="5:5" ht="15.75" customHeight="1">
      <c r="E173" s="239"/>
    </row>
    <row r="174" spans="5:5" ht="15.75" customHeight="1">
      <c r="E174" s="239"/>
    </row>
    <row r="175" spans="5:5" ht="15.75" customHeight="1">
      <c r="E175" s="239"/>
    </row>
    <row r="176" spans="5:5" ht="15.75" customHeight="1">
      <c r="E176" s="239"/>
    </row>
    <row r="177" spans="5:5" ht="15.75" customHeight="1">
      <c r="E177" s="239"/>
    </row>
    <row r="178" spans="5:5" ht="15.75" customHeight="1">
      <c r="E178" s="239"/>
    </row>
    <row r="179" spans="5:5" ht="15.75" customHeight="1">
      <c r="E179" s="239"/>
    </row>
    <row r="180" spans="5:5" ht="15.75" customHeight="1">
      <c r="E180" s="239"/>
    </row>
    <row r="181" spans="5:5" ht="15.75" customHeight="1">
      <c r="E181" s="239"/>
    </row>
    <row r="182" spans="5:5" ht="15.75" customHeight="1">
      <c r="E182" s="239"/>
    </row>
    <row r="183" spans="5:5" ht="15.75" customHeight="1">
      <c r="E183" s="239"/>
    </row>
    <row r="184" spans="5:5" ht="15.75" customHeight="1">
      <c r="E184" s="239"/>
    </row>
    <row r="185" spans="5:5" ht="15.75" customHeight="1">
      <c r="E185" s="239"/>
    </row>
    <row r="186" spans="5:5" ht="15.75" customHeight="1">
      <c r="E186" s="239"/>
    </row>
    <row r="187" spans="5:5" ht="15.75" customHeight="1">
      <c r="E187" s="239"/>
    </row>
    <row r="188" spans="5:5" ht="15.75" customHeight="1">
      <c r="E188" s="239"/>
    </row>
    <row r="189" spans="5:5" ht="15.75" customHeight="1">
      <c r="E189" s="239"/>
    </row>
    <row r="190" spans="5:5" ht="15.75" customHeight="1">
      <c r="E190" s="239"/>
    </row>
    <row r="191" spans="5:5" ht="15.75" customHeight="1">
      <c r="E191" s="239"/>
    </row>
    <row r="192" spans="5:5" ht="15.75" customHeight="1">
      <c r="E192" s="239"/>
    </row>
    <row r="193" spans="5:5" ht="15.75" customHeight="1">
      <c r="E193" s="239"/>
    </row>
    <row r="194" spans="5:5" ht="15.75" customHeight="1">
      <c r="E194" s="239"/>
    </row>
    <row r="195" spans="5:5" ht="15.75" customHeight="1">
      <c r="E195" s="239"/>
    </row>
    <row r="196" spans="5:5" ht="15.75" customHeight="1">
      <c r="E196" s="239"/>
    </row>
    <row r="197" spans="5:5" ht="15.75" customHeight="1">
      <c r="E197" s="239"/>
    </row>
    <row r="198" spans="5:5" ht="15.75" customHeight="1">
      <c r="E198" s="239"/>
    </row>
    <row r="199" spans="5:5" ht="15.75" customHeight="1">
      <c r="E199" s="239"/>
    </row>
    <row r="200" spans="5:5" ht="15.75" customHeight="1">
      <c r="E200" s="239"/>
    </row>
    <row r="201" spans="5:5" ht="15.75" customHeight="1">
      <c r="E201" s="239"/>
    </row>
    <row r="202" spans="5:5" ht="15.75" customHeight="1">
      <c r="E202" s="239"/>
    </row>
    <row r="203" spans="5:5" ht="15.75" customHeight="1">
      <c r="E203" s="239"/>
    </row>
    <row r="204" spans="5:5" ht="15.75" customHeight="1">
      <c r="E204" s="239"/>
    </row>
    <row r="205" spans="5:5" ht="15.75" customHeight="1">
      <c r="E205" s="239"/>
    </row>
    <row r="206" spans="5:5" ht="15.75" customHeight="1">
      <c r="E206" s="239"/>
    </row>
    <row r="207" spans="5:5" ht="15.75" customHeight="1">
      <c r="E207" s="239"/>
    </row>
    <row r="208" spans="5:5" ht="15.75" customHeight="1">
      <c r="E208" s="239"/>
    </row>
    <row r="209" spans="5:5" ht="15.75" customHeight="1">
      <c r="E209" s="239"/>
    </row>
    <row r="210" spans="5:5" ht="15.75" customHeight="1">
      <c r="E210" s="239"/>
    </row>
    <row r="211" spans="5:5" ht="15.75" customHeight="1">
      <c r="E211" s="239"/>
    </row>
    <row r="212" spans="5:5" ht="15.75" customHeight="1">
      <c r="E212" s="239"/>
    </row>
    <row r="213" spans="5:5" ht="15.75" customHeight="1">
      <c r="E213" s="239"/>
    </row>
    <row r="214" spans="5:5" ht="15.75" customHeight="1">
      <c r="E214" s="239"/>
    </row>
    <row r="215" spans="5:5" ht="15.75" customHeight="1">
      <c r="E215" s="239"/>
    </row>
    <row r="216" spans="5:5" ht="15.75" customHeight="1">
      <c r="E216" s="239"/>
    </row>
    <row r="217" spans="5:5" ht="15.75" customHeight="1">
      <c r="E217" s="239"/>
    </row>
    <row r="218" spans="5:5" ht="15.75" customHeight="1">
      <c r="E218" s="239"/>
    </row>
    <row r="219" spans="5:5" ht="15.75" customHeight="1">
      <c r="E219" s="239"/>
    </row>
    <row r="220" spans="5:5" ht="15.75" customHeight="1">
      <c r="E220" s="239"/>
    </row>
    <row r="221" spans="5:5" ht="15.75" customHeight="1">
      <c r="E221" s="239"/>
    </row>
    <row r="222" spans="5:5" ht="15.75" customHeight="1">
      <c r="E222" s="239"/>
    </row>
    <row r="223" spans="5:5" ht="15.75" customHeight="1">
      <c r="E223" s="239"/>
    </row>
    <row r="224" spans="5:5" ht="15.75" customHeight="1">
      <c r="E224" s="239"/>
    </row>
    <row r="225" spans="5:5" ht="15.75" customHeight="1">
      <c r="E225" s="239"/>
    </row>
    <row r="226" spans="5:5" ht="15.75" customHeight="1">
      <c r="E226" s="239"/>
    </row>
    <row r="227" spans="5:5" ht="15.75" customHeight="1">
      <c r="E227" s="239"/>
    </row>
    <row r="228" spans="5:5" ht="15.75" customHeight="1">
      <c r="E228" s="239"/>
    </row>
    <row r="229" spans="5:5" ht="15.75" customHeight="1">
      <c r="E229" s="239"/>
    </row>
    <row r="230" spans="5:5" ht="15.75" customHeight="1">
      <c r="E230" s="239"/>
    </row>
    <row r="231" spans="5:5" ht="15.75" customHeight="1">
      <c r="E231" s="239"/>
    </row>
    <row r="232" spans="5:5" ht="15.75" customHeight="1">
      <c r="E232" s="239"/>
    </row>
    <row r="233" spans="5:5" ht="15.75" customHeight="1">
      <c r="E233" s="239"/>
    </row>
    <row r="234" spans="5:5" ht="15.75" customHeight="1">
      <c r="E234" s="239"/>
    </row>
    <row r="235" spans="5:5" ht="15.75" customHeight="1">
      <c r="E235" s="239"/>
    </row>
    <row r="236" spans="5:5" ht="15.75" customHeight="1">
      <c r="E236" s="239"/>
    </row>
    <row r="237" spans="5:5" ht="15.75" customHeight="1">
      <c r="E237" s="239"/>
    </row>
    <row r="238" spans="5:5" ht="15.75" customHeight="1">
      <c r="E238" s="239"/>
    </row>
    <row r="239" spans="5:5" ht="15.75" customHeight="1">
      <c r="E239" s="239"/>
    </row>
    <row r="240" spans="5:5" ht="15.75" customHeight="1">
      <c r="E240" s="239"/>
    </row>
    <row r="241" spans="5:5" ht="15.75" customHeight="1">
      <c r="E241" s="239"/>
    </row>
    <row r="242" spans="5:5" ht="15.75" customHeight="1">
      <c r="E242" s="239"/>
    </row>
    <row r="243" spans="5:5" ht="15.75" customHeight="1">
      <c r="E243" s="239"/>
    </row>
    <row r="244" spans="5:5" ht="15.75" customHeight="1">
      <c r="E244" s="239"/>
    </row>
    <row r="245" spans="5:5" ht="15.75" customHeight="1">
      <c r="E245" s="239"/>
    </row>
    <row r="246" spans="5:5" ht="15.75" customHeight="1">
      <c r="E246" s="239"/>
    </row>
    <row r="247" spans="5:5" ht="15.75" customHeight="1">
      <c r="E247" s="239"/>
    </row>
    <row r="248" spans="5:5" ht="15.75" customHeight="1">
      <c r="E248" s="239"/>
    </row>
    <row r="249" spans="5:5" ht="15.75" customHeight="1">
      <c r="E249" s="239"/>
    </row>
    <row r="250" spans="5:5" ht="15.75" customHeight="1">
      <c r="E250" s="239"/>
    </row>
    <row r="251" spans="5:5" ht="15.75" customHeight="1">
      <c r="E251" s="239"/>
    </row>
    <row r="252" spans="5:5" ht="15.75" customHeight="1">
      <c r="E252" s="239"/>
    </row>
    <row r="253" spans="5:5" ht="15.75" customHeight="1">
      <c r="E253" s="239"/>
    </row>
    <row r="254" spans="5:5" ht="15.75" customHeight="1">
      <c r="E254" s="239"/>
    </row>
    <row r="255" spans="5:5" ht="15.75" customHeight="1">
      <c r="E255" s="239"/>
    </row>
    <row r="256" spans="5:5" ht="15.75" customHeight="1">
      <c r="E256" s="239"/>
    </row>
    <row r="257" spans="5:5" ht="15.75" customHeight="1">
      <c r="E257" s="239"/>
    </row>
    <row r="258" spans="5:5" ht="15.75" customHeight="1">
      <c r="E258" s="239"/>
    </row>
    <row r="259" spans="5:5" ht="15.75" customHeight="1">
      <c r="E259" s="239"/>
    </row>
    <row r="260" spans="5:5" ht="15.75" customHeight="1">
      <c r="E260" s="239"/>
    </row>
    <row r="261" spans="5:5" ht="15.75" customHeight="1">
      <c r="E261" s="239"/>
    </row>
    <row r="262" spans="5:5" ht="15.75" customHeight="1">
      <c r="E262" s="239"/>
    </row>
    <row r="263" spans="5:5" ht="15.75" customHeight="1">
      <c r="E263" s="239"/>
    </row>
    <row r="264" spans="5:5" ht="15.75" customHeight="1">
      <c r="E264" s="239"/>
    </row>
    <row r="265" spans="5:5" ht="15.75" customHeight="1">
      <c r="E265" s="239"/>
    </row>
    <row r="266" spans="5:5" ht="15.75" customHeight="1">
      <c r="E266" s="239"/>
    </row>
    <row r="267" spans="5:5" ht="15.75" customHeight="1">
      <c r="E267" s="239"/>
    </row>
    <row r="268" spans="5:5" ht="15.75" customHeight="1">
      <c r="E268" s="239"/>
    </row>
    <row r="269" spans="5:5" ht="15.75" customHeight="1">
      <c r="E269" s="239"/>
    </row>
    <row r="270" spans="5:5" ht="15.75" customHeight="1">
      <c r="E270" s="239"/>
    </row>
    <row r="271" spans="5:5" ht="15.75" customHeight="1">
      <c r="E271" s="239"/>
    </row>
    <row r="272" spans="5:5" ht="15.75" customHeight="1">
      <c r="E272" s="239"/>
    </row>
    <row r="273" spans="5:5" ht="15.75" customHeight="1">
      <c r="E273" s="239"/>
    </row>
    <row r="274" spans="5:5" ht="15.75" customHeight="1">
      <c r="E274" s="239"/>
    </row>
    <row r="275" spans="5:5" ht="15.75" customHeight="1">
      <c r="E275" s="239"/>
    </row>
    <row r="276" spans="5:5" ht="15.75" customHeight="1">
      <c r="E276" s="239"/>
    </row>
    <row r="277" spans="5:5" ht="15.75" customHeight="1">
      <c r="E277" s="239"/>
    </row>
    <row r="278" spans="5:5" ht="15.75" customHeight="1">
      <c r="E278" s="239"/>
    </row>
    <row r="279" spans="5:5" ht="15.75" customHeight="1">
      <c r="E279" s="239"/>
    </row>
    <row r="280" spans="5:5" ht="15.75" customHeight="1">
      <c r="E280" s="239"/>
    </row>
    <row r="281" spans="5:5" ht="15.75" customHeight="1">
      <c r="E281" s="239"/>
    </row>
    <row r="282" spans="5:5" ht="15.75" customHeight="1">
      <c r="E282" s="239"/>
    </row>
    <row r="283" spans="5:5" ht="15.75" customHeight="1">
      <c r="E283" s="239"/>
    </row>
    <row r="284" spans="5:5" ht="15.75" customHeight="1">
      <c r="E284" s="239"/>
    </row>
    <row r="285" spans="5:5" ht="15.75" customHeight="1">
      <c r="E285" s="239"/>
    </row>
    <row r="286" spans="5:5" ht="15.75" customHeight="1">
      <c r="E286" s="239"/>
    </row>
    <row r="287" spans="5:5" ht="15.75" customHeight="1">
      <c r="E287" s="239"/>
    </row>
    <row r="288" spans="5:5" ht="15.75" customHeight="1">
      <c r="E288" s="239"/>
    </row>
    <row r="289" spans="5:5" ht="15.75" customHeight="1">
      <c r="E289" s="239"/>
    </row>
    <row r="290" spans="5:5" ht="15.75" customHeight="1">
      <c r="E290" s="239"/>
    </row>
    <row r="291" spans="5:5" ht="15.75" customHeight="1">
      <c r="E291" s="239"/>
    </row>
    <row r="292" spans="5:5" ht="15.75" customHeight="1">
      <c r="E292" s="239"/>
    </row>
    <row r="293" spans="5:5" ht="15.75" customHeight="1">
      <c r="E293" s="239"/>
    </row>
    <row r="294" spans="5:5" ht="15.75" customHeight="1">
      <c r="E294" s="239"/>
    </row>
    <row r="295" spans="5:5" ht="15.75" customHeight="1">
      <c r="E295" s="239"/>
    </row>
    <row r="296" spans="5:5" ht="15.75" customHeight="1">
      <c r="E296" s="239"/>
    </row>
    <row r="297" spans="5:5" ht="15.75" customHeight="1">
      <c r="E297" s="239"/>
    </row>
    <row r="298" spans="5:5" ht="15.75" customHeight="1">
      <c r="E298" s="239"/>
    </row>
    <row r="299" spans="5:5" ht="15.75" customHeight="1">
      <c r="E299" s="239"/>
    </row>
    <row r="300" spans="5:5" ht="15.75" customHeight="1">
      <c r="E300" s="239"/>
    </row>
    <row r="301" spans="5:5" ht="15.75" customHeight="1">
      <c r="E301" s="239"/>
    </row>
    <row r="302" spans="5:5" ht="15.75" customHeight="1">
      <c r="E302" s="239"/>
    </row>
    <row r="303" spans="5:5" ht="15.75" customHeight="1">
      <c r="E303" s="239"/>
    </row>
    <row r="304" spans="5:5" ht="15.75" customHeight="1">
      <c r="E304" s="239"/>
    </row>
    <row r="305" spans="5:5" ht="15.75" customHeight="1">
      <c r="E305" s="239"/>
    </row>
    <row r="306" spans="5:5" ht="15.75" customHeight="1">
      <c r="E306" s="239"/>
    </row>
    <row r="307" spans="5:5" ht="15.75" customHeight="1">
      <c r="E307" s="239"/>
    </row>
    <row r="308" spans="5:5" ht="15.75" customHeight="1">
      <c r="E308" s="239"/>
    </row>
    <row r="309" spans="5:5" ht="15.75" customHeight="1">
      <c r="E309" s="239"/>
    </row>
    <row r="310" spans="5:5" ht="15.75" customHeight="1">
      <c r="E310" s="239"/>
    </row>
    <row r="311" spans="5:5" ht="15.75" customHeight="1">
      <c r="E311" s="239"/>
    </row>
    <row r="312" spans="5:5" ht="15.75" customHeight="1">
      <c r="E312" s="239"/>
    </row>
    <row r="313" spans="5:5" ht="15.75" customHeight="1">
      <c r="E313" s="239"/>
    </row>
    <row r="314" spans="5:5" ht="15.75" customHeight="1">
      <c r="E314" s="239"/>
    </row>
    <row r="315" spans="5:5" ht="15.75" customHeight="1">
      <c r="E315" s="239"/>
    </row>
    <row r="316" spans="5:5" ht="15.75" customHeight="1">
      <c r="E316" s="239"/>
    </row>
    <row r="317" spans="5:5" ht="15.75" customHeight="1">
      <c r="E317" s="239"/>
    </row>
    <row r="318" spans="5:5" ht="15.75" customHeight="1">
      <c r="E318" s="239"/>
    </row>
    <row r="319" spans="5:5" ht="15.75" customHeight="1">
      <c r="E319" s="239"/>
    </row>
    <row r="320" spans="5:5" ht="15.75" customHeight="1">
      <c r="E320" s="239"/>
    </row>
    <row r="321" spans="5:5" ht="15.75" customHeight="1">
      <c r="E321" s="239"/>
    </row>
    <row r="322" spans="5:5" ht="15.75" customHeight="1">
      <c r="E322" s="239"/>
    </row>
    <row r="323" spans="5:5" ht="15.75" customHeight="1">
      <c r="E323" s="239"/>
    </row>
    <row r="324" spans="5:5" ht="15.75" customHeight="1">
      <c r="E324" s="239"/>
    </row>
    <row r="325" spans="5:5" ht="15.75" customHeight="1">
      <c r="E325" s="239"/>
    </row>
    <row r="326" spans="5:5" ht="15.75" customHeight="1">
      <c r="E326" s="239"/>
    </row>
    <row r="327" spans="5:5" ht="15.75" customHeight="1">
      <c r="E327" s="239"/>
    </row>
    <row r="328" spans="5:5" ht="15.75" customHeight="1">
      <c r="E328" s="239"/>
    </row>
    <row r="329" spans="5:5" ht="15.75" customHeight="1">
      <c r="E329" s="239"/>
    </row>
    <row r="330" spans="5:5" ht="15.75" customHeight="1">
      <c r="E330" s="239"/>
    </row>
    <row r="331" spans="5:5" ht="15.75" customHeight="1">
      <c r="E331" s="239"/>
    </row>
    <row r="332" spans="5:5" ht="15.75" customHeight="1">
      <c r="E332" s="239"/>
    </row>
    <row r="333" spans="5:5" ht="15.75" customHeight="1">
      <c r="E333" s="239"/>
    </row>
    <row r="334" spans="5:5" ht="15.75" customHeight="1">
      <c r="E334" s="239"/>
    </row>
    <row r="335" spans="5:5" ht="15.75" customHeight="1">
      <c r="E335" s="239"/>
    </row>
    <row r="336" spans="5:5" ht="15.75" customHeight="1">
      <c r="E336" s="239"/>
    </row>
    <row r="337" spans="5:5" ht="15.75" customHeight="1">
      <c r="E337" s="239"/>
    </row>
    <row r="338" spans="5:5" ht="15.75" customHeight="1">
      <c r="E338" s="239"/>
    </row>
    <row r="339" spans="5:5" ht="15.75" customHeight="1">
      <c r="E339" s="239"/>
    </row>
    <row r="340" spans="5:5" ht="15.75" customHeight="1">
      <c r="E340" s="239"/>
    </row>
    <row r="341" spans="5:5" ht="15.75" customHeight="1">
      <c r="E341" s="239"/>
    </row>
    <row r="342" spans="5:5" ht="15.75" customHeight="1">
      <c r="E342" s="239"/>
    </row>
    <row r="343" spans="5:5" ht="15.75" customHeight="1">
      <c r="E343" s="239"/>
    </row>
    <row r="344" spans="5:5" ht="15.75" customHeight="1">
      <c r="E344" s="239"/>
    </row>
    <row r="345" spans="5:5" ht="15.75" customHeight="1">
      <c r="E345" s="239"/>
    </row>
    <row r="346" spans="5:5" ht="15.75" customHeight="1">
      <c r="E346" s="239"/>
    </row>
    <row r="347" spans="5:5" ht="15.75" customHeight="1">
      <c r="E347" s="239"/>
    </row>
    <row r="348" spans="5:5" ht="15.75" customHeight="1">
      <c r="E348" s="239"/>
    </row>
    <row r="349" spans="5:5" ht="15.75" customHeight="1">
      <c r="E349" s="239"/>
    </row>
    <row r="350" spans="5:5" ht="15.75" customHeight="1">
      <c r="E350" s="239"/>
    </row>
    <row r="351" spans="5:5" ht="15.75" customHeight="1">
      <c r="E351" s="239"/>
    </row>
    <row r="352" spans="5:5" ht="15.75" customHeight="1">
      <c r="E352" s="239"/>
    </row>
    <row r="353" spans="5:5" ht="15.75" customHeight="1">
      <c r="E353" s="239"/>
    </row>
    <row r="354" spans="5:5" ht="15.75" customHeight="1">
      <c r="E354" s="239"/>
    </row>
    <row r="355" spans="5:5" ht="15.75" customHeight="1">
      <c r="E355" s="239"/>
    </row>
    <row r="356" spans="5:5" ht="15.75" customHeight="1">
      <c r="E356" s="239"/>
    </row>
    <row r="357" spans="5:5" ht="15.75" customHeight="1">
      <c r="E357" s="239"/>
    </row>
    <row r="358" spans="5:5" ht="15.75" customHeight="1">
      <c r="E358" s="239"/>
    </row>
    <row r="359" spans="5:5" ht="15.75" customHeight="1">
      <c r="E359" s="239"/>
    </row>
    <row r="360" spans="5:5" ht="15.75" customHeight="1">
      <c r="E360" s="239"/>
    </row>
    <row r="361" spans="5:5" ht="15.75" customHeight="1">
      <c r="E361" s="239"/>
    </row>
    <row r="362" spans="5:5" ht="15.75" customHeight="1">
      <c r="E362" s="239"/>
    </row>
    <row r="363" spans="5:5" ht="15.75" customHeight="1">
      <c r="E363" s="239"/>
    </row>
    <row r="364" spans="5:5" ht="15.75" customHeight="1">
      <c r="E364" s="239"/>
    </row>
    <row r="365" spans="5:5" ht="15.75" customHeight="1">
      <c r="E365" s="239"/>
    </row>
    <row r="366" spans="5:5" ht="15.75" customHeight="1">
      <c r="E366" s="239"/>
    </row>
    <row r="367" spans="5:5" ht="15.75" customHeight="1">
      <c r="E367" s="239"/>
    </row>
    <row r="368" spans="5:5" ht="15.75" customHeight="1">
      <c r="E368" s="239"/>
    </row>
    <row r="369" spans="5:5" ht="15.75" customHeight="1">
      <c r="E369" s="239"/>
    </row>
    <row r="370" spans="5:5" ht="15.75" customHeight="1">
      <c r="E370" s="239"/>
    </row>
    <row r="371" spans="5:5" ht="15.75" customHeight="1">
      <c r="E371" s="239"/>
    </row>
    <row r="372" spans="5:5" ht="15.75" customHeight="1">
      <c r="E372" s="239"/>
    </row>
    <row r="373" spans="5:5" ht="15.75" customHeight="1">
      <c r="E373" s="239"/>
    </row>
    <row r="374" spans="5:5" ht="15.75" customHeight="1">
      <c r="E374" s="239"/>
    </row>
    <row r="375" spans="5:5" ht="15.75" customHeight="1">
      <c r="E375" s="239"/>
    </row>
    <row r="376" spans="5:5" ht="15.75" customHeight="1">
      <c r="E376" s="239"/>
    </row>
    <row r="377" spans="5:5" ht="15.75" customHeight="1">
      <c r="E377" s="239"/>
    </row>
    <row r="378" spans="5:5" ht="15.75" customHeight="1">
      <c r="E378" s="239"/>
    </row>
    <row r="379" spans="5:5" ht="15.75" customHeight="1">
      <c r="E379" s="239"/>
    </row>
    <row r="380" spans="5:5" ht="15.75" customHeight="1">
      <c r="E380" s="239"/>
    </row>
    <row r="381" spans="5:5" ht="15.75" customHeight="1">
      <c r="E381" s="239"/>
    </row>
    <row r="382" spans="5:5" ht="15.75" customHeight="1">
      <c r="E382" s="239"/>
    </row>
    <row r="383" spans="5:5" ht="15.75" customHeight="1">
      <c r="E383" s="239"/>
    </row>
    <row r="384" spans="5:5" ht="15.75" customHeight="1">
      <c r="E384" s="239"/>
    </row>
    <row r="385" spans="5:5" ht="15.75" customHeight="1">
      <c r="E385" s="239"/>
    </row>
    <row r="386" spans="5:5" ht="15.75" customHeight="1">
      <c r="E386" s="239"/>
    </row>
    <row r="387" spans="5:5" ht="15.75" customHeight="1">
      <c r="E387" s="239"/>
    </row>
    <row r="388" spans="5:5" ht="15.75" customHeight="1">
      <c r="E388" s="239"/>
    </row>
    <row r="389" spans="5:5" ht="15.75" customHeight="1">
      <c r="E389" s="239"/>
    </row>
    <row r="390" spans="5:5" ht="15.75" customHeight="1">
      <c r="E390" s="239"/>
    </row>
    <row r="391" spans="5:5" ht="15.75" customHeight="1">
      <c r="E391" s="239"/>
    </row>
    <row r="392" spans="5:5" ht="15.75" customHeight="1">
      <c r="E392" s="239"/>
    </row>
    <row r="393" spans="5:5" ht="15.75" customHeight="1">
      <c r="E393" s="239"/>
    </row>
    <row r="394" spans="5:5" ht="15.75" customHeight="1">
      <c r="E394" s="239"/>
    </row>
    <row r="395" spans="5:5" ht="15.75" customHeight="1">
      <c r="E395" s="239"/>
    </row>
    <row r="396" spans="5:5" ht="15.75" customHeight="1">
      <c r="E396" s="239"/>
    </row>
    <row r="397" spans="5:5" ht="15.75" customHeight="1">
      <c r="E397" s="239"/>
    </row>
    <row r="398" spans="5:5" ht="15.75" customHeight="1">
      <c r="E398" s="239"/>
    </row>
    <row r="399" spans="5:5" ht="15.75" customHeight="1">
      <c r="E399" s="239"/>
    </row>
    <row r="400" spans="5:5" ht="15.75" customHeight="1">
      <c r="E400" s="239"/>
    </row>
    <row r="401" spans="5:5" ht="15.75" customHeight="1">
      <c r="E401" s="239"/>
    </row>
    <row r="402" spans="5:5" ht="15.75" customHeight="1">
      <c r="E402" s="239"/>
    </row>
    <row r="403" spans="5:5" ht="15.75" customHeight="1">
      <c r="E403" s="239"/>
    </row>
    <row r="404" spans="5:5" ht="15.75" customHeight="1">
      <c r="E404" s="239"/>
    </row>
    <row r="405" spans="5:5" ht="15.75" customHeight="1">
      <c r="E405" s="239"/>
    </row>
    <row r="406" spans="5:5" ht="15.75" customHeight="1">
      <c r="E406" s="239"/>
    </row>
    <row r="407" spans="5:5" ht="15.75" customHeight="1">
      <c r="E407" s="239"/>
    </row>
    <row r="408" spans="5:5" ht="15.75" customHeight="1">
      <c r="E408" s="239"/>
    </row>
    <row r="409" spans="5:5" ht="15.75" customHeight="1">
      <c r="E409" s="239"/>
    </row>
    <row r="410" spans="5:5" ht="15.75" customHeight="1">
      <c r="E410" s="239"/>
    </row>
    <row r="411" spans="5:5" ht="15.75" customHeight="1">
      <c r="E411" s="239"/>
    </row>
    <row r="412" spans="5:5" ht="15.75" customHeight="1">
      <c r="E412" s="239"/>
    </row>
    <row r="413" spans="5:5" ht="15.75" customHeight="1">
      <c r="E413" s="239"/>
    </row>
    <row r="414" spans="5:5" ht="15.75" customHeight="1">
      <c r="E414" s="239"/>
    </row>
    <row r="415" spans="5:5" ht="15.75" customHeight="1">
      <c r="E415" s="239"/>
    </row>
    <row r="416" spans="5:5" ht="15.75" customHeight="1">
      <c r="E416" s="239"/>
    </row>
    <row r="417" spans="5:5" ht="15.75" customHeight="1">
      <c r="E417" s="239"/>
    </row>
    <row r="418" spans="5:5" ht="15.75" customHeight="1">
      <c r="E418" s="239"/>
    </row>
    <row r="419" spans="5:5" ht="15.75" customHeight="1">
      <c r="E419" s="239"/>
    </row>
    <row r="420" spans="5:5" ht="15.75" customHeight="1">
      <c r="E420" s="239"/>
    </row>
    <row r="421" spans="5:5" ht="15.75" customHeight="1">
      <c r="E421" s="239"/>
    </row>
    <row r="422" spans="5:5" ht="15.75" customHeight="1">
      <c r="E422" s="239"/>
    </row>
    <row r="423" spans="5:5" ht="15.75" customHeight="1">
      <c r="E423" s="239"/>
    </row>
    <row r="424" spans="5:5" ht="15.75" customHeight="1">
      <c r="E424" s="239"/>
    </row>
    <row r="425" spans="5:5" ht="15.75" customHeight="1">
      <c r="E425" s="239"/>
    </row>
    <row r="426" spans="5:5" ht="15.75" customHeight="1">
      <c r="E426" s="239"/>
    </row>
    <row r="427" spans="5:5" ht="15.75" customHeight="1">
      <c r="E427" s="239"/>
    </row>
    <row r="428" spans="5:5" ht="15.75" customHeight="1">
      <c r="E428" s="239"/>
    </row>
    <row r="429" spans="5:5" ht="15.75" customHeight="1">
      <c r="E429" s="239"/>
    </row>
    <row r="430" spans="5:5" ht="15.75" customHeight="1">
      <c r="E430" s="239"/>
    </row>
    <row r="431" spans="5:5" ht="15.75" customHeight="1">
      <c r="E431" s="239"/>
    </row>
    <row r="432" spans="5:5" ht="15.75" customHeight="1">
      <c r="E432" s="239"/>
    </row>
    <row r="433" spans="5:5" ht="15.75" customHeight="1">
      <c r="E433" s="239"/>
    </row>
    <row r="434" spans="5:5" ht="15.75" customHeight="1">
      <c r="E434" s="239"/>
    </row>
    <row r="435" spans="5:5" ht="15.75" customHeight="1">
      <c r="E435" s="239"/>
    </row>
    <row r="436" spans="5:5" ht="15.75" customHeight="1">
      <c r="E436" s="239"/>
    </row>
    <row r="437" spans="5:5" ht="15.75" customHeight="1">
      <c r="E437" s="239"/>
    </row>
    <row r="438" spans="5:5" ht="15.75" customHeight="1">
      <c r="E438" s="239"/>
    </row>
    <row r="439" spans="5:5" ht="15.75" customHeight="1">
      <c r="E439" s="239"/>
    </row>
    <row r="440" spans="5:5" ht="15.75" customHeight="1">
      <c r="E440" s="239"/>
    </row>
    <row r="441" spans="5:5" ht="15.75" customHeight="1">
      <c r="E441" s="239"/>
    </row>
    <row r="442" spans="5:5" ht="15.75" customHeight="1">
      <c r="E442" s="239"/>
    </row>
    <row r="443" spans="5:5" ht="15.75" customHeight="1">
      <c r="E443" s="239"/>
    </row>
    <row r="444" spans="5:5" ht="15.75" customHeight="1">
      <c r="E444" s="239"/>
    </row>
    <row r="445" spans="5:5" ht="15.75" customHeight="1">
      <c r="E445" s="239"/>
    </row>
    <row r="446" spans="5:5" ht="15.75" customHeight="1">
      <c r="E446" s="239"/>
    </row>
    <row r="447" spans="5:5" ht="15.75" customHeight="1">
      <c r="E447" s="239"/>
    </row>
    <row r="448" spans="5:5" ht="15.75" customHeight="1">
      <c r="E448" s="239"/>
    </row>
    <row r="449" spans="5:5" ht="15.75" customHeight="1">
      <c r="E449" s="239"/>
    </row>
    <row r="450" spans="5:5" ht="15.75" customHeight="1">
      <c r="E450" s="239"/>
    </row>
    <row r="451" spans="5:5" ht="15.75" customHeight="1">
      <c r="E451" s="239"/>
    </row>
    <row r="452" spans="5:5" ht="15.75" customHeight="1">
      <c r="E452" s="239"/>
    </row>
    <row r="453" spans="5:5" ht="15.75" customHeight="1">
      <c r="E453" s="239"/>
    </row>
    <row r="454" spans="5:5" ht="15.75" customHeight="1">
      <c r="E454" s="239"/>
    </row>
    <row r="455" spans="5:5" ht="15.75" customHeight="1">
      <c r="E455" s="239"/>
    </row>
    <row r="456" spans="5:5" ht="15.75" customHeight="1">
      <c r="E456" s="239"/>
    </row>
    <row r="457" spans="5:5" ht="15.75" customHeight="1">
      <c r="E457" s="239"/>
    </row>
    <row r="458" spans="5:5" ht="15.75" customHeight="1">
      <c r="E458" s="239"/>
    </row>
    <row r="459" spans="5:5" ht="15.75" customHeight="1">
      <c r="E459" s="239"/>
    </row>
    <row r="460" spans="5:5" ht="15.75" customHeight="1">
      <c r="E460" s="239"/>
    </row>
    <row r="461" spans="5:5" ht="15.75" customHeight="1">
      <c r="E461" s="239"/>
    </row>
    <row r="462" spans="5:5" ht="15.75" customHeight="1">
      <c r="E462" s="239"/>
    </row>
    <row r="463" spans="5:5" ht="15.75" customHeight="1">
      <c r="E463" s="239"/>
    </row>
    <row r="464" spans="5:5" ht="15.75" customHeight="1">
      <c r="E464" s="239"/>
    </row>
    <row r="465" spans="5:5" ht="15.75" customHeight="1">
      <c r="E465" s="239"/>
    </row>
    <row r="466" spans="5:5" ht="15.75" customHeight="1">
      <c r="E466" s="239"/>
    </row>
    <row r="467" spans="5:5" ht="15.75" customHeight="1">
      <c r="E467" s="239"/>
    </row>
    <row r="468" spans="5:5" ht="15.75" customHeight="1">
      <c r="E468" s="239"/>
    </row>
    <row r="469" spans="5:5" ht="15.75" customHeight="1">
      <c r="E469" s="239"/>
    </row>
    <row r="470" spans="5:5" ht="15.75" customHeight="1">
      <c r="E470" s="239"/>
    </row>
    <row r="471" spans="5:5" ht="15.75" customHeight="1">
      <c r="E471" s="239"/>
    </row>
    <row r="472" spans="5:5" ht="15.75" customHeight="1">
      <c r="E472" s="239"/>
    </row>
    <row r="473" spans="5:5" ht="15.75" customHeight="1">
      <c r="E473" s="239"/>
    </row>
    <row r="474" spans="5:5" ht="15.75" customHeight="1">
      <c r="E474" s="239"/>
    </row>
    <row r="475" spans="5:5" ht="15.75" customHeight="1">
      <c r="E475" s="239"/>
    </row>
    <row r="476" spans="5:5" ht="15.75" customHeight="1">
      <c r="E476" s="239"/>
    </row>
    <row r="477" spans="5:5" ht="15.75" customHeight="1">
      <c r="E477" s="239"/>
    </row>
    <row r="478" spans="5:5" ht="15.75" customHeight="1">
      <c r="E478" s="239"/>
    </row>
    <row r="479" spans="5:5" ht="15.75" customHeight="1">
      <c r="E479" s="239"/>
    </row>
    <row r="480" spans="5:5" ht="15.75" customHeight="1">
      <c r="E480" s="239"/>
    </row>
    <row r="481" spans="5:5" ht="15.75" customHeight="1">
      <c r="E481" s="239"/>
    </row>
    <row r="482" spans="5:5" ht="15.75" customHeight="1">
      <c r="E482" s="239"/>
    </row>
    <row r="483" spans="5:5" ht="15.75" customHeight="1">
      <c r="E483" s="239"/>
    </row>
    <row r="484" spans="5:5" ht="15.75" customHeight="1">
      <c r="E484" s="239"/>
    </row>
    <row r="485" spans="5:5" ht="15.75" customHeight="1">
      <c r="E485" s="239"/>
    </row>
    <row r="486" spans="5:5" ht="15.75" customHeight="1">
      <c r="E486" s="239"/>
    </row>
    <row r="487" spans="5:5" ht="15.75" customHeight="1">
      <c r="E487" s="239"/>
    </row>
    <row r="488" spans="5:5" ht="15.75" customHeight="1">
      <c r="E488" s="239"/>
    </row>
    <row r="489" spans="5:5" ht="15.75" customHeight="1">
      <c r="E489" s="239"/>
    </row>
    <row r="490" spans="5:5" ht="15.75" customHeight="1">
      <c r="E490" s="239"/>
    </row>
    <row r="491" spans="5:5" ht="15.75" customHeight="1">
      <c r="E491" s="239"/>
    </row>
    <row r="492" spans="5:5" ht="15.75" customHeight="1">
      <c r="E492" s="239"/>
    </row>
    <row r="493" spans="5:5" ht="15.75" customHeight="1">
      <c r="E493" s="239"/>
    </row>
    <row r="494" spans="5:5" ht="15.75" customHeight="1">
      <c r="E494" s="239"/>
    </row>
    <row r="495" spans="5:5" ht="15.75" customHeight="1">
      <c r="E495" s="239"/>
    </row>
    <row r="496" spans="5:5" ht="15.75" customHeight="1">
      <c r="E496" s="239"/>
    </row>
    <row r="497" spans="5:5" ht="15.75" customHeight="1">
      <c r="E497" s="239"/>
    </row>
    <row r="498" spans="5:5" ht="15.75" customHeight="1">
      <c r="E498" s="239"/>
    </row>
    <row r="499" spans="5:5" ht="15.75" customHeight="1">
      <c r="E499" s="239"/>
    </row>
    <row r="500" spans="5:5" ht="15.75" customHeight="1">
      <c r="E500" s="239"/>
    </row>
    <row r="501" spans="5:5" ht="15.75" customHeight="1">
      <c r="E501" s="239"/>
    </row>
    <row r="502" spans="5:5" ht="15.75" customHeight="1">
      <c r="E502" s="239"/>
    </row>
    <row r="503" spans="5:5" ht="15.75" customHeight="1">
      <c r="E503" s="239"/>
    </row>
    <row r="504" spans="5:5" ht="15.75" customHeight="1">
      <c r="E504" s="239"/>
    </row>
    <row r="505" spans="5:5" ht="15.75" customHeight="1">
      <c r="E505" s="239"/>
    </row>
    <row r="506" spans="5:5" ht="15.75" customHeight="1">
      <c r="E506" s="239"/>
    </row>
    <row r="507" spans="5:5" ht="15.75" customHeight="1">
      <c r="E507" s="239"/>
    </row>
    <row r="508" spans="5:5" ht="15.75" customHeight="1">
      <c r="E508" s="239"/>
    </row>
    <row r="509" spans="5:5" ht="15.75" customHeight="1">
      <c r="E509" s="239"/>
    </row>
    <row r="510" spans="5:5" ht="15.75" customHeight="1">
      <c r="E510" s="239"/>
    </row>
    <row r="511" spans="5:5" ht="15.75" customHeight="1">
      <c r="E511" s="239"/>
    </row>
    <row r="512" spans="5:5" ht="15.75" customHeight="1">
      <c r="E512" s="239"/>
    </row>
    <row r="513" spans="5:5" ht="15.75" customHeight="1">
      <c r="E513" s="239"/>
    </row>
    <row r="514" spans="5:5" ht="15.75" customHeight="1">
      <c r="E514" s="239"/>
    </row>
    <row r="515" spans="5:5" ht="15.75" customHeight="1">
      <c r="E515" s="239"/>
    </row>
    <row r="516" spans="5:5" ht="15.75" customHeight="1">
      <c r="E516" s="239"/>
    </row>
    <row r="517" spans="5:5" ht="15.75" customHeight="1">
      <c r="E517" s="239"/>
    </row>
    <row r="518" spans="5:5" ht="15.75" customHeight="1">
      <c r="E518" s="239"/>
    </row>
    <row r="519" spans="5:5" ht="15.75" customHeight="1">
      <c r="E519" s="239"/>
    </row>
    <row r="520" spans="5:5" ht="15.75" customHeight="1">
      <c r="E520" s="239"/>
    </row>
    <row r="521" spans="5:5" ht="15.75" customHeight="1">
      <c r="E521" s="239"/>
    </row>
    <row r="522" spans="5:5" ht="15.75" customHeight="1">
      <c r="E522" s="239"/>
    </row>
    <row r="523" spans="5:5" ht="15.75" customHeight="1">
      <c r="E523" s="239"/>
    </row>
    <row r="524" spans="5:5" ht="15.75" customHeight="1">
      <c r="E524" s="239"/>
    </row>
    <row r="525" spans="5:5" ht="15.75" customHeight="1">
      <c r="E525" s="239"/>
    </row>
    <row r="526" spans="5:5" ht="15.75" customHeight="1">
      <c r="E526" s="239"/>
    </row>
    <row r="527" spans="5:5" ht="15.75" customHeight="1">
      <c r="E527" s="239"/>
    </row>
    <row r="528" spans="5:5" ht="15.75" customHeight="1">
      <c r="E528" s="239"/>
    </row>
    <row r="529" spans="5:5" ht="15.75" customHeight="1">
      <c r="E529" s="239"/>
    </row>
    <row r="530" spans="5:5" ht="15.75" customHeight="1">
      <c r="E530" s="239"/>
    </row>
    <row r="531" spans="5:5" ht="15.75" customHeight="1">
      <c r="E531" s="239"/>
    </row>
    <row r="532" spans="5:5" ht="15.75" customHeight="1">
      <c r="E532" s="239"/>
    </row>
    <row r="533" spans="5:5" ht="15.75" customHeight="1">
      <c r="E533" s="239"/>
    </row>
    <row r="534" spans="5:5" ht="15.75" customHeight="1">
      <c r="E534" s="239"/>
    </row>
    <row r="535" spans="5:5" ht="15.75" customHeight="1">
      <c r="E535" s="239"/>
    </row>
    <row r="536" spans="5:5" ht="15.75" customHeight="1">
      <c r="E536" s="239"/>
    </row>
    <row r="537" spans="5:5" ht="15.75" customHeight="1">
      <c r="E537" s="239"/>
    </row>
    <row r="538" spans="5:5" ht="15.75" customHeight="1">
      <c r="E538" s="239"/>
    </row>
    <row r="539" spans="5:5" ht="15.75" customHeight="1">
      <c r="E539" s="239"/>
    </row>
    <row r="540" spans="5:5" ht="15.75" customHeight="1">
      <c r="E540" s="239"/>
    </row>
    <row r="541" spans="5:5" ht="15.75" customHeight="1">
      <c r="E541" s="239"/>
    </row>
    <row r="542" spans="5:5" ht="15.75" customHeight="1">
      <c r="E542" s="239"/>
    </row>
    <row r="543" spans="5:5" ht="15.75" customHeight="1">
      <c r="E543" s="239"/>
    </row>
    <row r="544" spans="5:5" ht="15.75" customHeight="1">
      <c r="E544" s="239"/>
    </row>
    <row r="545" spans="5:5" ht="15.75" customHeight="1">
      <c r="E545" s="239"/>
    </row>
    <row r="546" spans="5:5" ht="15.75" customHeight="1">
      <c r="E546" s="239"/>
    </row>
    <row r="547" spans="5:5" ht="15.75" customHeight="1">
      <c r="E547" s="239"/>
    </row>
    <row r="548" spans="5:5" ht="15.75" customHeight="1">
      <c r="E548" s="239"/>
    </row>
    <row r="549" spans="5:5" ht="15.75" customHeight="1">
      <c r="E549" s="239"/>
    </row>
    <row r="550" spans="5:5" ht="15.75" customHeight="1">
      <c r="E550" s="239"/>
    </row>
    <row r="551" spans="5:5" ht="15.75" customHeight="1">
      <c r="E551" s="239"/>
    </row>
    <row r="552" spans="5:5" ht="15.75" customHeight="1">
      <c r="E552" s="239"/>
    </row>
    <row r="553" spans="5:5" ht="15.75" customHeight="1">
      <c r="E553" s="239"/>
    </row>
    <row r="554" spans="5:5" ht="15.75" customHeight="1">
      <c r="E554" s="239"/>
    </row>
    <row r="555" spans="5:5" ht="15.75" customHeight="1">
      <c r="E555" s="239"/>
    </row>
    <row r="556" spans="5:5" ht="15.75" customHeight="1">
      <c r="E556" s="239"/>
    </row>
    <row r="557" spans="5:5" ht="15.75" customHeight="1">
      <c r="E557" s="239"/>
    </row>
    <row r="558" spans="5:5" ht="15.75" customHeight="1">
      <c r="E558" s="239"/>
    </row>
    <row r="559" spans="5:5" ht="15.75" customHeight="1">
      <c r="E559" s="239"/>
    </row>
    <row r="560" spans="5:5" ht="15.75" customHeight="1">
      <c r="E560" s="239"/>
    </row>
    <row r="561" spans="5:5" ht="15.75" customHeight="1">
      <c r="E561" s="239"/>
    </row>
    <row r="562" spans="5:5" ht="15.75" customHeight="1">
      <c r="E562" s="239"/>
    </row>
    <row r="563" spans="5:5" ht="15.75" customHeight="1">
      <c r="E563" s="239"/>
    </row>
    <row r="564" spans="5:5" ht="15.75" customHeight="1">
      <c r="E564" s="239"/>
    </row>
    <row r="565" spans="5:5" ht="15.75" customHeight="1">
      <c r="E565" s="239"/>
    </row>
    <row r="566" spans="5:5" ht="15.75" customHeight="1">
      <c r="E566" s="239"/>
    </row>
    <row r="567" spans="5:5" ht="15.75" customHeight="1">
      <c r="E567" s="239"/>
    </row>
    <row r="568" spans="5:5" ht="15.75" customHeight="1">
      <c r="E568" s="239"/>
    </row>
    <row r="569" spans="5:5" ht="15.75" customHeight="1">
      <c r="E569" s="239"/>
    </row>
    <row r="570" spans="5:5" ht="15.75" customHeight="1">
      <c r="E570" s="239"/>
    </row>
    <row r="571" spans="5:5" ht="15.75" customHeight="1">
      <c r="E571" s="239"/>
    </row>
    <row r="572" spans="5:5" ht="15.75" customHeight="1">
      <c r="E572" s="239"/>
    </row>
    <row r="573" spans="5:5" ht="15.75" customHeight="1">
      <c r="E573" s="239"/>
    </row>
    <row r="574" spans="5:5" ht="15.75" customHeight="1">
      <c r="E574" s="239"/>
    </row>
    <row r="575" spans="5:5" ht="15.75" customHeight="1">
      <c r="E575" s="239"/>
    </row>
    <row r="576" spans="5:5" ht="15.75" customHeight="1">
      <c r="E576" s="239"/>
    </row>
    <row r="577" spans="5:5" ht="15.75" customHeight="1">
      <c r="E577" s="239"/>
    </row>
    <row r="578" spans="5:5" ht="15.75" customHeight="1">
      <c r="E578" s="239"/>
    </row>
    <row r="579" spans="5:5" ht="15.75" customHeight="1">
      <c r="E579" s="239"/>
    </row>
    <row r="580" spans="5:5" ht="15.75" customHeight="1">
      <c r="E580" s="239"/>
    </row>
    <row r="581" spans="5:5" ht="15.75" customHeight="1">
      <c r="E581" s="239"/>
    </row>
    <row r="582" spans="5:5" ht="15.75" customHeight="1">
      <c r="E582" s="239"/>
    </row>
    <row r="583" spans="5:5" ht="15.75" customHeight="1">
      <c r="E583" s="239"/>
    </row>
    <row r="584" spans="5:5" ht="15.75" customHeight="1">
      <c r="E584" s="239"/>
    </row>
    <row r="585" spans="5:5" ht="15.75" customHeight="1">
      <c r="E585" s="239"/>
    </row>
    <row r="586" spans="5:5" ht="15.75" customHeight="1">
      <c r="E586" s="239"/>
    </row>
    <row r="587" spans="5:5" ht="15.75" customHeight="1">
      <c r="E587" s="239"/>
    </row>
    <row r="588" spans="5:5" ht="15.75" customHeight="1">
      <c r="E588" s="239"/>
    </row>
    <row r="589" spans="5:5" ht="15.75" customHeight="1">
      <c r="E589" s="239"/>
    </row>
    <row r="590" spans="5:5" ht="15.75" customHeight="1">
      <c r="E590" s="239"/>
    </row>
    <row r="591" spans="5:5" ht="15.75" customHeight="1">
      <c r="E591" s="239"/>
    </row>
    <row r="592" spans="5:5" ht="15.75" customHeight="1">
      <c r="E592" s="239"/>
    </row>
    <row r="593" spans="5:5" ht="15.75" customHeight="1">
      <c r="E593" s="239"/>
    </row>
    <row r="594" spans="5:5" ht="15.75" customHeight="1">
      <c r="E594" s="239"/>
    </row>
    <row r="595" spans="5:5" ht="15.75" customHeight="1">
      <c r="E595" s="239"/>
    </row>
    <row r="596" spans="5:5" ht="15.75" customHeight="1">
      <c r="E596" s="239"/>
    </row>
    <row r="597" spans="5:5" ht="15.75" customHeight="1">
      <c r="E597" s="239"/>
    </row>
    <row r="598" spans="5:5" ht="15.75" customHeight="1">
      <c r="E598" s="239"/>
    </row>
    <row r="599" spans="5:5" ht="15.75" customHeight="1">
      <c r="E599" s="239"/>
    </row>
    <row r="600" spans="5:5" ht="15.75" customHeight="1">
      <c r="E600" s="239"/>
    </row>
    <row r="601" spans="5:5" ht="15.75" customHeight="1">
      <c r="E601" s="239"/>
    </row>
    <row r="602" spans="5:5" ht="15.75" customHeight="1">
      <c r="E602" s="239"/>
    </row>
    <row r="603" spans="5:5" ht="15.75" customHeight="1">
      <c r="E603" s="239"/>
    </row>
    <row r="604" spans="5:5" ht="15.75" customHeight="1">
      <c r="E604" s="239"/>
    </row>
    <row r="605" spans="5:5" ht="15.75" customHeight="1">
      <c r="E605" s="239"/>
    </row>
    <row r="606" spans="5:5" ht="15.75" customHeight="1">
      <c r="E606" s="239"/>
    </row>
    <row r="607" spans="5:5" ht="15.75" customHeight="1">
      <c r="E607" s="239"/>
    </row>
    <row r="608" spans="5:5" ht="15.75" customHeight="1">
      <c r="E608" s="239"/>
    </row>
    <row r="609" spans="5:5" ht="15.75" customHeight="1">
      <c r="E609" s="239"/>
    </row>
    <row r="610" spans="5:5" ht="15.75" customHeight="1">
      <c r="E610" s="239"/>
    </row>
    <row r="611" spans="5:5" ht="15.75" customHeight="1">
      <c r="E611" s="239"/>
    </row>
    <row r="612" spans="5:5" ht="15.75" customHeight="1">
      <c r="E612" s="239"/>
    </row>
    <row r="613" spans="5:5" ht="15.75" customHeight="1">
      <c r="E613" s="239"/>
    </row>
    <row r="614" spans="5:5" ht="15.75" customHeight="1">
      <c r="E614" s="239"/>
    </row>
    <row r="615" spans="5:5" ht="15.75" customHeight="1">
      <c r="E615" s="239"/>
    </row>
    <row r="616" spans="5:5" ht="15.75" customHeight="1">
      <c r="E616" s="239"/>
    </row>
    <row r="617" spans="5:5" ht="15.75" customHeight="1">
      <c r="E617" s="239"/>
    </row>
    <row r="618" spans="5:5" ht="15.75" customHeight="1">
      <c r="E618" s="239"/>
    </row>
    <row r="619" spans="5:5" ht="15.75" customHeight="1">
      <c r="E619" s="239"/>
    </row>
    <row r="620" spans="5:5" ht="15.75" customHeight="1">
      <c r="E620" s="239"/>
    </row>
    <row r="621" spans="5:5" ht="15.75" customHeight="1">
      <c r="E621" s="239"/>
    </row>
    <row r="622" spans="5:5" ht="15.75" customHeight="1">
      <c r="E622" s="239"/>
    </row>
    <row r="623" spans="5:5" ht="15.75" customHeight="1">
      <c r="E623" s="239"/>
    </row>
    <row r="624" spans="5:5" ht="15.75" customHeight="1">
      <c r="E624" s="239"/>
    </row>
    <row r="625" spans="5:5" ht="15.75" customHeight="1">
      <c r="E625" s="239"/>
    </row>
    <row r="626" spans="5:5" ht="15.75" customHeight="1">
      <c r="E626" s="239"/>
    </row>
    <row r="627" spans="5:5" ht="15.75" customHeight="1">
      <c r="E627" s="239"/>
    </row>
    <row r="628" spans="5:5" ht="15.75" customHeight="1">
      <c r="E628" s="239"/>
    </row>
    <row r="629" spans="5:5" ht="15.75" customHeight="1">
      <c r="E629" s="239"/>
    </row>
    <row r="630" spans="5:5" ht="15.75" customHeight="1">
      <c r="E630" s="239"/>
    </row>
    <row r="631" spans="5:5" ht="15.75" customHeight="1">
      <c r="E631" s="239"/>
    </row>
    <row r="632" spans="5:5" ht="15.75" customHeight="1">
      <c r="E632" s="239"/>
    </row>
    <row r="633" spans="5:5" ht="15.75" customHeight="1">
      <c r="E633" s="239"/>
    </row>
    <row r="634" spans="5:5" ht="15.75" customHeight="1">
      <c r="E634" s="239"/>
    </row>
    <row r="635" spans="5:5" ht="15.75" customHeight="1">
      <c r="E635" s="239"/>
    </row>
    <row r="636" spans="5:5" ht="15.75" customHeight="1">
      <c r="E636" s="239"/>
    </row>
    <row r="637" spans="5:5" ht="15.75" customHeight="1">
      <c r="E637" s="239"/>
    </row>
    <row r="638" spans="5:5" ht="15.75" customHeight="1">
      <c r="E638" s="239"/>
    </row>
    <row r="639" spans="5:5" ht="15.75" customHeight="1">
      <c r="E639" s="239"/>
    </row>
    <row r="640" spans="5:5" ht="15.75" customHeight="1">
      <c r="E640" s="239"/>
    </row>
    <row r="641" spans="5:5" ht="15.75" customHeight="1">
      <c r="E641" s="239"/>
    </row>
    <row r="642" spans="5:5" ht="15.75" customHeight="1">
      <c r="E642" s="239"/>
    </row>
    <row r="643" spans="5:5" ht="15.75" customHeight="1">
      <c r="E643" s="239"/>
    </row>
    <row r="644" spans="5:5" ht="15.75" customHeight="1">
      <c r="E644" s="239"/>
    </row>
    <row r="645" spans="5:5" ht="15.75" customHeight="1">
      <c r="E645" s="239"/>
    </row>
    <row r="646" spans="5:5" ht="15.75" customHeight="1">
      <c r="E646" s="239"/>
    </row>
    <row r="647" spans="5:5" ht="15.75" customHeight="1">
      <c r="E647" s="239"/>
    </row>
    <row r="648" spans="5:5" ht="15.75" customHeight="1">
      <c r="E648" s="239"/>
    </row>
    <row r="649" spans="5:5" ht="15.75" customHeight="1">
      <c r="E649" s="239"/>
    </row>
    <row r="650" spans="5:5" ht="15.75" customHeight="1">
      <c r="E650" s="239"/>
    </row>
    <row r="651" spans="5:5" ht="15.75" customHeight="1">
      <c r="E651" s="239"/>
    </row>
    <row r="652" spans="5:5" ht="15.75" customHeight="1">
      <c r="E652" s="239"/>
    </row>
    <row r="653" spans="5:5" ht="15.75" customHeight="1">
      <c r="E653" s="239"/>
    </row>
    <row r="654" spans="5:5" ht="15.75" customHeight="1">
      <c r="E654" s="239"/>
    </row>
    <row r="655" spans="5:5" ht="15.75" customHeight="1">
      <c r="E655" s="239"/>
    </row>
    <row r="656" spans="5:5" ht="15.75" customHeight="1">
      <c r="E656" s="239"/>
    </row>
    <row r="657" spans="5:5" ht="15.75" customHeight="1">
      <c r="E657" s="239"/>
    </row>
    <row r="658" spans="5:5" ht="15.75" customHeight="1">
      <c r="E658" s="239"/>
    </row>
    <row r="659" spans="5:5" ht="15.75" customHeight="1">
      <c r="E659" s="239"/>
    </row>
    <row r="660" spans="5:5" ht="15.75" customHeight="1">
      <c r="E660" s="239"/>
    </row>
    <row r="661" spans="5:5" ht="15.75" customHeight="1">
      <c r="E661" s="239"/>
    </row>
    <row r="662" spans="5:5" ht="15.75" customHeight="1">
      <c r="E662" s="239"/>
    </row>
    <row r="663" spans="5:5" ht="15.75" customHeight="1">
      <c r="E663" s="239"/>
    </row>
    <row r="664" spans="5:5" ht="15.75" customHeight="1">
      <c r="E664" s="239"/>
    </row>
    <row r="665" spans="5:5" ht="15.75" customHeight="1">
      <c r="E665" s="239"/>
    </row>
    <row r="666" spans="5:5" ht="15.75" customHeight="1">
      <c r="E666" s="239"/>
    </row>
    <row r="667" spans="5:5" ht="15.75" customHeight="1">
      <c r="E667" s="239"/>
    </row>
    <row r="668" spans="5:5" ht="15.75" customHeight="1">
      <c r="E668" s="239"/>
    </row>
    <row r="669" spans="5:5" ht="15.75" customHeight="1">
      <c r="E669" s="239"/>
    </row>
    <row r="670" spans="5:5" ht="15.75" customHeight="1">
      <c r="E670" s="239"/>
    </row>
    <row r="671" spans="5:5" ht="15.75" customHeight="1">
      <c r="E671" s="239"/>
    </row>
    <row r="672" spans="5:5" ht="15.75" customHeight="1">
      <c r="E672" s="239"/>
    </row>
    <row r="673" spans="5:5" ht="15.75" customHeight="1">
      <c r="E673" s="239"/>
    </row>
    <row r="674" spans="5:5" ht="15.75" customHeight="1">
      <c r="E674" s="239"/>
    </row>
    <row r="675" spans="5:5" ht="15.75" customHeight="1">
      <c r="E675" s="239"/>
    </row>
    <row r="676" spans="5:5" ht="15.75" customHeight="1">
      <c r="E676" s="239"/>
    </row>
    <row r="677" spans="5:5" ht="15.75" customHeight="1">
      <c r="E677" s="239"/>
    </row>
    <row r="678" spans="5:5" ht="15.75" customHeight="1">
      <c r="E678" s="239"/>
    </row>
    <row r="679" spans="5:5" ht="15.75" customHeight="1">
      <c r="E679" s="239"/>
    </row>
    <row r="680" spans="5:5" ht="15.75" customHeight="1">
      <c r="E680" s="239"/>
    </row>
    <row r="681" spans="5:5" ht="15.75" customHeight="1">
      <c r="E681" s="239"/>
    </row>
    <row r="682" spans="5:5" ht="15.75" customHeight="1">
      <c r="E682" s="239"/>
    </row>
    <row r="683" spans="5:5" ht="15.75" customHeight="1">
      <c r="E683" s="239"/>
    </row>
    <row r="684" spans="5:5" ht="15.75" customHeight="1">
      <c r="E684" s="239"/>
    </row>
    <row r="685" spans="5:5" ht="15.75" customHeight="1">
      <c r="E685" s="239"/>
    </row>
    <row r="686" spans="5:5" ht="15.75" customHeight="1">
      <c r="E686" s="239"/>
    </row>
    <row r="687" spans="5:5" ht="15.75" customHeight="1">
      <c r="E687" s="239"/>
    </row>
    <row r="688" spans="5:5" ht="15.75" customHeight="1">
      <c r="E688" s="239"/>
    </row>
    <row r="689" spans="5:5" ht="15.75" customHeight="1">
      <c r="E689" s="239"/>
    </row>
    <row r="690" spans="5:5" ht="15.75" customHeight="1">
      <c r="E690" s="239"/>
    </row>
    <row r="691" spans="5:5" ht="15.75" customHeight="1">
      <c r="E691" s="239"/>
    </row>
    <row r="692" spans="5:5" ht="15.75" customHeight="1">
      <c r="E692" s="239"/>
    </row>
    <row r="693" spans="5:5" ht="15.75" customHeight="1">
      <c r="E693" s="239"/>
    </row>
    <row r="694" spans="5:5" ht="15.75" customHeight="1">
      <c r="E694" s="239"/>
    </row>
    <row r="695" spans="5:5" ht="15.75" customHeight="1">
      <c r="E695" s="239"/>
    </row>
    <row r="696" spans="5:5" ht="15.75" customHeight="1">
      <c r="E696" s="239"/>
    </row>
    <row r="697" spans="5:5" ht="15.75" customHeight="1">
      <c r="E697" s="239"/>
    </row>
    <row r="698" spans="5:5" ht="15.75" customHeight="1">
      <c r="E698" s="239"/>
    </row>
    <row r="699" spans="5:5" ht="15.75" customHeight="1">
      <c r="E699" s="239"/>
    </row>
    <row r="700" spans="5:5" ht="15.75" customHeight="1">
      <c r="E700" s="239"/>
    </row>
    <row r="701" spans="5:5" ht="15.75" customHeight="1">
      <c r="E701" s="239"/>
    </row>
    <row r="702" spans="5:5" ht="15.75" customHeight="1">
      <c r="E702" s="239"/>
    </row>
    <row r="703" spans="5:5" ht="15.75" customHeight="1">
      <c r="E703" s="239"/>
    </row>
    <row r="704" spans="5:5" ht="15.75" customHeight="1">
      <c r="E704" s="239"/>
    </row>
    <row r="705" spans="5:5" ht="15.75" customHeight="1">
      <c r="E705" s="239"/>
    </row>
    <row r="706" spans="5:5" ht="15.75" customHeight="1">
      <c r="E706" s="239"/>
    </row>
    <row r="707" spans="5:5" ht="15.75" customHeight="1">
      <c r="E707" s="239"/>
    </row>
    <row r="708" spans="5:5" ht="15.75" customHeight="1">
      <c r="E708" s="239"/>
    </row>
    <row r="709" spans="5:5" ht="15.75" customHeight="1">
      <c r="E709" s="239"/>
    </row>
    <row r="710" spans="5:5" ht="15.75" customHeight="1">
      <c r="E710" s="239"/>
    </row>
    <row r="711" spans="5:5" ht="15.75" customHeight="1">
      <c r="E711" s="239"/>
    </row>
    <row r="712" spans="5:5" ht="15.75" customHeight="1">
      <c r="E712" s="239"/>
    </row>
    <row r="713" spans="5:5" ht="15.75" customHeight="1">
      <c r="E713" s="239"/>
    </row>
    <row r="714" spans="5:5" ht="15.75" customHeight="1">
      <c r="E714" s="239"/>
    </row>
    <row r="715" spans="5:5" ht="15.75" customHeight="1">
      <c r="E715" s="239"/>
    </row>
    <row r="716" spans="5:5" ht="15.75" customHeight="1">
      <c r="E716" s="239"/>
    </row>
    <row r="717" spans="5:5" ht="15.75" customHeight="1">
      <c r="E717" s="239"/>
    </row>
    <row r="718" spans="5:5" ht="15.75" customHeight="1">
      <c r="E718" s="239"/>
    </row>
    <row r="719" spans="5:5" ht="15.75" customHeight="1">
      <c r="E719" s="239"/>
    </row>
    <row r="720" spans="5:5" ht="15.75" customHeight="1">
      <c r="E720" s="239"/>
    </row>
    <row r="721" spans="5:5" ht="15.75" customHeight="1">
      <c r="E721" s="239"/>
    </row>
    <row r="722" spans="5:5" ht="15.75" customHeight="1">
      <c r="E722" s="239"/>
    </row>
    <row r="723" spans="5:5" ht="15.75" customHeight="1">
      <c r="E723" s="239"/>
    </row>
    <row r="724" spans="5:5" ht="15.75" customHeight="1">
      <c r="E724" s="239"/>
    </row>
    <row r="725" spans="5:5" ht="15.75" customHeight="1">
      <c r="E725" s="239"/>
    </row>
    <row r="726" spans="5:5" ht="15.75" customHeight="1">
      <c r="E726" s="239"/>
    </row>
    <row r="727" spans="5:5" ht="15.75" customHeight="1">
      <c r="E727" s="239"/>
    </row>
    <row r="728" spans="5:5" ht="15.75" customHeight="1">
      <c r="E728" s="239"/>
    </row>
    <row r="729" spans="5:5" ht="15.75" customHeight="1">
      <c r="E729" s="239"/>
    </row>
    <row r="730" spans="5:5" ht="15.75" customHeight="1">
      <c r="E730" s="239"/>
    </row>
    <row r="731" spans="5:5" ht="15.75" customHeight="1">
      <c r="E731" s="239"/>
    </row>
    <row r="732" spans="5:5" ht="15.75" customHeight="1">
      <c r="E732" s="239"/>
    </row>
    <row r="733" spans="5:5" ht="15.75" customHeight="1">
      <c r="E733" s="239"/>
    </row>
    <row r="734" spans="5:5" ht="15.75" customHeight="1">
      <c r="E734" s="239"/>
    </row>
    <row r="735" spans="5:5" ht="15.75" customHeight="1">
      <c r="E735" s="239"/>
    </row>
    <row r="736" spans="5:5" ht="15.75" customHeight="1">
      <c r="E736" s="239"/>
    </row>
    <row r="737" spans="5:5" ht="15.75" customHeight="1">
      <c r="E737" s="239"/>
    </row>
    <row r="738" spans="5:5" ht="15.75" customHeight="1">
      <c r="E738" s="239"/>
    </row>
    <row r="739" spans="5:5" ht="15.75" customHeight="1">
      <c r="E739" s="239"/>
    </row>
    <row r="740" spans="5:5" ht="15.75" customHeight="1">
      <c r="E740" s="239"/>
    </row>
    <row r="741" spans="5:5" ht="15.75" customHeight="1">
      <c r="E741" s="239"/>
    </row>
    <row r="742" spans="5:5" ht="15.75" customHeight="1">
      <c r="E742" s="239"/>
    </row>
    <row r="743" spans="5:5" ht="15.75" customHeight="1">
      <c r="E743" s="239"/>
    </row>
    <row r="744" spans="5:5" ht="15.75" customHeight="1">
      <c r="E744" s="239"/>
    </row>
    <row r="745" spans="5:5" ht="15.75" customHeight="1">
      <c r="E745" s="239"/>
    </row>
    <row r="746" spans="5:5" ht="15.75" customHeight="1">
      <c r="E746" s="239"/>
    </row>
    <row r="747" spans="5:5" ht="15.75" customHeight="1">
      <c r="E747" s="239"/>
    </row>
    <row r="748" spans="5:5" ht="15.75" customHeight="1">
      <c r="E748" s="239"/>
    </row>
    <row r="749" spans="5:5" ht="15.75" customHeight="1">
      <c r="E749" s="239"/>
    </row>
    <row r="750" spans="5:5" ht="15.75" customHeight="1">
      <c r="E750" s="239"/>
    </row>
    <row r="751" spans="5:5" ht="15.75" customHeight="1">
      <c r="E751" s="239"/>
    </row>
    <row r="752" spans="5:5" ht="15.75" customHeight="1">
      <c r="E752" s="239"/>
    </row>
    <row r="753" spans="5:5" ht="15.75" customHeight="1">
      <c r="E753" s="239"/>
    </row>
    <row r="754" spans="5:5" ht="15.75" customHeight="1">
      <c r="E754" s="239"/>
    </row>
    <row r="755" spans="5:5" ht="15.75" customHeight="1">
      <c r="E755" s="239"/>
    </row>
    <row r="756" spans="5:5" ht="15.75" customHeight="1">
      <c r="E756" s="239"/>
    </row>
    <row r="757" spans="5:5" ht="15.75" customHeight="1">
      <c r="E757" s="239"/>
    </row>
    <row r="758" spans="5:5" ht="15.75" customHeight="1">
      <c r="E758" s="239"/>
    </row>
    <row r="759" spans="5:5" ht="15.75" customHeight="1">
      <c r="E759" s="239"/>
    </row>
    <row r="760" spans="5:5" ht="15.75" customHeight="1">
      <c r="E760" s="239"/>
    </row>
    <row r="761" spans="5:5" ht="15.75" customHeight="1">
      <c r="E761" s="239"/>
    </row>
    <row r="762" spans="5:5" ht="15.75" customHeight="1">
      <c r="E762" s="239"/>
    </row>
    <row r="763" spans="5:5" ht="15.75" customHeight="1">
      <c r="E763" s="239"/>
    </row>
    <row r="764" spans="5:5" ht="15.75" customHeight="1">
      <c r="E764" s="239"/>
    </row>
    <row r="765" spans="5:5" ht="15.75" customHeight="1">
      <c r="E765" s="239"/>
    </row>
    <row r="766" spans="5:5" ht="15.75" customHeight="1">
      <c r="E766" s="239"/>
    </row>
    <row r="767" spans="5:5" ht="15.75" customHeight="1">
      <c r="E767" s="239"/>
    </row>
    <row r="768" spans="5:5" ht="15.75" customHeight="1">
      <c r="E768" s="239"/>
    </row>
    <row r="769" spans="5:5" ht="15.75" customHeight="1">
      <c r="E769" s="239"/>
    </row>
    <row r="770" spans="5:5" ht="15.75" customHeight="1">
      <c r="E770" s="239"/>
    </row>
    <row r="771" spans="5:5" ht="15.75" customHeight="1">
      <c r="E771" s="239"/>
    </row>
    <row r="772" spans="5:5" ht="15.75" customHeight="1">
      <c r="E772" s="239"/>
    </row>
    <row r="773" spans="5:5" ht="15.75" customHeight="1">
      <c r="E773" s="239"/>
    </row>
    <row r="774" spans="5:5" ht="15.75" customHeight="1">
      <c r="E774" s="239"/>
    </row>
    <row r="775" spans="5:5" ht="15.75" customHeight="1">
      <c r="E775" s="239"/>
    </row>
    <row r="776" spans="5:5" ht="15.75" customHeight="1">
      <c r="E776" s="239"/>
    </row>
    <row r="777" spans="5:5" ht="15.75" customHeight="1">
      <c r="E777" s="239"/>
    </row>
    <row r="778" spans="5:5" ht="15.75" customHeight="1">
      <c r="E778" s="239"/>
    </row>
    <row r="779" spans="5:5" ht="15.75" customHeight="1">
      <c r="E779" s="239"/>
    </row>
    <row r="780" spans="5:5" ht="15.75" customHeight="1">
      <c r="E780" s="239"/>
    </row>
    <row r="781" spans="5:5" ht="15.75" customHeight="1">
      <c r="E781" s="239"/>
    </row>
    <row r="782" spans="5:5" ht="15.75" customHeight="1">
      <c r="E782" s="239"/>
    </row>
    <row r="783" spans="5:5" ht="15.75" customHeight="1">
      <c r="E783" s="239"/>
    </row>
    <row r="784" spans="5:5" ht="15.75" customHeight="1">
      <c r="E784" s="239"/>
    </row>
    <row r="785" spans="5:5" ht="15.75" customHeight="1">
      <c r="E785" s="239"/>
    </row>
    <row r="786" spans="5:5" ht="15.75" customHeight="1">
      <c r="E786" s="239"/>
    </row>
    <row r="787" spans="5:5" ht="15.75" customHeight="1">
      <c r="E787" s="239"/>
    </row>
    <row r="788" spans="5:5" ht="15.75" customHeight="1">
      <c r="E788" s="239"/>
    </row>
    <row r="789" spans="5:5" ht="15.75" customHeight="1">
      <c r="E789" s="239"/>
    </row>
    <row r="790" spans="5:5" ht="15.75" customHeight="1">
      <c r="E790" s="239"/>
    </row>
    <row r="791" spans="5:5" ht="15.75" customHeight="1">
      <c r="E791" s="239"/>
    </row>
    <row r="792" spans="5:5" ht="15.75" customHeight="1">
      <c r="E792" s="239"/>
    </row>
    <row r="793" spans="5:5" ht="15.75" customHeight="1">
      <c r="E793" s="239"/>
    </row>
    <row r="794" spans="5:5" ht="15.75" customHeight="1">
      <c r="E794" s="239"/>
    </row>
    <row r="795" spans="5:5" ht="15.75" customHeight="1">
      <c r="E795" s="239"/>
    </row>
    <row r="796" spans="5:5" ht="15.75" customHeight="1">
      <c r="E796" s="239"/>
    </row>
    <row r="797" spans="5:5" ht="15.75" customHeight="1">
      <c r="E797" s="239"/>
    </row>
    <row r="798" spans="5:5" ht="15.75" customHeight="1">
      <c r="E798" s="239"/>
    </row>
    <row r="799" spans="5:5" ht="15.75" customHeight="1">
      <c r="E799" s="239"/>
    </row>
    <row r="800" spans="5:5" ht="15.75" customHeight="1">
      <c r="E800" s="239"/>
    </row>
    <row r="801" spans="5:5" ht="15.75" customHeight="1">
      <c r="E801" s="239"/>
    </row>
    <row r="802" spans="5:5" ht="15.75" customHeight="1">
      <c r="E802" s="239"/>
    </row>
    <row r="803" spans="5:5" ht="15.75" customHeight="1">
      <c r="E803" s="239"/>
    </row>
    <row r="804" spans="5:5" ht="15.75" customHeight="1">
      <c r="E804" s="239"/>
    </row>
    <row r="805" spans="5:5" ht="15.75" customHeight="1">
      <c r="E805" s="239"/>
    </row>
    <row r="806" spans="5:5" ht="15.75" customHeight="1">
      <c r="E806" s="239"/>
    </row>
    <row r="807" spans="5:5" ht="15.75" customHeight="1">
      <c r="E807" s="239"/>
    </row>
    <row r="808" spans="5:5" ht="15.75" customHeight="1">
      <c r="E808" s="239"/>
    </row>
    <row r="809" spans="5:5" ht="15.75" customHeight="1">
      <c r="E809" s="239"/>
    </row>
    <row r="810" spans="5:5" ht="15.75" customHeight="1">
      <c r="E810" s="239"/>
    </row>
    <row r="811" spans="5:5" ht="15.75" customHeight="1">
      <c r="E811" s="239"/>
    </row>
    <row r="812" spans="5:5" ht="15.75" customHeight="1">
      <c r="E812" s="239"/>
    </row>
    <row r="813" spans="5:5" ht="15.75" customHeight="1">
      <c r="E813" s="239"/>
    </row>
    <row r="814" spans="5:5" ht="15.75" customHeight="1">
      <c r="E814" s="239"/>
    </row>
    <row r="815" spans="5:5" ht="15.75" customHeight="1">
      <c r="E815" s="239"/>
    </row>
    <row r="816" spans="5:5" ht="15.75" customHeight="1">
      <c r="E816" s="239"/>
    </row>
    <row r="817" spans="5:5" ht="15.75" customHeight="1">
      <c r="E817" s="239"/>
    </row>
    <row r="818" spans="5:5" ht="15.75" customHeight="1">
      <c r="E818" s="239"/>
    </row>
    <row r="819" spans="5:5" ht="15.75" customHeight="1">
      <c r="E819" s="239"/>
    </row>
    <row r="820" spans="5:5" ht="15.75" customHeight="1">
      <c r="E820" s="239"/>
    </row>
    <row r="821" spans="5:5" ht="15.75" customHeight="1">
      <c r="E821" s="239"/>
    </row>
    <row r="822" spans="5:5" ht="15.75" customHeight="1">
      <c r="E822" s="239"/>
    </row>
    <row r="823" spans="5:5" ht="15.75" customHeight="1">
      <c r="E823" s="239"/>
    </row>
    <row r="824" spans="5:5" ht="15.75" customHeight="1">
      <c r="E824" s="239"/>
    </row>
    <row r="825" spans="5:5" ht="15.75" customHeight="1">
      <c r="E825" s="239"/>
    </row>
    <row r="826" spans="5:5" ht="15.75" customHeight="1">
      <c r="E826" s="239"/>
    </row>
    <row r="827" spans="5:5" ht="15.75" customHeight="1">
      <c r="E827" s="239"/>
    </row>
    <row r="828" spans="5:5" ht="15.75" customHeight="1">
      <c r="E828" s="239"/>
    </row>
    <row r="829" spans="5:5" ht="15.75" customHeight="1">
      <c r="E829" s="239"/>
    </row>
    <row r="830" spans="5:5" ht="15.75" customHeight="1">
      <c r="E830" s="239"/>
    </row>
    <row r="831" spans="5:5" ht="15.75" customHeight="1">
      <c r="E831" s="239"/>
    </row>
    <row r="832" spans="5:5" ht="15.75" customHeight="1">
      <c r="E832" s="239"/>
    </row>
    <row r="833" spans="5:5" ht="15.75" customHeight="1">
      <c r="E833" s="239"/>
    </row>
    <row r="834" spans="5:5" ht="15.75" customHeight="1">
      <c r="E834" s="239"/>
    </row>
    <row r="835" spans="5:5" ht="15.75" customHeight="1">
      <c r="E835" s="239"/>
    </row>
    <row r="836" spans="5:5" ht="15.75" customHeight="1">
      <c r="E836" s="239"/>
    </row>
    <row r="837" spans="5:5" ht="15.75" customHeight="1">
      <c r="E837" s="239"/>
    </row>
    <row r="838" spans="5:5" ht="15.75" customHeight="1">
      <c r="E838" s="239"/>
    </row>
    <row r="839" spans="5:5" ht="15.75" customHeight="1">
      <c r="E839" s="239"/>
    </row>
    <row r="840" spans="5:5" ht="15.75" customHeight="1">
      <c r="E840" s="239"/>
    </row>
    <row r="841" spans="5:5" ht="15.75" customHeight="1">
      <c r="E841" s="239"/>
    </row>
    <row r="842" spans="5:5" ht="15.75" customHeight="1">
      <c r="E842" s="239"/>
    </row>
    <row r="843" spans="5:5" ht="15.75" customHeight="1">
      <c r="E843" s="239"/>
    </row>
    <row r="844" spans="5:5" ht="15.75" customHeight="1">
      <c r="E844" s="239"/>
    </row>
    <row r="845" spans="5:5" ht="15.75" customHeight="1">
      <c r="E845" s="239"/>
    </row>
    <row r="846" spans="5:5" ht="15.75" customHeight="1">
      <c r="E846" s="239"/>
    </row>
    <row r="847" spans="5:5" ht="15.75" customHeight="1">
      <c r="E847" s="239"/>
    </row>
    <row r="848" spans="5:5" ht="15.75" customHeight="1">
      <c r="E848" s="239"/>
    </row>
    <row r="849" spans="5:5" ht="15.75" customHeight="1">
      <c r="E849" s="239"/>
    </row>
    <row r="850" spans="5:5" ht="15.75" customHeight="1">
      <c r="E850" s="239"/>
    </row>
    <row r="851" spans="5:5" ht="15.75" customHeight="1">
      <c r="E851" s="239"/>
    </row>
    <row r="852" spans="5:5" ht="15.75" customHeight="1">
      <c r="E852" s="239"/>
    </row>
    <row r="853" spans="5:5" ht="15.75" customHeight="1">
      <c r="E853" s="239"/>
    </row>
    <row r="854" spans="5:5" ht="15.75" customHeight="1">
      <c r="E854" s="239"/>
    </row>
    <row r="855" spans="5:5" ht="15.75" customHeight="1">
      <c r="E855" s="239"/>
    </row>
    <row r="856" spans="5:5" ht="15.75" customHeight="1">
      <c r="E856" s="239"/>
    </row>
    <row r="857" spans="5:5" ht="15.75" customHeight="1">
      <c r="E857" s="239"/>
    </row>
    <row r="858" spans="5:5" ht="15.75" customHeight="1">
      <c r="E858" s="239"/>
    </row>
    <row r="859" spans="5:5" ht="15.75" customHeight="1">
      <c r="E859" s="239"/>
    </row>
    <row r="860" spans="5:5" ht="15.75" customHeight="1">
      <c r="E860" s="239"/>
    </row>
    <row r="861" spans="5:5" ht="15.75" customHeight="1">
      <c r="E861" s="239"/>
    </row>
    <row r="862" spans="5:5" ht="15.75" customHeight="1">
      <c r="E862" s="239"/>
    </row>
    <row r="863" spans="5:5" ht="15.75" customHeight="1">
      <c r="E863" s="239"/>
    </row>
    <row r="864" spans="5:5" ht="15.75" customHeight="1">
      <c r="E864" s="239"/>
    </row>
    <row r="865" spans="5:5" ht="15.75" customHeight="1">
      <c r="E865" s="239"/>
    </row>
    <row r="866" spans="5:5" ht="15.75" customHeight="1">
      <c r="E866" s="239"/>
    </row>
    <row r="867" spans="5:5" ht="15.75" customHeight="1">
      <c r="E867" s="239"/>
    </row>
    <row r="868" spans="5:5" ht="15.75" customHeight="1">
      <c r="E868" s="239"/>
    </row>
    <row r="869" spans="5:5" ht="15.75" customHeight="1">
      <c r="E869" s="239"/>
    </row>
    <row r="870" spans="5:5" ht="15.75" customHeight="1">
      <c r="E870" s="239"/>
    </row>
    <row r="871" spans="5:5" ht="15.75" customHeight="1">
      <c r="E871" s="239"/>
    </row>
    <row r="872" spans="5:5" ht="15.75" customHeight="1">
      <c r="E872" s="239"/>
    </row>
    <row r="873" spans="5:5" ht="15.75" customHeight="1">
      <c r="E873" s="239"/>
    </row>
    <row r="874" spans="5:5" ht="15.75" customHeight="1">
      <c r="E874" s="239"/>
    </row>
    <row r="875" spans="5:5" ht="15.75" customHeight="1">
      <c r="E875" s="239"/>
    </row>
    <row r="876" spans="5:5" ht="15.75" customHeight="1">
      <c r="E876" s="239"/>
    </row>
    <row r="877" spans="5:5" ht="15.75" customHeight="1">
      <c r="E877" s="239"/>
    </row>
    <row r="878" spans="5:5" ht="15.75" customHeight="1">
      <c r="E878" s="239"/>
    </row>
    <row r="879" spans="5:5" ht="15.75" customHeight="1">
      <c r="E879" s="239"/>
    </row>
    <row r="880" spans="5:5" ht="15.75" customHeight="1">
      <c r="E880" s="239"/>
    </row>
    <row r="881" spans="5:5" ht="15.75" customHeight="1">
      <c r="E881" s="239"/>
    </row>
    <row r="882" spans="5:5" ht="15.75" customHeight="1">
      <c r="E882" s="239"/>
    </row>
    <row r="883" spans="5:5" ht="15.75" customHeight="1">
      <c r="E883" s="239"/>
    </row>
    <row r="884" spans="5:5" ht="15.75" customHeight="1">
      <c r="E884" s="239"/>
    </row>
    <row r="885" spans="5:5" ht="15.75" customHeight="1">
      <c r="E885" s="239"/>
    </row>
    <row r="886" spans="5:5" ht="15.75" customHeight="1">
      <c r="E886" s="239"/>
    </row>
    <row r="887" spans="5:5" ht="15.75" customHeight="1">
      <c r="E887" s="239"/>
    </row>
    <row r="888" spans="5:5" ht="15.75" customHeight="1">
      <c r="E888" s="239"/>
    </row>
    <row r="889" spans="5:5" ht="15.75" customHeight="1">
      <c r="E889" s="239"/>
    </row>
    <row r="890" spans="5:5" ht="15.75" customHeight="1">
      <c r="E890" s="239"/>
    </row>
    <row r="891" spans="5:5" ht="15.75" customHeight="1">
      <c r="E891" s="239"/>
    </row>
    <row r="892" spans="5:5" ht="15.75" customHeight="1">
      <c r="E892" s="239"/>
    </row>
    <row r="893" spans="5:5" ht="15.75" customHeight="1">
      <c r="E893" s="239"/>
    </row>
    <row r="894" spans="5:5" ht="15.75" customHeight="1">
      <c r="E894" s="239"/>
    </row>
    <row r="895" spans="5:5" ht="15.75" customHeight="1">
      <c r="E895" s="239"/>
    </row>
    <row r="896" spans="5:5" ht="15.75" customHeight="1">
      <c r="E896" s="239"/>
    </row>
    <row r="897" spans="5:5" ht="15.75" customHeight="1">
      <c r="E897" s="239"/>
    </row>
    <row r="898" spans="5:5" ht="15.75" customHeight="1">
      <c r="E898" s="239"/>
    </row>
    <row r="899" spans="5:5" ht="15.75" customHeight="1">
      <c r="E899" s="239"/>
    </row>
    <row r="900" spans="5:5" ht="15.75" customHeight="1">
      <c r="E900" s="239"/>
    </row>
    <row r="901" spans="5:5" ht="15.75" customHeight="1">
      <c r="E901" s="239"/>
    </row>
    <row r="902" spans="5:5" ht="15.75" customHeight="1">
      <c r="E902" s="239"/>
    </row>
    <row r="903" spans="5:5" ht="15.75" customHeight="1">
      <c r="E903" s="239"/>
    </row>
    <row r="904" spans="5:5" ht="15.75" customHeight="1">
      <c r="E904" s="239"/>
    </row>
    <row r="905" spans="5:5" ht="15.75" customHeight="1">
      <c r="E905" s="239"/>
    </row>
    <row r="906" spans="5:5" ht="15.75" customHeight="1">
      <c r="E906" s="239"/>
    </row>
    <row r="907" spans="5:5" ht="15.75" customHeight="1">
      <c r="E907" s="239"/>
    </row>
    <row r="908" spans="5:5" ht="15.75" customHeight="1">
      <c r="E908" s="239"/>
    </row>
    <row r="909" spans="5:5" ht="15.75" customHeight="1">
      <c r="E909" s="239"/>
    </row>
    <row r="910" spans="5:5" ht="15.75" customHeight="1">
      <c r="E910" s="239"/>
    </row>
    <row r="911" spans="5:5" ht="15.75" customHeight="1">
      <c r="E911" s="239"/>
    </row>
    <row r="912" spans="5:5" ht="15.75" customHeight="1">
      <c r="E912" s="239"/>
    </row>
    <row r="913" spans="5:5" ht="15.75" customHeight="1">
      <c r="E913" s="239"/>
    </row>
    <row r="914" spans="5:5" ht="15.75" customHeight="1">
      <c r="E914" s="239"/>
    </row>
    <row r="915" spans="5:5" ht="15.75" customHeight="1">
      <c r="E915" s="239"/>
    </row>
    <row r="916" spans="5:5" ht="15.75" customHeight="1">
      <c r="E916" s="239"/>
    </row>
    <row r="917" spans="5:5" ht="15.75" customHeight="1">
      <c r="E917" s="239"/>
    </row>
    <row r="918" spans="5:5" ht="15.75" customHeight="1">
      <c r="E918" s="239"/>
    </row>
    <row r="919" spans="5:5" ht="15.75" customHeight="1">
      <c r="E919" s="239"/>
    </row>
    <row r="920" spans="5:5" ht="15.75" customHeight="1">
      <c r="E920" s="239"/>
    </row>
    <row r="921" spans="5:5" ht="15.75" customHeight="1">
      <c r="E921" s="239"/>
    </row>
    <row r="922" spans="5:5" ht="15.75" customHeight="1">
      <c r="E922" s="239"/>
    </row>
    <row r="923" spans="5:5" ht="15.75" customHeight="1">
      <c r="E923" s="239"/>
    </row>
    <row r="924" spans="5:5" ht="15.75" customHeight="1">
      <c r="E924" s="239"/>
    </row>
    <row r="925" spans="5:5" ht="15.75" customHeight="1">
      <c r="E925" s="239"/>
    </row>
    <row r="926" spans="5:5" ht="15.75" customHeight="1">
      <c r="E926" s="239"/>
    </row>
    <row r="927" spans="5:5" ht="15.75" customHeight="1">
      <c r="E927" s="239"/>
    </row>
    <row r="928" spans="5:5" ht="15.75" customHeight="1">
      <c r="E928" s="239"/>
    </row>
    <row r="929" spans="5:5" ht="15.75" customHeight="1">
      <c r="E929" s="239"/>
    </row>
    <row r="930" spans="5:5" ht="15.75" customHeight="1">
      <c r="E930" s="239"/>
    </row>
    <row r="931" spans="5:5" ht="15.75" customHeight="1">
      <c r="E931" s="239"/>
    </row>
    <row r="932" spans="5:5" ht="15.75" customHeight="1">
      <c r="E932" s="239"/>
    </row>
    <row r="933" spans="5:5" ht="15.75" customHeight="1">
      <c r="E933" s="239"/>
    </row>
    <row r="934" spans="5:5" ht="15.75" customHeight="1">
      <c r="E934" s="239"/>
    </row>
    <row r="935" spans="5:5" ht="15.75" customHeight="1">
      <c r="E935" s="239"/>
    </row>
    <row r="936" spans="5:5" ht="15.75" customHeight="1">
      <c r="E936" s="239"/>
    </row>
    <row r="937" spans="5:5" ht="15.75" customHeight="1">
      <c r="E937" s="239"/>
    </row>
    <row r="938" spans="5:5" ht="15.75" customHeight="1">
      <c r="E938" s="239"/>
    </row>
    <row r="939" spans="5:5" ht="15.75" customHeight="1">
      <c r="E939" s="239"/>
    </row>
    <row r="940" spans="5:5" ht="15.75" customHeight="1">
      <c r="E940" s="239"/>
    </row>
    <row r="941" spans="5:5" ht="15.75" customHeight="1">
      <c r="E941" s="239"/>
    </row>
    <row r="942" spans="5:5" ht="15.75" customHeight="1">
      <c r="E942" s="239"/>
    </row>
    <row r="943" spans="5:5" ht="15.75" customHeight="1">
      <c r="E943" s="239"/>
    </row>
    <row r="944" spans="5:5" ht="15.75" customHeight="1">
      <c r="E944" s="239"/>
    </row>
    <row r="945" spans="5:5" ht="15.75" customHeight="1">
      <c r="E945" s="239"/>
    </row>
    <row r="946" spans="5:5" ht="15.75" customHeight="1">
      <c r="E946" s="239"/>
    </row>
    <row r="947" spans="5:5" ht="15.75" customHeight="1">
      <c r="E947" s="239"/>
    </row>
    <row r="948" spans="5:5" ht="15.75" customHeight="1">
      <c r="E948" s="239"/>
    </row>
    <row r="949" spans="5:5" ht="15.75" customHeight="1">
      <c r="E949" s="239"/>
    </row>
    <row r="950" spans="5:5" ht="15.75" customHeight="1">
      <c r="E950" s="239"/>
    </row>
    <row r="951" spans="5:5" ht="15.75" customHeight="1">
      <c r="E951" s="239"/>
    </row>
    <row r="952" spans="5:5" ht="15.75" customHeight="1">
      <c r="E952" s="239"/>
    </row>
    <row r="953" spans="5:5" ht="15.75" customHeight="1">
      <c r="E953" s="239"/>
    </row>
    <row r="954" spans="5:5" ht="15.75" customHeight="1">
      <c r="E954" s="239"/>
    </row>
    <row r="955" spans="5:5" ht="15.75" customHeight="1">
      <c r="E955" s="239"/>
    </row>
    <row r="956" spans="5:5" ht="15.75" customHeight="1">
      <c r="E956" s="239"/>
    </row>
    <row r="957" spans="5:5" ht="15.75" customHeight="1">
      <c r="E957" s="239"/>
    </row>
    <row r="958" spans="5:5" ht="15.75" customHeight="1">
      <c r="E958" s="239"/>
    </row>
    <row r="959" spans="5:5" ht="15.75" customHeight="1">
      <c r="E959" s="239"/>
    </row>
    <row r="960" spans="5:5" ht="15.75" customHeight="1">
      <c r="E960" s="239"/>
    </row>
    <row r="961" spans="5:5" ht="15.75" customHeight="1">
      <c r="E961" s="239"/>
    </row>
    <row r="962" spans="5:5" ht="15.75" customHeight="1">
      <c r="E962" s="239"/>
    </row>
    <row r="963" spans="5:5" ht="15.75" customHeight="1">
      <c r="E963" s="239"/>
    </row>
    <row r="964" spans="5:5" ht="15.75" customHeight="1">
      <c r="E964" s="239"/>
    </row>
    <row r="965" spans="5:5" ht="15.75" customHeight="1">
      <c r="E965" s="239"/>
    </row>
    <row r="966" spans="5:5" ht="15.75" customHeight="1">
      <c r="E966" s="239"/>
    </row>
    <row r="967" spans="5:5" ht="15.75" customHeight="1">
      <c r="E967" s="239"/>
    </row>
    <row r="968" spans="5:5" ht="15.75" customHeight="1">
      <c r="E968" s="239"/>
    </row>
    <row r="969" spans="5:5" ht="15.75" customHeight="1">
      <c r="E969" s="239"/>
    </row>
    <row r="970" spans="5:5" ht="15.75" customHeight="1">
      <c r="E970" s="239"/>
    </row>
    <row r="971" spans="5:5" ht="15.75" customHeight="1">
      <c r="E971" s="239"/>
    </row>
    <row r="972" spans="5:5" ht="15.75" customHeight="1">
      <c r="E972" s="239"/>
    </row>
    <row r="973" spans="5:5" ht="15.75" customHeight="1">
      <c r="E973" s="239"/>
    </row>
    <row r="974" spans="5:5" ht="15.75" customHeight="1">
      <c r="E974" s="239"/>
    </row>
    <row r="975" spans="5:5" ht="15.75" customHeight="1">
      <c r="E975" s="239"/>
    </row>
    <row r="976" spans="5:5" ht="15.75" customHeight="1">
      <c r="E976" s="239"/>
    </row>
    <row r="977" spans="5:5" ht="15.75" customHeight="1">
      <c r="E977" s="239"/>
    </row>
    <row r="978" spans="5:5" ht="15.75" customHeight="1">
      <c r="E978" s="239"/>
    </row>
    <row r="979" spans="5:5" ht="15.75" customHeight="1">
      <c r="E979" s="239"/>
    </row>
    <row r="980" spans="5:5" ht="15.75" customHeight="1">
      <c r="E980" s="239"/>
    </row>
    <row r="981" spans="5:5" ht="15.75" customHeight="1">
      <c r="E981" s="239"/>
    </row>
    <row r="982" spans="5:5" ht="15.75" customHeight="1">
      <c r="E982" s="239"/>
    </row>
    <row r="983" spans="5:5" ht="15.75" customHeight="1">
      <c r="E983" s="239"/>
    </row>
    <row r="984" spans="5:5" ht="15.75" customHeight="1">
      <c r="E984" s="239"/>
    </row>
    <row r="985" spans="5:5" ht="15.75" customHeight="1">
      <c r="E985" s="239"/>
    </row>
    <row r="986" spans="5:5" ht="15.75" customHeight="1">
      <c r="E986" s="239"/>
    </row>
    <row r="987" spans="5:5" ht="15.75" customHeight="1">
      <c r="E987" s="239"/>
    </row>
    <row r="988" spans="5:5" ht="15.75" customHeight="1">
      <c r="E988" s="239"/>
    </row>
    <row r="989" spans="5:5" ht="15.75" customHeight="1">
      <c r="E989" s="239"/>
    </row>
    <row r="990" spans="5:5" ht="15.75" customHeight="1">
      <c r="E990" s="239"/>
    </row>
    <row r="991" spans="5:5" ht="15.75" customHeight="1">
      <c r="E991" s="239"/>
    </row>
    <row r="992" spans="5:5" ht="15.75" customHeight="1">
      <c r="E992" s="239"/>
    </row>
    <row r="993" spans="5:5" ht="15.75" customHeight="1">
      <c r="E993" s="239"/>
    </row>
    <row r="994" spans="5:5" ht="15.75" customHeight="1">
      <c r="E994" s="239"/>
    </row>
    <row r="995" spans="5:5" ht="15.75" customHeight="1">
      <c r="E995" s="239"/>
    </row>
    <row r="996" spans="5:5" ht="15.75" customHeight="1">
      <c r="E996" s="239"/>
    </row>
    <row r="997" spans="5:5" ht="15.75" customHeight="1">
      <c r="E997" s="239"/>
    </row>
    <row r="998" spans="5:5" ht="15.75" customHeight="1">
      <c r="E998" s="239"/>
    </row>
    <row r="999" spans="5:5" ht="15.75" customHeight="1">
      <c r="E999" s="239"/>
    </row>
    <row r="1000" spans="5:5" ht="15.75" customHeight="1">
      <c r="E1000" s="239"/>
    </row>
  </sheetData>
  <mergeCells count="2">
    <mergeCell ref="A1:G2"/>
    <mergeCell ref="A5:A1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4"/>
  <sheetViews>
    <sheetView view="pageLayout" zoomScaleNormal="100" workbookViewId="0">
      <selection sqref="A1:G2"/>
    </sheetView>
  </sheetViews>
  <sheetFormatPr baseColWidth="10" defaultColWidth="14.42578125" defaultRowHeight="15.75" customHeight="1"/>
  <cols>
    <col min="2" max="2" width="12.42578125" customWidth="1"/>
    <col min="4" max="4" width="23.42578125" customWidth="1"/>
    <col min="5" max="5" width="32.42578125" customWidth="1"/>
    <col min="6" max="6" width="15" customWidth="1"/>
    <col min="7" max="7" width="17.28515625" customWidth="1"/>
  </cols>
  <sheetData>
    <row r="1" spans="1:7" ht="12.75">
      <c r="A1" s="240" t="s">
        <v>4</v>
      </c>
      <c r="B1" s="241"/>
      <c r="C1" s="241"/>
      <c r="D1" s="241"/>
      <c r="E1" s="241"/>
      <c r="F1" s="241"/>
      <c r="G1" s="241"/>
    </row>
    <row r="2" spans="1:7" ht="15.75" customHeight="1">
      <c r="A2" s="241"/>
      <c r="B2" s="241"/>
      <c r="C2" s="241"/>
      <c r="D2" s="241"/>
      <c r="E2" s="241"/>
      <c r="F2" s="241"/>
      <c r="G2" s="241"/>
    </row>
    <row r="3" spans="1:7" ht="12.75">
      <c r="A3" s="2"/>
      <c r="B3" s="2"/>
      <c r="C3" s="2"/>
      <c r="D3" s="17"/>
      <c r="E3" s="2"/>
      <c r="F3" s="2"/>
      <c r="G3" s="2"/>
    </row>
    <row r="4" spans="1:7" ht="12.75">
      <c r="A4" s="8" t="s">
        <v>7</v>
      </c>
      <c r="B4" s="12" t="s">
        <v>8</v>
      </c>
      <c r="C4" s="12" t="s">
        <v>11</v>
      </c>
      <c r="D4" s="23" t="s">
        <v>10</v>
      </c>
      <c r="E4" s="12" t="s">
        <v>12</v>
      </c>
      <c r="F4" s="12" t="s">
        <v>18</v>
      </c>
      <c r="G4" s="13" t="s">
        <v>19</v>
      </c>
    </row>
    <row r="5" spans="1:7" ht="25.5">
      <c r="A5" s="242" t="s">
        <v>15</v>
      </c>
      <c r="B5" s="27">
        <v>42052</v>
      </c>
      <c r="C5" s="28">
        <v>8.3333333333333329E-2</v>
      </c>
      <c r="D5" s="29" t="s">
        <v>26</v>
      </c>
      <c r="E5" s="29" t="s">
        <v>27</v>
      </c>
      <c r="F5" s="32">
        <f>SUM(C5:C12)</f>
        <v>0.43055555555555552</v>
      </c>
      <c r="G5" s="34">
        <f>F5</f>
        <v>0.43055555555555552</v>
      </c>
    </row>
    <row r="6" spans="1:7" ht="25.5">
      <c r="A6" s="243"/>
      <c r="B6" s="27">
        <v>42052</v>
      </c>
      <c r="C6" s="39">
        <v>3.8194444444444448E-2</v>
      </c>
      <c r="D6" s="29" t="s">
        <v>31</v>
      </c>
      <c r="E6" s="49" t="s">
        <v>32</v>
      </c>
      <c r="F6" s="41"/>
      <c r="G6" s="42"/>
    </row>
    <row r="7" spans="1:7" ht="38.25">
      <c r="A7" s="243"/>
      <c r="B7" s="48">
        <v>42053</v>
      </c>
      <c r="C7" s="39">
        <v>3.4722222222222224E-2</v>
      </c>
      <c r="D7" s="29" t="s">
        <v>24</v>
      </c>
      <c r="E7" s="29" t="s">
        <v>38</v>
      </c>
      <c r="F7" s="41"/>
      <c r="G7" s="42"/>
    </row>
    <row r="8" spans="1:7" ht="14.25">
      <c r="A8" s="243"/>
      <c r="B8" s="48">
        <v>42053</v>
      </c>
      <c r="C8" s="28">
        <v>1.0416666666666666E-2</v>
      </c>
      <c r="D8" s="29" t="s">
        <v>39</v>
      </c>
      <c r="E8" s="49" t="s">
        <v>40</v>
      </c>
      <c r="F8" s="41"/>
      <c r="G8" s="42"/>
    </row>
    <row r="9" spans="1:7" ht="14.25">
      <c r="A9" s="243"/>
      <c r="B9" s="48">
        <v>42053</v>
      </c>
      <c r="C9" s="28">
        <v>6.25E-2</v>
      </c>
      <c r="D9" s="29" t="s">
        <v>41</v>
      </c>
      <c r="E9" s="49" t="s">
        <v>42</v>
      </c>
      <c r="F9" s="41"/>
      <c r="G9" s="42"/>
    </row>
    <row r="10" spans="1:7" ht="14.25">
      <c r="A10" s="243"/>
      <c r="B10" s="48"/>
      <c r="C10" s="28">
        <v>6.25E-2</v>
      </c>
      <c r="D10" s="29" t="s">
        <v>41</v>
      </c>
      <c r="E10" s="49" t="s">
        <v>42</v>
      </c>
      <c r="F10" s="41"/>
      <c r="G10" s="42"/>
    </row>
    <row r="11" spans="1:7" ht="25.5">
      <c r="A11" s="16"/>
      <c r="B11" s="53">
        <v>42054</v>
      </c>
      <c r="C11" s="54">
        <v>1.3888888888888888E-2</v>
      </c>
      <c r="D11" s="49" t="s">
        <v>43</v>
      </c>
      <c r="E11" s="55"/>
      <c r="F11" s="42"/>
      <c r="G11" s="42"/>
    </row>
    <row r="12" spans="1:7" ht="38.25">
      <c r="A12" s="56"/>
      <c r="B12" s="53">
        <v>42058</v>
      </c>
      <c r="C12" s="54">
        <v>0.125</v>
      </c>
      <c r="D12" s="49" t="s">
        <v>41</v>
      </c>
      <c r="E12" s="63" t="s">
        <v>44</v>
      </c>
      <c r="F12" s="42"/>
      <c r="G12" s="64"/>
    </row>
    <row r="13" spans="1:7" ht="38.25">
      <c r="A13" s="71" t="s">
        <v>54</v>
      </c>
      <c r="B13" s="70">
        <v>42059</v>
      </c>
      <c r="C13" s="26">
        <v>6.25E-2</v>
      </c>
      <c r="D13" s="72" t="s">
        <v>59</v>
      </c>
      <c r="E13" s="49" t="s">
        <v>60</v>
      </c>
      <c r="F13" s="76">
        <f>SUM(C13:C21)</f>
        <v>0.3611111111111111</v>
      </c>
      <c r="G13" s="34">
        <f>SUM(F5,F13)</f>
        <v>0.79166666666666663</v>
      </c>
    </row>
    <row r="14" spans="1:7" ht="12.75">
      <c r="A14" s="71"/>
      <c r="B14" s="73">
        <v>42059</v>
      </c>
      <c r="C14" s="39">
        <v>6.25E-2</v>
      </c>
      <c r="D14" s="88" t="s">
        <v>63</v>
      </c>
      <c r="E14" s="49" t="s">
        <v>64</v>
      </c>
      <c r="F14" s="89"/>
      <c r="G14" s="90"/>
    </row>
    <row r="15" spans="1:7" ht="12.75">
      <c r="A15" s="71"/>
      <c r="B15" s="73">
        <v>42060</v>
      </c>
      <c r="C15" s="57">
        <v>6.9444444444444441E-3</v>
      </c>
      <c r="D15" s="94" t="s">
        <v>67</v>
      </c>
      <c r="E15" s="94"/>
      <c r="F15" s="89"/>
      <c r="G15" s="90"/>
    </row>
    <row r="16" spans="1:7" ht="36.75" customHeight="1">
      <c r="A16" s="71"/>
      <c r="B16" s="95">
        <v>42060</v>
      </c>
      <c r="C16" s="105">
        <v>7.2916666666666671E-2</v>
      </c>
      <c r="D16" s="94" t="s">
        <v>96</v>
      </c>
      <c r="E16" s="94" t="s">
        <v>98</v>
      </c>
      <c r="F16" s="89"/>
      <c r="G16" s="90"/>
    </row>
    <row r="17" spans="1:7" ht="25.5">
      <c r="A17" s="71"/>
      <c r="B17" s="95">
        <v>42063</v>
      </c>
      <c r="C17" s="105">
        <v>7.2916666666666671E-2</v>
      </c>
      <c r="D17" s="94" t="s">
        <v>96</v>
      </c>
      <c r="E17" s="94" t="s">
        <v>100</v>
      </c>
      <c r="F17" s="89"/>
      <c r="G17" s="90"/>
    </row>
    <row r="18" spans="1:7" ht="12.75">
      <c r="A18" s="71"/>
      <c r="B18" s="95">
        <v>42065</v>
      </c>
      <c r="C18" s="105">
        <v>6.9444444444444441E-3</v>
      </c>
      <c r="D18" s="94" t="s">
        <v>67</v>
      </c>
      <c r="E18" s="94"/>
      <c r="F18" s="89"/>
      <c r="G18" s="90"/>
    </row>
    <row r="19" spans="1:7" ht="12.75">
      <c r="A19" s="71"/>
      <c r="B19" s="95">
        <v>42065</v>
      </c>
      <c r="C19" s="105">
        <v>1.3888888888888888E-2</v>
      </c>
      <c r="D19" s="49" t="s">
        <v>101</v>
      </c>
      <c r="E19" s="6" t="s">
        <v>102</v>
      </c>
      <c r="F19" s="89"/>
      <c r="G19" s="90"/>
    </row>
    <row r="20" spans="1:7" ht="12.75">
      <c r="A20" s="71"/>
      <c r="B20" s="95">
        <v>42066</v>
      </c>
      <c r="C20" s="105">
        <v>4.1666666666666664E-2</v>
      </c>
      <c r="D20" s="49" t="s">
        <v>101</v>
      </c>
      <c r="E20" s="6" t="s">
        <v>103</v>
      </c>
      <c r="F20" s="89"/>
      <c r="G20" s="90"/>
    </row>
    <row r="21" spans="1:7" ht="12.75">
      <c r="A21" s="107"/>
      <c r="B21" s="95">
        <v>42066</v>
      </c>
      <c r="C21" s="105">
        <v>2.0833333333333332E-2</v>
      </c>
      <c r="D21" s="94" t="s">
        <v>101</v>
      </c>
      <c r="E21" s="6" t="s">
        <v>104</v>
      </c>
      <c r="F21" s="89"/>
      <c r="G21" s="90"/>
    </row>
    <row r="22" spans="1:7" ht="12.75">
      <c r="A22" s="99" t="s">
        <v>83</v>
      </c>
      <c r="B22" s="102">
        <v>42066</v>
      </c>
      <c r="C22" s="120">
        <v>8.3333333333333329E-2</v>
      </c>
      <c r="D22" s="85" t="s">
        <v>101</v>
      </c>
      <c r="E22" s="121" t="s">
        <v>59</v>
      </c>
      <c r="F22" s="35">
        <f>SUM(C22:C33)</f>
        <v>0.38541666666666669</v>
      </c>
      <c r="G22" s="123">
        <f>SUM(G13,F22)</f>
        <v>1.1770833333333333</v>
      </c>
    </row>
    <row r="23" spans="1:7" ht="25.5">
      <c r="A23" s="96"/>
      <c r="B23" s="95">
        <v>42067</v>
      </c>
      <c r="C23" s="57">
        <v>3.472222222222222E-3</v>
      </c>
      <c r="D23" s="94" t="s">
        <v>140</v>
      </c>
      <c r="E23" s="115"/>
      <c r="F23" s="89"/>
      <c r="G23" s="90"/>
    </row>
    <row r="24" spans="1:7" ht="12.75">
      <c r="A24" s="96"/>
      <c r="B24" s="95">
        <v>42068</v>
      </c>
      <c r="C24" s="57">
        <v>3.125E-2</v>
      </c>
      <c r="D24" s="94" t="s">
        <v>141</v>
      </c>
      <c r="E24" s="6" t="s">
        <v>142</v>
      </c>
      <c r="F24" s="89"/>
      <c r="G24" s="90"/>
    </row>
    <row r="25" spans="1:7" ht="12.75">
      <c r="A25" s="96"/>
      <c r="B25" s="95">
        <v>42068</v>
      </c>
      <c r="C25" s="124">
        <v>2.0833333333333332E-2</v>
      </c>
      <c r="D25" s="49" t="s">
        <v>96</v>
      </c>
      <c r="E25" s="49" t="s">
        <v>143</v>
      </c>
      <c r="F25" s="38"/>
    </row>
    <row r="26" spans="1:7" ht="38.25">
      <c r="A26" s="96"/>
      <c r="B26" s="95">
        <v>42068</v>
      </c>
      <c r="C26" s="57">
        <v>2.0833333333333332E-2</v>
      </c>
      <c r="D26" s="94" t="s">
        <v>144</v>
      </c>
      <c r="E26" s="6" t="s">
        <v>145</v>
      </c>
      <c r="F26" s="89"/>
      <c r="G26" s="90"/>
    </row>
    <row r="27" spans="1:7" ht="25.5">
      <c r="A27" s="96"/>
      <c r="B27" s="95">
        <v>42068</v>
      </c>
      <c r="C27" s="57">
        <v>7.2916666666666671E-2</v>
      </c>
      <c r="D27" s="94" t="s">
        <v>96</v>
      </c>
      <c r="E27" s="6" t="s">
        <v>146</v>
      </c>
      <c r="F27" s="89"/>
      <c r="G27" s="90"/>
    </row>
    <row r="28" spans="1:7" ht="25.5">
      <c r="A28" s="96"/>
      <c r="B28" s="95">
        <v>42070</v>
      </c>
      <c r="C28" s="57">
        <v>2.0833333333333332E-2</v>
      </c>
      <c r="D28" s="94" t="s">
        <v>96</v>
      </c>
      <c r="E28" s="6" t="s">
        <v>147</v>
      </c>
      <c r="F28" s="89"/>
      <c r="G28" s="90"/>
    </row>
    <row r="29" spans="1:7" ht="12.75">
      <c r="A29" s="96"/>
      <c r="B29" s="95">
        <v>42072</v>
      </c>
      <c r="C29" s="57">
        <v>1.3888888888888888E-2</v>
      </c>
      <c r="D29" s="94" t="s">
        <v>67</v>
      </c>
      <c r="E29" s="115"/>
      <c r="F29" s="89"/>
      <c r="G29" s="90"/>
    </row>
    <row r="30" spans="1:7" ht="25.5">
      <c r="A30" s="96"/>
      <c r="B30" s="95">
        <v>42072</v>
      </c>
      <c r="C30" s="57">
        <v>1.3888888888888888E-2</v>
      </c>
      <c r="D30" s="94" t="s">
        <v>96</v>
      </c>
      <c r="E30" s="6" t="s">
        <v>148</v>
      </c>
      <c r="F30" s="89"/>
      <c r="G30" s="90"/>
    </row>
    <row r="31" spans="1:7" ht="38.25">
      <c r="A31" s="96"/>
      <c r="B31" s="95">
        <v>42072</v>
      </c>
      <c r="C31" s="57">
        <v>6.25E-2</v>
      </c>
      <c r="D31" s="94" t="s">
        <v>96</v>
      </c>
      <c r="E31" s="6" t="s">
        <v>149</v>
      </c>
      <c r="F31" s="89"/>
      <c r="G31" s="90"/>
    </row>
    <row r="32" spans="1:7" ht="12.75">
      <c r="A32" s="96"/>
      <c r="B32" s="95">
        <v>42073</v>
      </c>
      <c r="C32" s="57">
        <v>1.0416666666666666E-2</v>
      </c>
      <c r="D32" s="94" t="s">
        <v>150</v>
      </c>
      <c r="E32" s="6" t="s">
        <v>103</v>
      </c>
      <c r="F32" s="89"/>
      <c r="G32" s="90"/>
    </row>
    <row r="33" spans="1:7" ht="12.75">
      <c r="A33" s="96"/>
      <c r="B33" s="95">
        <v>42073</v>
      </c>
      <c r="C33" s="57">
        <v>3.125E-2</v>
      </c>
      <c r="D33" s="94" t="s">
        <v>150</v>
      </c>
      <c r="E33" s="6" t="s">
        <v>104</v>
      </c>
      <c r="F33" s="89"/>
      <c r="G33" s="90"/>
    </row>
    <row r="34" spans="1:7" ht="12.75">
      <c r="A34" s="99" t="s">
        <v>122</v>
      </c>
      <c r="B34" s="102">
        <v>42073</v>
      </c>
      <c r="C34" s="120">
        <v>2.7777777777777776E-2</v>
      </c>
      <c r="D34" s="121" t="s">
        <v>141</v>
      </c>
      <c r="E34" s="85" t="s">
        <v>151</v>
      </c>
      <c r="F34" s="35">
        <f>SUM(C34:C47)</f>
        <v>0.27083333333333331</v>
      </c>
      <c r="G34" s="123">
        <f>SUM(G22,F34)</f>
        <v>1.4479166666666665</v>
      </c>
    </row>
    <row r="35" spans="1:7" ht="12.75">
      <c r="A35" s="96"/>
      <c r="B35" s="95">
        <v>42073</v>
      </c>
      <c r="C35" s="57">
        <v>6.9444444444444441E-3</v>
      </c>
      <c r="D35" s="94" t="s">
        <v>141</v>
      </c>
      <c r="E35" s="6" t="s">
        <v>102</v>
      </c>
      <c r="F35" s="89"/>
      <c r="G35" s="90"/>
    </row>
    <row r="36" spans="1:7" ht="25.5">
      <c r="A36" s="96"/>
      <c r="B36" s="95">
        <v>42073</v>
      </c>
      <c r="C36" s="57">
        <v>6.9444444444444441E-3</v>
      </c>
      <c r="D36" s="94" t="s">
        <v>96</v>
      </c>
      <c r="E36" s="94" t="s">
        <v>152</v>
      </c>
      <c r="F36" s="89"/>
      <c r="G36" s="90"/>
    </row>
    <row r="37" spans="1:7" ht="25.5">
      <c r="A37" s="96"/>
      <c r="B37" s="95">
        <v>42073</v>
      </c>
      <c r="C37" s="57">
        <v>2.0833333333333332E-2</v>
      </c>
      <c r="D37" s="94" t="s">
        <v>96</v>
      </c>
      <c r="E37" s="6" t="s">
        <v>153</v>
      </c>
      <c r="F37" s="89"/>
      <c r="G37" s="90"/>
    </row>
    <row r="38" spans="1:7" ht="12.75">
      <c r="A38" s="96"/>
      <c r="B38" s="95">
        <v>42074</v>
      </c>
      <c r="C38" s="57">
        <v>1.0416666666666666E-2</v>
      </c>
      <c r="D38" s="94" t="s">
        <v>67</v>
      </c>
      <c r="E38" s="67"/>
      <c r="F38" s="89"/>
      <c r="G38" s="90"/>
    </row>
    <row r="39" spans="1:7" ht="12.75">
      <c r="A39" s="96"/>
      <c r="B39" s="95">
        <v>42075</v>
      </c>
      <c r="C39" s="57">
        <v>2.0833333333333332E-2</v>
      </c>
      <c r="D39" s="94" t="s">
        <v>141</v>
      </c>
      <c r="E39" s="6" t="s">
        <v>154</v>
      </c>
      <c r="F39" s="89"/>
      <c r="G39" s="90"/>
    </row>
    <row r="40" spans="1:7" ht="12.75">
      <c r="A40" s="96"/>
      <c r="B40" s="95">
        <v>42075</v>
      </c>
      <c r="C40" s="57">
        <v>2.0833333333333332E-2</v>
      </c>
      <c r="D40" s="94" t="s">
        <v>155</v>
      </c>
      <c r="E40" s="94" t="s">
        <v>156</v>
      </c>
      <c r="F40" s="89"/>
      <c r="G40" s="90"/>
    </row>
    <row r="41" spans="1:7" ht="25.5">
      <c r="A41" s="96"/>
      <c r="B41" s="128" t="s">
        <v>157</v>
      </c>
      <c r="C41" s="57">
        <v>4.1666666666666664E-2</v>
      </c>
      <c r="D41" s="94" t="s">
        <v>159</v>
      </c>
      <c r="E41" s="94" t="s">
        <v>160</v>
      </c>
      <c r="F41" s="89"/>
      <c r="G41" s="90"/>
    </row>
    <row r="42" spans="1:7" ht="12.75">
      <c r="A42" s="96"/>
      <c r="B42" s="95">
        <v>42075</v>
      </c>
      <c r="C42" s="57">
        <v>2.0833333333333332E-2</v>
      </c>
      <c r="D42" s="94" t="s">
        <v>34</v>
      </c>
      <c r="E42" s="94" t="s">
        <v>161</v>
      </c>
      <c r="F42" s="89"/>
      <c r="G42" s="90"/>
    </row>
    <row r="43" spans="1:7" ht="12.75">
      <c r="A43" s="96"/>
      <c r="B43" s="95">
        <v>42076</v>
      </c>
      <c r="C43" s="57">
        <v>1.3888888888888888E-2</v>
      </c>
      <c r="D43" s="94" t="s">
        <v>67</v>
      </c>
      <c r="E43" s="115"/>
      <c r="F43" s="89"/>
      <c r="G43" s="90"/>
    </row>
    <row r="44" spans="1:7" ht="12.75">
      <c r="A44" s="96"/>
      <c r="B44" s="95">
        <v>42079</v>
      </c>
      <c r="C44" s="57">
        <v>1.0416666666666666E-2</v>
      </c>
      <c r="D44" s="94" t="s">
        <v>67</v>
      </c>
      <c r="E44" s="115"/>
      <c r="F44" s="89"/>
      <c r="G44" s="90"/>
    </row>
    <row r="45" spans="1:7" ht="12.75">
      <c r="A45" s="96"/>
      <c r="B45" s="53">
        <v>42079</v>
      </c>
      <c r="C45" s="124">
        <v>2.7777777777777776E-2</v>
      </c>
      <c r="D45" s="49" t="s">
        <v>24</v>
      </c>
      <c r="E45" s="49" t="s">
        <v>162</v>
      </c>
      <c r="G45" s="90"/>
    </row>
    <row r="46" spans="1:7" ht="12.75">
      <c r="A46" s="96"/>
      <c r="B46" s="95">
        <v>42080</v>
      </c>
      <c r="C46" s="57">
        <v>2.0833333333333332E-2</v>
      </c>
      <c r="D46" s="6" t="s">
        <v>141</v>
      </c>
      <c r="E46" s="94" t="s">
        <v>103</v>
      </c>
      <c r="F46" s="89"/>
      <c r="G46" s="90"/>
    </row>
    <row r="47" spans="1:7" ht="12.75">
      <c r="A47" s="96"/>
      <c r="B47" s="95">
        <v>42080</v>
      </c>
      <c r="C47" s="57">
        <v>2.0833333333333332E-2</v>
      </c>
      <c r="D47" s="6" t="s">
        <v>101</v>
      </c>
      <c r="E47" s="94" t="s">
        <v>104</v>
      </c>
      <c r="F47" s="89"/>
      <c r="G47" s="90"/>
    </row>
    <row r="48" spans="1:7" ht="14.25">
      <c r="A48" s="99" t="s">
        <v>163</v>
      </c>
      <c r="B48" s="102">
        <v>42080</v>
      </c>
      <c r="C48" s="120">
        <v>5.2083333333333336E-2</v>
      </c>
      <c r="D48" s="121" t="s">
        <v>101</v>
      </c>
      <c r="E48" s="85" t="s">
        <v>59</v>
      </c>
      <c r="F48" s="131">
        <f>SUM(C48:C58)</f>
        <v>0.17708333333333331</v>
      </c>
      <c r="G48" s="123">
        <f>SUM(G34,F48)</f>
        <v>1.6249999999999998</v>
      </c>
    </row>
    <row r="49" spans="1:7" ht="12.75">
      <c r="A49" s="96"/>
      <c r="B49" s="95">
        <v>42080</v>
      </c>
      <c r="C49" s="57">
        <v>1.0416666666666666E-2</v>
      </c>
      <c r="D49" s="94" t="s">
        <v>164</v>
      </c>
      <c r="E49" s="115"/>
      <c r="F49" s="89"/>
      <c r="G49" s="90"/>
    </row>
    <row r="50" spans="1:7" ht="25.5">
      <c r="A50" s="96"/>
      <c r="B50" s="95">
        <v>42080</v>
      </c>
      <c r="C50" s="57">
        <v>1.0416666666666666E-2</v>
      </c>
      <c r="D50" s="94" t="s">
        <v>165</v>
      </c>
      <c r="E50" s="115"/>
      <c r="F50" s="89"/>
      <c r="G50" s="90"/>
    </row>
    <row r="51" spans="1:7" ht="12.75">
      <c r="A51" s="96"/>
      <c r="B51" s="95">
        <v>42081</v>
      </c>
      <c r="C51" s="57">
        <v>1.0416666666666666E-2</v>
      </c>
      <c r="D51" s="94" t="s">
        <v>67</v>
      </c>
      <c r="E51" s="115"/>
      <c r="F51" s="89"/>
      <c r="G51" s="90"/>
    </row>
    <row r="52" spans="1:7" ht="12.75">
      <c r="A52" s="96"/>
      <c r="B52" s="53">
        <v>42086</v>
      </c>
      <c r="C52" s="124">
        <v>1.0416666666666666E-2</v>
      </c>
      <c r="D52" s="49" t="s">
        <v>67</v>
      </c>
      <c r="E52" s="55"/>
      <c r="F52" s="38"/>
    </row>
    <row r="53" spans="1:7" ht="12.75">
      <c r="A53" s="96"/>
      <c r="B53" s="95">
        <v>42086</v>
      </c>
      <c r="C53" s="57">
        <v>2.0833333333333332E-2</v>
      </c>
      <c r="D53" s="94" t="s">
        <v>166</v>
      </c>
      <c r="E53" s="115"/>
      <c r="F53" s="89"/>
      <c r="G53" s="90"/>
    </row>
    <row r="54" spans="1:7" ht="25.5">
      <c r="A54" s="96"/>
      <c r="B54" s="95">
        <v>42086</v>
      </c>
      <c r="C54" s="57">
        <v>4.1666666666666664E-2</v>
      </c>
      <c r="D54" s="6" t="s">
        <v>85</v>
      </c>
      <c r="E54" s="94" t="s">
        <v>167</v>
      </c>
      <c r="F54" s="89"/>
      <c r="G54" s="90"/>
    </row>
    <row r="55" spans="1:7" ht="25.5">
      <c r="A55" s="96"/>
      <c r="B55" s="95">
        <v>42086</v>
      </c>
      <c r="C55" s="57">
        <v>1.0416666666666666E-2</v>
      </c>
      <c r="D55" s="6" t="s">
        <v>168</v>
      </c>
      <c r="E55" s="94" t="s">
        <v>169</v>
      </c>
      <c r="F55" s="89"/>
      <c r="G55" s="90"/>
    </row>
    <row r="56" spans="1:7" ht="25.5">
      <c r="A56" s="96"/>
      <c r="B56" s="95">
        <v>42086</v>
      </c>
      <c r="C56" s="57">
        <v>1.0416666666666666E-2</v>
      </c>
      <c r="D56" s="6" t="s">
        <v>168</v>
      </c>
      <c r="E56" s="94" t="s">
        <v>170</v>
      </c>
      <c r="F56" s="89"/>
      <c r="G56" s="90"/>
    </row>
    <row r="57" spans="1:7" ht="12.75">
      <c r="A57" s="96"/>
      <c r="B57" s="95"/>
      <c r="C57" s="57"/>
      <c r="D57" s="94"/>
      <c r="E57" s="89"/>
      <c r="F57" s="89"/>
      <c r="G57" s="90"/>
    </row>
    <row r="58" spans="1:7" ht="12.75">
      <c r="A58" s="99" t="s">
        <v>171</v>
      </c>
      <c r="B58" s="134"/>
      <c r="C58" s="35"/>
      <c r="D58" s="134"/>
      <c r="E58" s="134"/>
      <c r="F58" s="134"/>
      <c r="G58" s="141"/>
    </row>
    <row r="59" spans="1:7" ht="12.75">
      <c r="A59" s="96"/>
      <c r="B59" s="89"/>
      <c r="C59" s="142"/>
      <c r="D59" s="89"/>
      <c r="E59" s="89"/>
      <c r="F59" s="89"/>
      <c r="G59" s="90"/>
    </row>
    <row r="60" spans="1:7" ht="12.75">
      <c r="A60" s="96"/>
      <c r="B60" s="89"/>
      <c r="C60" s="142"/>
      <c r="D60" s="89"/>
      <c r="E60" s="89"/>
      <c r="F60" s="89"/>
      <c r="G60" s="90"/>
    </row>
    <row r="61" spans="1:7" ht="12.75">
      <c r="A61" s="125"/>
      <c r="B61" s="130"/>
      <c r="C61" s="149"/>
      <c r="D61" s="130"/>
      <c r="E61" s="130"/>
      <c r="F61" s="130"/>
      <c r="G61" s="143"/>
    </row>
    <row r="62" spans="1:7" ht="12.75">
      <c r="A62" s="99" t="s">
        <v>180</v>
      </c>
      <c r="B62" s="134"/>
      <c r="C62" s="35"/>
      <c r="D62" s="134"/>
      <c r="E62" s="134"/>
      <c r="F62" s="134"/>
      <c r="G62" s="141"/>
    </row>
    <row r="63" spans="1:7" ht="12.75">
      <c r="A63" s="96"/>
      <c r="B63" s="89"/>
      <c r="C63" s="142"/>
      <c r="D63" s="89"/>
      <c r="E63" s="89"/>
      <c r="F63" s="89"/>
      <c r="G63" s="90"/>
    </row>
    <row r="64" spans="1:7" ht="12.75">
      <c r="A64" s="96"/>
      <c r="B64" s="89"/>
      <c r="C64" s="142"/>
      <c r="D64" s="89"/>
      <c r="E64" s="89"/>
      <c r="F64" s="89"/>
      <c r="G64" s="90"/>
    </row>
    <row r="65" spans="1:7" ht="12.75">
      <c r="A65" s="125"/>
      <c r="B65" s="130"/>
      <c r="C65" s="149"/>
      <c r="D65" s="130"/>
      <c r="E65" s="130"/>
      <c r="F65" s="130"/>
      <c r="G65" s="143"/>
    </row>
    <row r="66" spans="1:7" ht="12.75">
      <c r="A66" s="99" t="s">
        <v>181</v>
      </c>
      <c r="B66" s="134"/>
      <c r="C66" s="35"/>
      <c r="D66" s="134"/>
      <c r="E66" s="134"/>
      <c r="F66" s="134"/>
      <c r="G66" s="141"/>
    </row>
    <row r="67" spans="1:7" ht="12.75">
      <c r="A67" s="96"/>
      <c r="B67" s="89"/>
      <c r="C67" s="142"/>
      <c r="D67" s="89"/>
      <c r="E67" s="89"/>
      <c r="F67" s="89"/>
      <c r="G67" s="90"/>
    </row>
    <row r="68" spans="1:7" ht="12.75">
      <c r="A68" s="96"/>
      <c r="B68" s="89"/>
      <c r="C68" s="142"/>
      <c r="D68" s="89"/>
      <c r="E68" s="89"/>
      <c r="F68" s="89"/>
      <c r="G68" s="90"/>
    </row>
    <row r="69" spans="1:7" ht="12.75">
      <c r="A69" s="125"/>
      <c r="B69" s="130"/>
      <c r="C69" s="149"/>
      <c r="D69" s="130"/>
      <c r="E69" s="130"/>
      <c r="F69" s="130"/>
      <c r="G69" s="143"/>
    </row>
    <row r="70" spans="1:7" ht="12.75">
      <c r="A70" s="99" t="s">
        <v>182</v>
      </c>
      <c r="B70" s="134"/>
      <c r="C70" s="35"/>
      <c r="D70" s="134"/>
      <c r="E70" s="134"/>
      <c r="F70" s="134"/>
      <c r="G70" s="141"/>
    </row>
    <row r="71" spans="1:7" ht="12.75">
      <c r="A71" s="96"/>
      <c r="B71" s="89"/>
      <c r="C71" s="142"/>
      <c r="D71" s="89"/>
      <c r="E71" s="89"/>
      <c r="F71" s="89"/>
      <c r="G71" s="90"/>
    </row>
    <row r="72" spans="1:7" ht="12.75">
      <c r="A72" s="96"/>
      <c r="B72" s="89"/>
      <c r="C72" s="142"/>
      <c r="D72" s="89"/>
      <c r="E72" s="89"/>
      <c r="F72" s="89"/>
      <c r="G72" s="90"/>
    </row>
    <row r="73" spans="1:7" ht="12.75">
      <c r="A73" s="125"/>
      <c r="B73" s="130"/>
      <c r="C73" s="149"/>
      <c r="D73" s="130"/>
      <c r="E73" s="130"/>
      <c r="F73" s="130"/>
      <c r="G73" s="143"/>
    </row>
    <row r="74" spans="1:7" ht="12.75">
      <c r="B74" s="152"/>
      <c r="F74" s="164" t="s">
        <v>197</v>
      </c>
      <c r="G74" s="173">
        <f>SUM(F:F)</f>
        <v>1.6249999999999998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selection activeCell="E19" sqref="E19"/>
    </sheetView>
  </sheetViews>
  <sheetFormatPr baseColWidth="10" defaultColWidth="14.42578125" defaultRowHeight="15.75" customHeight="1"/>
  <cols>
    <col min="1" max="1" width="19" customWidth="1"/>
    <col min="2" max="2" width="10.140625" bestFit="1" customWidth="1"/>
    <col min="3" max="3" width="21" customWidth="1"/>
    <col min="5" max="5" width="23.85546875" customWidth="1"/>
    <col min="7" max="7" width="29.28515625" customWidth="1"/>
  </cols>
  <sheetData>
    <row r="1" spans="1:7" ht="15.75" customHeight="1">
      <c r="A1" s="240" t="s">
        <v>5</v>
      </c>
      <c r="B1" s="241"/>
      <c r="C1" s="241"/>
      <c r="D1" s="241"/>
      <c r="E1" s="241"/>
      <c r="F1" s="241"/>
      <c r="G1" s="241"/>
    </row>
    <row r="2" spans="1:7" ht="15.75" customHeight="1">
      <c r="A2" s="241"/>
      <c r="B2" s="241"/>
      <c r="C2" s="241"/>
      <c r="D2" s="241"/>
      <c r="E2" s="241"/>
      <c r="F2" s="241"/>
      <c r="G2" s="241"/>
    </row>
    <row r="3" spans="1:7" ht="15.75" customHeight="1">
      <c r="A3" s="2"/>
      <c r="B3" s="3"/>
      <c r="C3" s="4"/>
      <c r="D3" s="5"/>
      <c r="E3" s="6"/>
      <c r="F3" s="2"/>
      <c r="G3" s="7"/>
    </row>
    <row r="4" spans="1:7" ht="15.75" customHeight="1">
      <c r="A4" s="8" t="s">
        <v>7</v>
      </c>
      <c r="B4" s="9" t="s">
        <v>8</v>
      </c>
      <c r="C4" s="9" t="s">
        <v>9</v>
      </c>
      <c r="D4" s="10" t="s">
        <v>10</v>
      </c>
      <c r="E4" s="11" t="s">
        <v>12</v>
      </c>
      <c r="F4" s="12" t="s">
        <v>13</v>
      </c>
      <c r="G4" s="13" t="s">
        <v>14</v>
      </c>
    </row>
    <row r="5" spans="1:7" ht="15.75" customHeight="1">
      <c r="A5" s="242" t="s">
        <v>15</v>
      </c>
      <c r="B5" s="24">
        <v>42052</v>
      </c>
      <c r="C5" s="103" t="s">
        <v>24</v>
      </c>
      <c r="D5" s="26">
        <v>8.3333333333333329E-2</v>
      </c>
      <c r="E5" s="33" t="s">
        <v>25</v>
      </c>
      <c r="F5" s="43">
        <f>SUM(D5:D11)</f>
        <v>0.23958333333333331</v>
      </c>
      <c r="G5" s="44"/>
    </row>
    <row r="6" spans="1:7" ht="25.5">
      <c r="A6" s="243"/>
      <c r="B6" s="27">
        <v>42052</v>
      </c>
      <c r="C6" s="114" t="s">
        <v>29</v>
      </c>
      <c r="D6" s="39">
        <v>3.125E-2</v>
      </c>
      <c r="E6" s="33" t="s">
        <v>33</v>
      </c>
      <c r="F6" s="41"/>
      <c r="G6" s="47"/>
    </row>
    <row r="7" spans="1:7" ht="15.75" customHeight="1">
      <c r="A7" s="243"/>
      <c r="B7" s="48">
        <v>42053</v>
      </c>
      <c r="C7" s="114" t="s">
        <v>24</v>
      </c>
      <c r="D7" s="39">
        <v>4.1666666666666664E-2</v>
      </c>
      <c r="E7" s="46" t="s">
        <v>34</v>
      </c>
      <c r="F7" s="41"/>
      <c r="G7" s="47"/>
    </row>
    <row r="8" spans="1:7" ht="15.75" customHeight="1">
      <c r="A8" s="243"/>
      <c r="B8" s="48">
        <v>42053</v>
      </c>
      <c r="C8" s="114" t="s">
        <v>45</v>
      </c>
      <c r="D8" s="28">
        <v>1.0416666666666666E-2</v>
      </c>
      <c r="E8" s="46" t="s">
        <v>51</v>
      </c>
      <c r="F8" s="41"/>
      <c r="G8" s="47"/>
    </row>
    <row r="9" spans="1:7" ht="15.75" customHeight="1">
      <c r="A9" s="243"/>
      <c r="B9" s="48">
        <v>42058</v>
      </c>
      <c r="C9" s="114" t="s">
        <v>41</v>
      </c>
      <c r="D9" s="28">
        <v>7.2916666666666671E-2</v>
      </c>
      <c r="E9" s="46" t="s">
        <v>52</v>
      </c>
      <c r="F9" s="41"/>
      <c r="G9" s="47"/>
    </row>
    <row r="10" spans="1:7" ht="15.75" customHeight="1">
      <c r="A10" s="243"/>
      <c r="B10" s="73"/>
      <c r="C10" s="246"/>
      <c r="D10" s="75"/>
      <c r="E10" s="40"/>
      <c r="F10" s="41"/>
      <c r="G10" s="47"/>
    </row>
    <row r="11" spans="1:7" ht="15.75" customHeight="1">
      <c r="A11" s="56"/>
      <c r="B11" s="65"/>
      <c r="C11" s="247"/>
      <c r="D11" s="93"/>
      <c r="E11" s="66"/>
      <c r="F11" s="41"/>
      <c r="G11" s="47"/>
    </row>
    <row r="12" spans="1:7" ht="15.75" customHeight="1">
      <c r="A12" s="69" t="s">
        <v>54</v>
      </c>
      <c r="B12" s="78">
        <v>42059</v>
      </c>
      <c r="C12" s="77" t="s">
        <v>59</v>
      </c>
      <c r="D12" s="108">
        <v>6.25E-2</v>
      </c>
      <c r="E12" s="109"/>
      <c r="F12" s="119">
        <f>SUM(D12:D17)</f>
        <v>0.48958333333333331</v>
      </c>
      <c r="G12" s="44"/>
    </row>
    <row r="13" spans="1:7" ht="25.5">
      <c r="A13" s="71"/>
      <c r="B13" s="48">
        <v>42059</v>
      </c>
      <c r="C13" s="66" t="s">
        <v>71</v>
      </c>
      <c r="D13" s="122">
        <v>0.125</v>
      </c>
      <c r="E13" s="33" t="s">
        <v>138</v>
      </c>
      <c r="F13" s="89"/>
      <c r="G13" s="97"/>
    </row>
    <row r="14" spans="1:7" ht="25.5">
      <c r="A14" s="71"/>
      <c r="B14" s="48">
        <v>42061</v>
      </c>
      <c r="C14" s="66" t="s">
        <v>71</v>
      </c>
      <c r="D14" s="122">
        <v>0.125</v>
      </c>
      <c r="E14" s="33" t="s">
        <v>138</v>
      </c>
      <c r="F14" s="89"/>
      <c r="G14" s="97"/>
    </row>
    <row r="15" spans="1:7" ht="25.5">
      <c r="A15" s="71"/>
      <c r="B15" s="48">
        <v>42063</v>
      </c>
      <c r="C15" s="66" t="s">
        <v>71</v>
      </c>
      <c r="D15" s="122">
        <v>0.125</v>
      </c>
      <c r="E15" s="33" t="s">
        <v>138</v>
      </c>
      <c r="F15" s="89"/>
      <c r="G15" s="97"/>
    </row>
    <row r="16" spans="1:7" ht="15.75" customHeight="1">
      <c r="A16" s="71"/>
      <c r="B16" s="48">
        <v>42066</v>
      </c>
      <c r="C16" s="66" t="s">
        <v>103</v>
      </c>
      <c r="D16" s="122">
        <v>3.125E-2</v>
      </c>
      <c r="E16" s="46"/>
      <c r="F16" s="89"/>
      <c r="G16" s="97"/>
    </row>
    <row r="17" spans="1:7" ht="15.75" customHeight="1">
      <c r="A17" s="71"/>
      <c r="B17" s="48">
        <v>42066</v>
      </c>
      <c r="C17" s="66" t="s">
        <v>139</v>
      </c>
      <c r="D17" s="122">
        <v>2.0833333333333332E-2</v>
      </c>
      <c r="E17" s="46"/>
      <c r="F17" s="90"/>
      <c r="G17" s="97"/>
    </row>
    <row r="18" spans="1:7" ht="15.75" customHeight="1">
      <c r="A18" s="99" t="s">
        <v>83</v>
      </c>
      <c r="B18" s="78">
        <v>42066</v>
      </c>
      <c r="C18" s="248" t="s">
        <v>59</v>
      </c>
      <c r="D18" s="144">
        <v>9.375E-2</v>
      </c>
      <c r="E18" s="106"/>
      <c r="F18" s="146">
        <f>SUM(D18:D24)</f>
        <v>0.40624999999999994</v>
      </c>
      <c r="G18" s="147"/>
    </row>
    <row r="19" spans="1:7" ht="25.5">
      <c r="A19" s="96"/>
      <c r="B19" s="48">
        <v>42068</v>
      </c>
      <c r="C19" s="66" t="s">
        <v>177</v>
      </c>
      <c r="D19" s="122">
        <v>3.125E-2</v>
      </c>
      <c r="E19" s="33" t="s">
        <v>178</v>
      </c>
      <c r="F19" s="112"/>
      <c r="G19" s="97"/>
    </row>
    <row r="20" spans="1:7" ht="38.25">
      <c r="A20" s="96"/>
      <c r="B20" s="48">
        <v>42068</v>
      </c>
      <c r="C20" s="33" t="s">
        <v>179</v>
      </c>
      <c r="D20" s="156">
        <v>8.3333333333333329E-2</v>
      </c>
      <c r="E20" s="29" t="s">
        <v>207</v>
      </c>
      <c r="F20" s="89"/>
      <c r="G20" s="97"/>
    </row>
    <row r="21" spans="1:7" ht="25.5">
      <c r="A21" s="96"/>
      <c r="B21" s="48">
        <v>42069</v>
      </c>
      <c r="C21" s="33" t="s">
        <v>179</v>
      </c>
      <c r="D21" s="156">
        <v>8.3333333333333329E-2</v>
      </c>
      <c r="E21" s="29" t="s">
        <v>207</v>
      </c>
      <c r="F21" s="89"/>
      <c r="G21" s="97"/>
    </row>
    <row r="22" spans="1:7" ht="25.5">
      <c r="A22" s="96"/>
      <c r="B22" s="48">
        <v>42072</v>
      </c>
      <c r="C22" s="33" t="s">
        <v>179</v>
      </c>
      <c r="D22" s="156">
        <v>8.3333333333333329E-2</v>
      </c>
      <c r="E22" s="29" t="s">
        <v>208</v>
      </c>
      <c r="F22" s="89"/>
      <c r="G22" s="97"/>
    </row>
    <row r="23" spans="1:7" ht="15.75" customHeight="1">
      <c r="A23" s="133"/>
      <c r="B23" s="48">
        <v>42073</v>
      </c>
      <c r="C23" s="66" t="s">
        <v>103</v>
      </c>
      <c r="D23" s="156">
        <v>1.0416666666666666E-2</v>
      </c>
      <c r="E23" s="94"/>
      <c r="F23" s="89"/>
      <c r="G23" s="97"/>
    </row>
    <row r="24" spans="1:7" ht="15.75" customHeight="1">
      <c r="A24" s="158"/>
      <c r="B24" s="58">
        <v>42073</v>
      </c>
      <c r="C24" s="249" t="s">
        <v>139</v>
      </c>
      <c r="D24" s="160">
        <v>2.0833333333333332E-2</v>
      </c>
      <c r="E24" s="137"/>
      <c r="F24" s="130"/>
      <c r="G24" s="138"/>
    </row>
    <row r="25" spans="1:7" ht="15.75" customHeight="1">
      <c r="A25" s="99" t="s">
        <v>122</v>
      </c>
      <c r="B25" s="48">
        <v>42073</v>
      </c>
      <c r="C25" s="77" t="s">
        <v>59</v>
      </c>
      <c r="D25" s="108">
        <v>4.1666666666666664E-2</v>
      </c>
      <c r="E25" s="85"/>
      <c r="F25" s="82">
        <f>SUM(D25:D32)</f>
        <v>0.20833333333333334</v>
      </c>
      <c r="G25" s="44"/>
    </row>
    <row r="26" spans="1:7" ht="25.5">
      <c r="A26" s="133"/>
      <c r="B26" s="48">
        <v>42073</v>
      </c>
      <c r="C26" s="33" t="s">
        <v>179</v>
      </c>
      <c r="D26" s="156">
        <v>4.1666666666666664E-2</v>
      </c>
      <c r="E26" s="29" t="s">
        <v>226</v>
      </c>
      <c r="F26" s="89"/>
      <c r="G26" s="97"/>
    </row>
    <row r="27" spans="1:7" ht="15.75" customHeight="1">
      <c r="A27" s="133"/>
      <c r="B27" s="48">
        <v>42075</v>
      </c>
      <c r="C27" s="66" t="s">
        <v>177</v>
      </c>
      <c r="D27" s="156">
        <v>2.0833333333333332E-2</v>
      </c>
      <c r="E27" s="94" t="s">
        <v>227</v>
      </c>
      <c r="F27" s="89"/>
      <c r="G27" s="97"/>
    </row>
    <row r="28" spans="1:7" ht="15.75" customHeight="1">
      <c r="A28" s="96"/>
      <c r="B28" s="48">
        <v>42075</v>
      </c>
      <c r="C28" s="66" t="s">
        <v>177</v>
      </c>
      <c r="D28" s="156">
        <v>2.0833333333333332E-2</v>
      </c>
      <c r="E28" s="94" t="s">
        <v>229</v>
      </c>
      <c r="F28" s="89"/>
      <c r="G28" s="97"/>
    </row>
    <row r="29" spans="1:7" ht="15.75" customHeight="1">
      <c r="A29" s="96"/>
      <c r="B29" s="48">
        <v>42079</v>
      </c>
      <c r="C29" s="33" t="s">
        <v>177</v>
      </c>
      <c r="D29" s="156">
        <v>2.0833333333333332E-2</v>
      </c>
      <c r="E29" s="94" t="s">
        <v>231</v>
      </c>
      <c r="F29" s="89"/>
      <c r="G29" s="97"/>
    </row>
    <row r="30" spans="1:7" ht="15.75" customHeight="1">
      <c r="A30" s="96"/>
      <c r="B30" s="48">
        <v>42080</v>
      </c>
      <c r="C30" s="33" t="s">
        <v>24</v>
      </c>
      <c r="D30" s="156">
        <v>2.0833333333333332E-2</v>
      </c>
      <c r="E30" s="94" t="s">
        <v>203</v>
      </c>
      <c r="F30" s="89"/>
      <c r="G30" s="97"/>
    </row>
    <row r="31" spans="1:7" ht="15.75" customHeight="1">
      <c r="A31" s="96"/>
      <c r="B31" s="48">
        <v>42080</v>
      </c>
      <c r="C31" s="114" t="s">
        <v>24</v>
      </c>
      <c r="D31" s="148">
        <v>2.0833333333333332E-2</v>
      </c>
      <c r="E31" s="94" t="s">
        <v>204</v>
      </c>
      <c r="F31" s="89"/>
      <c r="G31" s="97"/>
    </row>
    <row r="32" spans="1:7" ht="15.75" customHeight="1">
      <c r="A32" s="96"/>
      <c r="B32" s="48">
        <v>42080</v>
      </c>
      <c r="C32" s="114" t="s">
        <v>24</v>
      </c>
      <c r="D32" s="148">
        <v>2.0833333333333332E-2</v>
      </c>
      <c r="E32" s="94" t="s">
        <v>204</v>
      </c>
      <c r="F32" s="89"/>
      <c r="G32" s="97"/>
    </row>
    <row r="33" spans="1:7" ht="12.75">
      <c r="A33" s="99" t="s">
        <v>163</v>
      </c>
      <c r="B33" s="167">
        <v>42080</v>
      </c>
      <c r="C33" s="72" t="s">
        <v>24</v>
      </c>
      <c r="D33" s="178">
        <v>5.2083333333333336E-2</v>
      </c>
      <c r="E33" s="179" t="s">
        <v>233</v>
      </c>
      <c r="F33" s="181">
        <f>SUM(D33:D40)</f>
        <v>0.44791666666666663</v>
      </c>
      <c r="G33" s="147"/>
    </row>
    <row r="34" spans="1:7" ht="25.5">
      <c r="A34" s="96"/>
      <c r="B34" s="182">
        <v>42080</v>
      </c>
      <c r="C34" s="88" t="s">
        <v>24</v>
      </c>
      <c r="D34" s="185">
        <v>2.0833333333333332E-2</v>
      </c>
      <c r="E34" s="49" t="s">
        <v>205</v>
      </c>
      <c r="G34" s="97"/>
    </row>
    <row r="35" spans="1:7" ht="38.25">
      <c r="A35" s="96"/>
      <c r="B35" s="182">
        <v>42080</v>
      </c>
      <c r="C35" s="250" t="s">
        <v>234</v>
      </c>
      <c r="D35" s="187">
        <v>3.125E-2</v>
      </c>
      <c r="E35" s="55"/>
      <c r="G35" s="97"/>
    </row>
    <row r="36" spans="1:7" ht="25.5">
      <c r="A36" s="96"/>
      <c r="B36" s="182">
        <v>42081</v>
      </c>
      <c r="C36" s="88" t="s">
        <v>237</v>
      </c>
      <c r="D36" s="187">
        <v>2.0833333333333332E-2</v>
      </c>
      <c r="E36" s="55"/>
      <c r="G36" s="97"/>
    </row>
    <row r="37" spans="1:7" ht="25.5">
      <c r="A37" s="96"/>
      <c r="B37" s="53">
        <v>42084</v>
      </c>
      <c r="C37" s="55" t="s">
        <v>238</v>
      </c>
      <c r="D37" s="189">
        <v>6.25E-2</v>
      </c>
      <c r="E37" s="49" t="s">
        <v>239</v>
      </c>
      <c r="G37" s="97"/>
    </row>
    <row r="38" spans="1:7" ht="15.75" customHeight="1">
      <c r="A38" s="96"/>
      <c r="B38" s="53">
        <v>42085</v>
      </c>
      <c r="C38" s="55" t="s">
        <v>238</v>
      </c>
      <c r="D38" s="189">
        <v>0.16666666666666666</v>
      </c>
      <c r="E38" s="49" t="s">
        <v>240</v>
      </c>
      <c r="G38" s="97"/>
    </row>
    <row r="39" spans="1:7" ht="15.75" customHeight="1">
      <c r="A39" s="96"/>
      <c r="B39" s="53">
        <v>42086</v>
      </c>
      <c r="C39" s="55" t="s">
        <v>238</v>
      </c>
      <c r="D39" s="189">
        <v>8.3333333333333329E-2</v>
      </c>
      <c r="E39" s="49" t="s">
        <v>240</v>
      </c>
      <c r="G39" s="97"/>
    </row>
    <row r="40" spans="1:7" ht="15.75" customHeight="1">
      <c r="A40" s="125"/>
      <c r="B40" s="190">
        <v>42086</v>
      </c>
      <c r="C40" s="192" t="s">
        <v>241</v>
      </c>
      <c r="D40" s="191">
        <v>1.0416666666666666E-2</v>
      </c>
      <c r="E40" s="192" t="s">
        <v>240</v>
      </c>
      <c r="F40" s="193"/>
      <c r="G40" s="138"/>
    </row>
    <row r="41" spans="1:7" ht="15.75" customHeight="1">
      <c r="A41" s="96" t="s">
        <v>171</v>
      </c>
      <c r="B41" s="38"/>
      <c r="C41" s="38"/>
      <c r="D41" s="38"/>
      <c r="F41" s="89"/>
      <c r="G41" s="97"/>
    </row>
    <row r="42" spans="1:7" ht="15.75" customHeight="1">
      <c r="A42" s="96"/>
      <c r="B42" s="38"/>
      <c r="C42" s="38"/>
      <c r="D42" s="38"/>
      <c r="F42" s="89"/>
      <c r="G42" s="97"/>
    </row>
    <row r="43" spans="1:7" ht="15.75" customHeight="1">
      <c r="A43" s="96"/>
      <c r="B43" s="113"/>
      <c r="C43" s="92"/>
      <c r="D43" s="113"/>
      <c r="E43" s="115"/>
      <c r="F43" s="89"/>
      <c r="G43" s="97"/>
    </row>
    <row r="44" spans="1:7" ht="15.75" customHeight="1">
      <c r="A44" s="125"/>
      <c r="B44" s="135"/>
      <c r="C44" s="195"/>
      <c r="D44" s="135"/>
      <c r="E44" s="137"/>
      <c r="F44" s="130"/>
      <c r="G44" s="138"/>
    </row>
    <row r="45" spans="1:7" ht="15.75" customHeight="1">
      <c r="A45" s="99" t="s">
        <v>180</v>
      </c>
      <c r="B45" s="162"/>
      <c r="C45" s="197"/>
      <c r="D45" s="162"/>
      <c r="E45" s="163"/>
      <c r="F45" s="134"/>
      <c r="G45" s="147"/>
    </row>
    <row r="46" spans="1:7" ht="15.75" customHeight="1">
      <c r="A46" s="96"/>
      <c r="B46" s="113"/>
      <c r="C46" s="92"/>
      <c r="D46" s="113"/>
      <c r="E46" s="115"/>
      <c r="F46" s="89"/>
      <c r="G46" s="97"/>
    </row>
    <row r="47" spans="1:7" ht="15.75" customHeight="1">
      <c r="A47" s="96"/>
      <c r="B47" s="113"/>
      <c r="C47" s="92"/>
      <c r="D47" s="113"/>
      <c r="E47" s="115"/>
      <c r="F47" s="89"/>
      <c r="G47" s="97"/>
    </row>
    <row r="48" spans="1:7" ht="15.75" customHeight="1">
      <c r="A48" s="125"/>
      <c r="B48" s="135"/>
      <c r="C48" s="195"/>
      <c r="D48" s="135"/>
      <c r="E48" s="137"/>
      <c r="F48" s="130"/>
      <c r="G48" s="138"/>
    </row>
    <row r="49" spans="1:7" ht="15.75" customHeight="1">
      <c r="A49" s="99" t="s">
        <v>181</v>
      </c>
      <c r="B49" s="162"/>
      <c r="C49" s="197"/>
      <c r="D49" s="162"/>
      <c r="E49" s="163"/>
      <c r="F49" s="134"/>
      <c r="G49" s="147"/>
    </row>
    <row r="50" spans="1:7" ht="15.75" customHeight="1">
      <c r="A50" s="96"/>
      <c r="B50" s="113"/>
      <c r="C50" s="92"/>
      <c r="D50" s="113"/>
      <c r="E50" s="115"/>
      <c r="F50" s="89"/>
      <c r="G50" s="97"/>
    </row>
    <row r="51" spans="1:7" ht="15.75" customHeight="1">
      <c r="A51" s="96"/>
      <c r="B51" s="113"/>
      <c r="C51" s="92"/>
      <c r="D51" s="113"/>
      <c r="E51" s="115"/>
      <c r="F51" s="89"/>
      <c r="G51" s="97"/>
    </row>
    <row r="52" spans="1:7" ht="15.75" customHeight="1">
      <c r="A52" s="125"/>
      <c r="B52" s="135"/>
      <c r="C52" s="195"/>
      <c r="D52" s="135"/>
      <c r="E52" s="137"/>
      <c r="F52" s="130"/>
      <c r="G52" s="138"/>
    </row>
    <row r="53" spans="1:7" ht="15.75" customHeight="1">
      <c r="A53" s="99" t="s">
        <v>182</v>
      </c>
      <c r="B53" s="162"/>
      <c r="C53" s="197"/>
      <c r="D53" s="162"/>
      <c r="E53" s="163"/>
      <c r="F53" s="134"/>
      <c r="G53" s="147"/>
    </row>
    <row r="54" spans="1:7" ht="15.75" customHeight="1">
      <c r="A54" s="96"/>
      <c r="B54" s="113"/>
      <c r="C54" s="92"/>
      <c r="D54" s="113"/>
      <c r="E54" s="115"/>
      <c r="F54" s="89"/>
      <c r="G54" s="97"/>
    </row>
    <row r="55" spans="1:7" ht="15.75" customHeight="1">
      <c r="A55" s="96"/>
      <c r="B55" s="113"/>
      <c r="C55" s="92"/>
      <c r="D55" s="113"/>
      <c r="E55" s="115"/>
      <c r="F55" s="89"/>
      <c r="G55" s="97"/>
    </row>
    <row r="56" spans="1:7" ht="15.75" customHeight="1">
      <c r="A56" s="125"/>
      <c r="B56" s="135"/>
      <c r="C56" s="195"/>
      <c r="D56" s="135"/>
      <c r="E56" s="137"/>
      <c r="F56" s="130"/>
      <c r="G56" s="138"/>
    </row>
    <row r="57" spans="1:7" ht="15.75" customHeight="1">
      <c r="B57" s="165"/>
      <c r="C57" s="177"/>
      <c r="D57" s="65"/>
      <c r="E57" s="67"/>
      <c r="F57" s="164" t="s">
        <v>197</v>
      </c>
      <c r="G57" s="168">
        <f>SUM(F5:F967)</f>
        <v>1.7916666666666665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2"/>
  <sheetViews>
    <sheetView topLeftCell="A37" workbookViewId="0">
      <selection activeCell="A28" sqref="A28:XFD28"/>
    </sheetView>
  </sheetViews>
  <sheetFormatPr baseColWidth="10" defaultColWidth="14.42578125" defaultRowHeight="15.75" customHeight="1"/>
  <cols>
    <col min="2" max="2" width="10.140625" customWidth="1"/>
    <col min="4" max="4" width="17.85546875" customWidth="1"/>
    <col min="5" max="5" width="35.85546875" customWidth="1"/>
    <col min="6" max="6" width="16.28515625" customWidth="1"/>
    <col min="7" max="7" width="18.140625" customWidth="1"/>
  </cols>
  <sheetData>
    <row r="1" spans="1:7" ht="15.75" customHeight="1">
      <c r="A1" s="240" t="s">
        <v>6</v>
      </c>
      <c r="B1" s="241"/>
      <c r="C1" s="241"/>
      <c r="D1" s="241"/>
      <c r="E1" s="241"/>
      <c r="F1" s="241"/>
      <c r="G1" s="241"/>
    </row>
    <row r="2" spans="1:7" ht="15.75" customHeight="1">
      <c r="A2" s="241"/>
      <c r="B2" s="241"/>
      <c r="C2" s="241"/>
      <c r="D2" s="241"/>
      <c r="E2" s="241"/>
      <c r="F2" s="241"/>
      <c r="G2" s="241"/>
    </row>
    <row r="3" spans="1:7" ht="15.75" customHeight="1">
      <c r="A3" s="2"/>
      <c r="B3" s="2"/>
      <c r="C3" s="2"/>
      <c r="D3" s="17"/>
      <c r="E3" s="2"/>
      <c r="F3" s="2"/>
      <c r="G3" s="2"/>
    </row>
    <row r="4" spans="1:7" ht="15.75" customHeight="1">
      <c r="A4" s="8" t="s">
        <v>7</v>
      </c>
      <c r="B4" s="12" t="s">
        <v>8</v>
      </c>
      <c r="C4" s="12" t="s">
        <v>11</v>
      </c>
      <c r="D4" s="23" t="s">
        <v>10</v>
      </c>
      <c r="E4" s="12" t="s">
        <v>12</v>
      </c>
      <c r="F4" s="12" t="s">
        <v>18</v>
      </c>
      <c r="G4" s="13" t="s">
        <v>19</v>
      </c>
    </row>
    <row r="5" spans="1:7" ht="15.75" customHeight="1">
      <c r="A5" s="242" t="s">
        <v>15</v>
      </c>
      <c r="B5" s="27">
        <v>42052</v>
      </c>
      <c r="C5" s="28">
        <v>8.3333333333333329E-2</v>
      </c>
      <c r="D5" s="29" t="s">
        <v>24</v>
      </c>
      <c r="E5" s="33" t="s">
        <v>25</v>
      </c>
      <c r="F5" s="32">
        <f>SUM(C5:C10)</f>
        <v>0.30208333333333337</v>
      </c>
      <c r="G5" s="34">
        <f>SUM(C5:C10)</f>
        <v>0.30208333333333337</v>
      </c>
    </row>
    <row r="6" spans="1:7" ht="15.75" customHeight="1">
      <c r="A6" s="243"/>
      <c r="B6" s="27">
        <v>42052</v>
      </c>
      <c r="C6" s="39">
        <v>5.2083333333333336E-2</v>
      </c>
      <c r="D6" s="29" t="s">
        <v>29</v>
      </c>
      <c r="E6" s="40" t="s">
        <v>30</v>
      </c>
      <c r="F6" s="41"/>
      <c r="G6" s="42"/>
    </row>
    <row r="7" spans="1:7" ht="15.75" customHeight="1">
      <c r="A7" s="243"/>
      <c r="B7" s="48">
        <v>42053</v>
      </c>
      <c r="C7" s="39">
        <v>3.4722222222222224E-2</v>
      </c>
      <c r="D7" s="29" t="s">
        <v>24</v>
      </c>
      <c r="E7" s="33" t="s">
        <v>37</v>
      </c>
      <c r="F7" s="41"/>
      <c r="G7" s="42"/>
    </row>
    <row r="8" spans="1:7" ht="15.75" customHeight="1">
      <c r="A8" s="243"/>
      <c r="B8" s="48">
        <v>42053</v>
      </c>
      <c r="C8" s="57">
        <v>6.9444444444444441E-3</v>
      </c>
      <c r="D8" s="29" t="s">
        <v>45</v>
      </c>
      <c r="E8" s="33" t="s">
        <v>46</v>
      </c>
      <c r="F8" s="41"/>
      <c r="G8" s="42"/>
    </row>
    <row r="9" spans="1:7" ht="15.75" customHeight="1">
      <c r="A9" s="243"/>
      <c r="B9" s="48">
        <v>42053</v>
      </c>
      <c r="C9" s="28">
        <v>2.0833333333333332E-2</v>
      </c>
      <c r="D9" s="29" t="s">
        <v>47</v>
      </c>
      <c r="E9" s="33" t="s">
        <v>49</v>
      </c>
      <c r="F9" s="41"/>
      <c r="G9" s="42"/>
    </row>
    <row r="10" spans="1:7" ht="15.75" customHeight="1">
      <c r="A10" s="243"/>
      <c r="B10" s="58">
        <v>42058</v>
      </c>
      <c r="C10" s="59">
        <v>0.10416666666666667</v>
      </c>
      <c r="D10" s="60" t="s">
        <v>41</v>
      </c>
      <c r="E10" s="40" t="s">
        <v>53</v>
      </c>
      <c r="F10" s="41"/>
      <c r="G10" s="42"/>
    </row>
    <row r="11" spans="1:7" ht="15.75" customHeight="1">
      <c r="A11" s="69" t="s">
        <v>54</v>
      </c>
      <c r="B11" s="70">
        <v>42059</v>
      </c>
      <c r="C11" s="26">
        <v>6.25E-2</v>
      </c>
      <c r="D11" s="72" t="s">
        <v>61</v>
      </c>
      <c r="E11" s="77" t="s">
        <v>62</v>
      </c>
      <c r="F11" s="91">
        <f>SUM(C11:C17)</f>
        <v>0.21875</v>
      </c>
      <c r="G11" s="91">
        <f>SUM(F5:F11)</f>
        <v>0.52083333333333337</v>
      </c>
    </row>
    <row r="12" spans="1:7" ht="15.75" customHeight="1">
      <c r="A12" s="71"/>
      <c r="B12" s="73">
        <v>42059</v>
      </c>
      <c r="C12" s="39">
        <v>6.25E-2</v>
      </c>
      <c r="D12" s="88" t="s">
        <v>34</v>
      </c>
      <c r="E12" s="33" t="s">
        <v>64</v>
      </c>
      <c r="F12" s="89"/>
      <c r="G12" s="90"/>
    </row>
    <row r="13" spans="1:7" ht="15.75" customHeight="1">
      <c r="A13" s="71"/>
      <c r="B13" s="73">
        <v>42060</v>
      </c>
      <c r="C13" s="57">
        <v>6.9444444444444441E-3</v>
      </c>
      <c r="D13" s="94" t="s">
        <v>24</v>
      </c>
      <c r="E13" s="94" t="s">
        <v>68</v>
      </c>
      <c r="F13" s="89"/>
      <c r="G13" s="90"/>
    </row>
    <row r="14" spans="1:7" ht="15.75" customHeight="1">
      <c r="A14" s="71"/>
      <c r="B14" s="95">
        <v>42060</v>
      </c>
      <c r="C14" s="57">
        <v>3.472222222222222E-3</v>
      </c>
      <c r="D14" s="94" t="s">
        <v>69</v>
      </c>
      <c r="E14" s="94" t="s">
        <v>70</v>
      </c>
      <c r="F14" s="89"/>
      <c r="G14" s="90"/>
    </row>
    <row r="15" spans="1:7" ht="15.75" customHeight="1">
      <c r="A15" s="96"/>
      <c r="B15" s="95">
        <v>42060</v>
      </c>
      <c r="C15" s="57">
        <v>6.25E-2</v>
      </c>
      <c r="D15" s="94" t="s">
        <v>71</v>
      </c>
      <c r="E15" s="94" t="s">
        <v>72</v>
      </c>
      <c r="F15" s="89"/>
      <c r="G15" s="90"/>
    </row>
    <row r="16" spans="1:7" ht="15.75" customHeight="1">
      <c r="A16" s="96"/>
      <c r="B16" s="95">
        <v>42065</v>
      </c>
      <c r="C16" s="57">
        <v>6.9444444444444441E-3</v>
      </c>
      <c r="D16" s="29" t="s">
        <v>24</v>
      </c>
      <c r="E16" s="94" t="s">
        <v>68</v>
      </c>
      <c r="F16" s="89"/>
      <c r="G16" s="90"/>
    </row>
    <row r="17" spans="1:7" ht="15.75" customHeight="1">
      <c r="A17" s="96"/>
      <c r="B17" s="95">
        <v>42065</v>
      </c>
      <c r="C17" s="104">
        <v>1.3888888888888888E-2</v>
      </c>
      <c r="D17" s="29" t="s">
        <v>24</v>
      </c>
      <c r="E17" s="94" t="s">
        <v>93</v>
      </c>
      <c r="F17" s="89"/>
      <c r="G17" s="90"/>
    </row>
    <row r="18" spans="1:7" ht="15.75" customHeight="1">
      <c r="A18" s="99" t="s">
        <v>83</v>
      </c>
      <c r="B18" s="78">
        <v>42066</v>
      </c>
      <c r="C18" s="57">
        <v>6.25E-2</v>
      </c>
      <c r="D18" s="81" t="s">
        <v>24</v>
      </c>
      <c r="E18" s="85" t="s">
        <v>81</v>
      </c>
      <c r="F18" s="91">
        <f>SUM(C18:C30)</f>
        <v>0.40972222222222221</v>
      </c>
      <c r="G18" s="91">
        <f>SUM($F$5:F18)</f>
        <v>0.93055555555555558</v>
      </c>
    </row>
    <row r="19" spans="1:7" ht="25.5">
      <c r="A19" s="96"/>
      <c r="B19" s="48">
        <v>42066</v>
      </c>
      <c r="C19" s="57">
        <v>2.0833333333333332E-2</v>
      </c>
      <c r="D19" s="29" t="s">
        <v>24</v>
      </c>
      <c r="E19" s="94" t="s">
        <v>95</v>
      </c>
      <c r="F19" s="89"/>
      <c r="G19" s="90"/>
    </row>
    <row r="20" spans="1:7" ht="15.75" customHeight="1">
      <c r="A20" s="96"/>
      <c r="B20" s="48">
        <v>42066</v>
      </c>
      <c r="C20" s="57">
        <v>6.25E-2</v>
      </c>
      <c r="D20" s="29" t="s">
        <v>24</v>
      </c>
      <c r="E20" s="94" t="s">
        <v>97</v>
      </c>
      <c r="F20" s="89"/>
      <c r="G20" s="90"/>
    </row>
    <row r="21" spans="1:7" ht="15.75" customHeight="1">
      <c r="A21" s="96"/>
      <c r="B21" s="48">
        <v>42067</v>
      </c>
      <c r="C21" s="57">
        <v>6.9444444444444441E-3</v>
      </c>
      <c r="D21" s="29" t="s">
        <v>24</v>
      </c>
      <c r="E21" s="94" t="s">
        <v>68</v>
      </c>
      <c r="F21" s="89"/>
      <c r="G21" s="90"/>
    </row>
    <row r="22" spans="1:7" ht="15.75" customHeight="1">
      <c r="A22" s="96"/>
      <c r="B22" s="48">
        <v>42067</v>
      </c>
      <c r="C22" s="57">
        <v>3.125E-2</v>
      </c>
      <c r="D22" s="29" t="s">
        <v>24</v>
      </c>
      <c r="E22" s="94" t="s">
        <v>99</v>
      </c>
      <c r="F22" s="89"/>
      <c r="G22" s="90"/>
    </row>
    <row r="23" spans="1:7" ht="25.5">
      <c r="A23" s="110"/>
      <c r="B23" s="48">
        <v>42068</v>
      </c>
      <c r="C23" s="57">
        <v>6.25E-2</v>
      </c>
      <c r="D23" s="29" t="s">
        <v>105</v>
      </c>
      <c r="E23" s="94" t="s">
        <v>106</v>
      </c>
      <c r="F23" s="89"/>
      <c r="G23" s="90"/>
    </row>
    <row r="24" spans="1:7" ht="15.75" customHeight="1">
      <c r="A24" s="96"/>
      <c r="B24" s="95">
        <v>42069</v>
      </c>
      <c r="C24" s="57">
        <v>1.0416666666666666E-2</v>
      </c>
      <c r="D24" s="94" t="s">
        <v>24</v>
      </c>
      <c r="E24" s="94" t="s">
        <v>68</v>
      </c>
      <c r="F24" s="89"/>
      <c r="G24" s="90"/>
    </row>
    <row r="25" spans="1:7" ht="15.75" customHeight="1">
      <c r="A25" s="96"/>
      <c r="B25" s="95">
        <v>42070</v>
      </c>
      <c r="C25" s="57">
        <v>4.1666666666666664E-2</v>
      </c>
      <c r="D25" s="94" t="s">
        <v>107</v>
      </c>
      <c r="E25" s="94" t="s">
        <v>108</v>
      </c>
      <c r="F25" s="89"/>
      <c r="G25" s="90"/>
    </row>
    <row r="26" spans="1:7" ht="25.5">
      <c r="A26" s="96"/>
      <c r="B26" s="95">
        <v>42070</v>
      </c>
      <c r="C26" s="57">
        <v>3.4722222222222224E-2</v>
      </c>
      <c r="D26" s="94" t="s">
        <v>109</v>
      </c>
      <c r="E26" s="94" t="s">
        <v>110</v>
      </c>
      <c r="F26" s="89"/>
      <c r="G26" s="90"/>
    </row>
    <row r="27" spans="1:7" ht="25.5">
      <c r="A27" s="96"/>
      <c r="B27" s="95">
        <v>42071</v>
      </c>
      <c r="C27" s="57">
        <v>2.0833333333333332E-2</v>
      </c>
      <c r="D27" s="94" t="s">
        <v>109</v>
      </c>
      <c r="E27" s="94" t="s">
        <v>111</v>
      </c>
      <c r="F27" s="89"/>
      <c r="G27" s="90"/>
    </row>
    <row r="28" spans="1:7" ht="38.25">
      <c r="A28" s="96"/>
      <c r="B28" s="95">
        <v>42071</v>
      </c>
      <c r="C28" s="57">
        <v>2.4305555555555556E-2</v>
      </c>
      <c r="D28" s="94" t="s">
        <v>109</v>
      </c>
      <c r="E28" s="118" t="s">
        <v>112</v>
      </c>
      <c r="F28" s="89"/>
      <c r="G28" s="90"/>
    </row>
    <row r="29" spans="1:7" ht="25.5">
      <c r="A29" s="96"/>
      <c r="B29" s="95">
        <v>42072</v>
      </c>
      <c r="C29" s="57">
        <v>1.0416666666666666E-2</v>
      </c>
      <c r="D29" s="94" t="s">
        <v>24</v>
      </c>
      <c r="E29" s="94" t="s">
        <v>136</v>
      </c>
      <c r="F29" s="89"/>
      <c r="G29" s="90"/>
    </row>
    <row r="30" spans="1:7" ht="25.5">
      <c r="A30" s="125"/>
      <c r="B30" s="132">
        <v>42073</v>
      </c>
      <c r="C30" s="104">
        <v>2.0833333333333332E-2</v>
      </c>
      <c r="D30" s="129" t="s">
        <v>24</v>
      </c>
      <c r="E30" s="129" t="s">
        <v>95</v>
      </c>
      <c r="F30" s="130"/>
      <c r="G30" s="143"/>
    </row>
    <row r="31" spans="1:7" ht="15.75" customHeight="1">
      <c r="A31" s="99" t="s">
        <v>122</v>
      </c>
      <c r="B31" s="95">
        <v>42073</v>
      </c>
      <c r="C31" s="120">
        <v>4.1666666666666664E-2</v>
      </c>
      <c r="D31" s="85" t="s">
        <v>24</v>
      </c>
      <c r="E31" s="85" t="s">
        <v>97</v>
      </c>
      <c r="F31" s="91">
        <f>SUM(C31:C42)</f>
        <v>0.39930555555555552</v>
      </c>
      <c r="G31" s="91">
        <f>SUM($F$5:F31)</f>
        <v>1.3298611111111112</v>
      </c>
    </row>
    <row r="32" spans="1:7" ht="15.75" customHeight="1">
      <c r="A32" s="96"/>
      <c r="B32" s="95">
        <v>42074</v>
      </c>
      <c r="C32" s="57">
        <v>1.0416666666666666E-2</v>
      </c>
      <c r="D32" s="94" t="s">
        <v>24</v>
      </c>
      <c r="E32" s="94" t="s">
        <v>68</v>
      </c>
      <c r="F32" s="89"/>
      <c r="G32" s="90"/>
    </row>
    <row r="33" spans="1:7" ht="15.75" customHeight="1">
      <c r="A33" s="96"/>
      <c r="B33" s="95">
        <v>42075</v>
      </c>
      <c r="C33" s="57">
        <v>2.0833333333333332E-2</v>
      </c>
      <c r="D33" s="94" t="s">
        <v>24</v>
      </c>
      <c r="E33" s="94" t="s">
        <v>173</v>
      </c>
      <c r="F33" s="89"/>
      <c r="G33" s="90"/>
    </row>
    <row r="34" spans="1:7" ht="15.75" customHeight="1">
      <c r="A34" s="96"/>
      <c r="B34" s="95">
        <v>42075</v>
      </c>
      <c r="C34" s="57">
        <v>2.0833333333333332E-2</v>
      </c>
      <c r="D34" s="94" t="s">
        <v>24</v>
      </c>
      <c r="E34" s="94" t="s">
        <v>174</v>
      </c>
      <c r="F34" s="89"/>
      <c r="G34" s="90"/>
    </row>
    <row r="35" spans="1:7" ht="15.75" customHeight="1">
      <c r="A35" s="96"/>
      <c r="B35" s="95">
        <v>42076</v>
      </c>
      <c r="C35" s="57">
        <v>6.9444444444444441E-3</v>
      </c>
      <c r="D35" s="94" t="s">
        <v>24</v>
      </c>
      <c r="E35" s="94" t="s">
        <v>68</v>
      </c>
      <c r="F35" s="89"/>
      <c r="G35" s="90"/>
    </row>
    <row r="36" spans="1:7" ht="38.25">
      <c r="A36" s="110"/>
      <c r="B36" s="95">
        <v>42048</v>
      </c>
      <c r="C36" s="57">
        <v>4.1666666666666664E-2</v>
      </c>
      <c r="D36" s="94" t="s">
        <v>175</v>
      </c>
      <c r="E36" s="94" t="s">
        <v>176</v>
      </c>
      <c r="F36" s="89"/>
      <c r="G36" s="90"/>
    </row>
    <row r="37" spans="1:7" ht="25.5">
      <c r="A37" s="133"/>
      <c r="B37" s="145">
        <v>42077</v>
      </c>
      <c r="C37" s="157">
        <v>0.14583333333333334</v>
      </c>
      <c r="D37" s="94" t="s">
        <v>175</v>
      </c>
      <c r="E37" s="159" t="s">
        <v>210</v>
      </c>
      <c r="F37" s="89"/>
    </row>
    <row r="38" spans="1:7" ht="12.75">
      <c r="A38" s="133"/>
      <c r="B38" s="145">
        <v>42079</v>
      </c>
      <c r="C38" s="157">
        <v>1.0416666666666666E-2</v>
      </c>
      <c r="D38" s="94" t="s">
        <v>24</v>
      </c>
      <c r="E38" s="159" t="s">
        <v>68</v>
      </c>
      <c r="F38" s="89"/>
    </row>
    <row r="39" spans="1:7" ht="25.5">
      <c r="A39" s="133"/>
      <c r="B39" s="145">
        <v>42079</v>
      </c>
      <c r="C39" s="157">
        <v>1.7361111111111112E-2</v>
      </c>
      <c r="D39" s="94" t="s">
        <v>216</v>
      </c>
      <c r="E39" s="159" t="s">
        <v>217</v>
      </c>
      <c r="F39" s="89"/>
    </row>
    <row r="40" spans="1:7" ht="15.75" customHeight="1">
      <c r="A40" s="133"/>
      <c r="B40" s="145">
        <v>42079</v>
      </c>
      <c r="C40" s="157">
        <v>4.1666666666666664E-2</v>
      </c>
      <c r="D40" s="94" t="s">
        <v>175</v>
      </c>
      <c r="E40" s="159" t="s">
        <v>218</v>
      </c>
      <c r="F40" s="89"/>
    </row>
    <row r="41" spans="1:7" ht="15.75" customHeight="1">
      <c r="A41" s="96"/>
      <c r="B41" s="48">
        <v>42080</v>
      </c>
      <c r="C41" s="157">
        <v>2.0833333333333332E-2</v>
      </c>
      <c r="D41" s="29" t="s">
        <v>24</v>
      </c>
      <c r="E41" s="94" t="s">
        <v>203</v>
      </c>
      <c r="F41" s="89"/>
      <c r="G41" s="97"/>
    </row>
    <row r="42" spans="1:7" ht="15.75" customHeight="1">
      <c r="A42" s="96"/>
      <c r="B42" s="48">
        <v>42080</v>
      </c>
      <c r="C42" s="157">
        <v>2.0833333333333332E-2</v>
      </c>
      <c r="D42" s="29" t="s">
        <v>24</v>
      </c>
      <c r="E42" s="94" t="s">
        <v>204</v>
      </c>
      <c r="F42" s="89"/>
      <c r="G42" s="97"/>
    </row>
    <row r="43" spans="1:7" ht="14.25">
      <c r="A43" s="99" t="s">
        <v>163</v>
      </c>
      <c r="B43" s="78">
        <v>42080</v>
      </c>
      <c r="C43" s="84">
        <v>5.2083333333333336E-2</v>
      </c>
      <c r="D43" s="81" t="s">
        <v>24</v>
      </c>
      <c r="E43" s="85" t="s">
        <v>97</v>
      </c>
      <c r="F43" s="35">
        <f>SUM(C43:C55)</f>
        <v>0.40625</v>
      </c>
      <c r="G43" s="91">
        <f>SUM($F$5:F43)</f>
        <v>1.7361111111111112</v>
      </c>
    </row>
    <row r="44" spans="1:7" ht="12.75">
      <c r="A44" s="96"/>
      <c r="B44" s="48">
        <v>42081</v>
      </c>
      <c r="C44" s="157">
        <v>1.0416666666666666E-2</v>
      </c>
      <c r="D44" s="29" t="s">
        <v>24</v>
      </c>
      <c r="E44" s="94" t="s">
        <v>67</v>
      </c>
      <c r="F44" s="89"/>
      <c r="G44" s="90"/>
    </row>
    <row r="45" spans="1:7" ht="38.25">
      <c r="A45" s="110"/>
      <c r="B45" s="95">
        <v>42084</v>
      </c>
      <c r="C45" s="57">
        <v>6.25E-2</v>
      </c>
      <c r="D45" s="94" t="s">
        <v>175</v>
      </c>
      <c r="E45" s="94" t="s">
        <v>219</v>
      </c>
      <c r="F45" s="89"/>
      <c r="G45" s="90"/>
    </row>
    <row r="46" spans="1:7" ht="15.75" customHeight="1">
      <c r="A46" s="110"/>
      <c r="B46" s="95">
        <v>42085</v>
      </c>
      <c r="C46" s="57">
        <v>0.13541666666666666</v>
      </c>
      <c r="D46" s="94" t="s">
        <v>175</v>
      </c>
      <c r="E46" s="94" t="s">
        <v>220</v>
      </c>
      <c r="F46" s="89"/>
      <c r="G46" s="90"/>
    </row>
    <row r="47" spans="1:7" ht="15.75" customHeight="1">
      <c r="A47" s="96"/>
      <c r="B47" s="95">
        <v>42086</v>
      </c>
      <c r="C47" s="57">
        <v>1.0416666666666666E-2</v>
      </c>
      <c r="D47" s="94" t="s">
        <v>24</v>
      </c>
      <c r="E47" s="94" t="s">
        <v>67</v>
      </c>
      <c r="F47" s="89"/>
      <c r="G47" s="90"/>
    </row>
    <row r="48" spans="1:7" ht="25.5">
      <c r="A48" s="110"/>
      <c r="B48" s="95">
        <v>42086</v>
      </c>
      <c r="C48" s="57">
        <v>1.0416666666666666E-2</v>
      </c>
      <c r="D48" s="94" t="s">
        <v>221</v>
      </c>
      <c r="E48" s="251" t="s">
        <v>222</v>
      </c>
      <c r="F48" s="89"/>
      <c r="G48" s="90"/>
    </row>
    <row r="49" spans="1:7" ht="15.75" customHeight="1">
      <c r="A49" s="96"/>
      <c r="B49" s="95">
        <v>42086</v>
      </c>
      <c r="C49" s="57">
        <v>4.1666666666666664E-2</v>
      </c>
      <c r="D49" s="94" t="s">
        <v>223</v>
      </c>
      <c r="E49" s="94" t="s">
        <v>224</v>
      </c>
      <c r="F49" s="89"/>
      <c r="G49" s="90"/>
    </row>
    <row r="50" spans="1:7" ht="15.75" customHeight="1">
      <c r="A50" s="96"/>
      <c r="B50" s="95">
        <v>42086</v>
      </c>
      <c r="C50" s="57">
        <v>8.3333333333333329E-2</v>
      </c>
      <c r="D50" s="94" t="s">
        <v>223</v>
      </c>
      <c r="E50" s="94" t="s">
        <v>225</v>
      </c>
      <c r="F50" s="89"/>
      <c r="G50" s="90"/>
    </row>
    <row r="51" spans="1:7" ht="15.75" customHeight="1">
      <c r="A51" s="96"/>
      <c r="B51" s="89"/>
      <c r="C51" s="142"/>
      <c r="D51" s="115"/>
      <c r="E51" s="115"/>
      <c r="F51" s="89"/>
      <c r="G51" s="90"/>
    </row>
    <row r="52" spans="1:7" ht="15.75" customHeight="1">
      <c r="A52" s="96"/>
      <c r="B52" s="89"/>
      <c r="C52" s="142"/>
      <c r="D52" s="115"/>
      <c r="E52" s="115"/>
      <c r="F52" s="89"/>
      <c r="G52" s="90"/>
    </row>
    <row r="53" spans="1:7" ht="15.75" customHeight="1">
      <c r="A53" s="96"/>
      <c r="B53" s="89"/>
      <c r="C53" s="142"/>
      <c r="D53" s="89"/>
      <c r="E53" s="89"/>
      <c r="F53" s="89"/>
      <c r="G53" s="90"/>
    </row>
    <row r="54" spans="1:7" ht="15.75" customHeight="1">
      <c r="A54" s="96"/>
      <c r="B54" s="89"/>
      <c r="C54" s="142"/>
      <c r="D54" s="89"/>
      <c r="E54" s="89"/>
      <c r="F54" s="89"/>
      <c r="G54" s="90"/>
    </row>
    <row r="55" spans="1:7" ht="15.75" customHeight="1">
      <c r="A55" s="125"/>
      <c r="B55" s="130"/>
      <c r="C55" s="149"/>
      <c r="D55" s="130"/>
      <c r="E55" s="130"/>
      <c r="F55" s="130"/>
      <c r="G55" s="143"/>
    </row>
    <row r="56" spans="1:7" ht="15.75" customHeight="1">
      <c r="A56" s="99" t="s">
        <v>171</v>
      </c>
      <c r="B56" s="134"/>
      <c r="C56" s="35"/>
      <c r="D56" s="134"/>
      <c r="E56" s="134"/>
      <c r="F56" s="134"/>
      <c r="G56" s="141"/>
    </row>
    <row r="57" spans="1:7" ht="15.75" customHeight="1">
      <c r="A57" s="96"/>
      <c r="B57" s="89"/>
      <c r="C57" s="142"/>
      <c r="D57" s="89"/>
      <c r="E57" s="89"/>
      <c r="F57" s="89"/>
      <c r="G57" s="90"/>
    </row>
    <row r="58" spans="1:7" ht="15.75" customHeight="1">
      <c r="A58" s="96"/>
      <c r="B58" s="89"/>
      <c r="C58" s="142"/>
      <c r="D58" s="89"/>
      <c r="E58" s="89"/>
      <c r="F58" s="89"/>
      <c r="G58" s="90"/>
    </row>
    <row r="59" spans="1:7" ht="15.75" customHeight="1">
      <c r="A59" s="125"/>
      <c r="B59" s="130"/>
      <c r="C59" s="149"/>
      <c r="D59" s="130"/>
      <c r="E59" s="130"/>
      <c r="F59" s="130"/>
      <c r="G59" s="143"/>
    </row>
    <row r="60" spans="1:7" ht="15.75" customHeight="1">
      <c r="A60" s="99" t="s">
        <v>180</v>
      </c>
      <c r="B60" s="134"/>
      <c r="C60" s="35"/>
      <c r="D60" s="134"/>
      <c r="E60" s="134"/>
      <c r="F60" s="134"/>
      <c r="G60" s="141"/>
    </row>
    <row r="61" spans="1:7" ht="15.75" customHeight="1">
      <c r="A61" s="96"/>
      <c r="B61" s="89"/>
      <c r="C61" s="142"/>
      <c r="D61" s="89"/>
      <c r="E61" s="89"/>
      <c r="F61" s="89"/>
      <c r="G61" s="90"/>
    </row>
    <row r="62" spans="1:7" ht="15.75" customHeight="1">
      <c r="A62" s="96"/>
      <c r="B62" s="89"/>
      <c r="C62" s="142"/>
      <c r="D62" s="89"/>
      <c r="E62" s="89"/>
      <c r="F62" s="89"/>
      <c r="G62" s="90"/>
    </row>
    <row r="63" spans="1:7" ht="15.75" customHeight="1">
      <c r="A63" s="125"/>
      <c r="B63" s="130"/>
      <c r="C63" s="149"/>
      <c r="D63" s="130"/>
      <c r="E63" s="130"/>
      <c r="F63" s="130"/>
      <c r="G63" s="143"/>
    </row>
    <row r="64" spans="1:7" ht="15.75" customHeight="1">
      <c r="A64" s="99" t="s">
        <v>181</v>
      </c>
      <c r="B64" s="134"/>
      <c r="C64" s="35"/>
      <c r="D64" s="134"/>
      <c r="E64" s="134"/>
      <c r="F64" s="134"/>
      <c r="G64" s="141"/>
    </row>
    <row r="65" spans="1:7" ht="15.75" customHeight="1">
      <c r="A65" s="96"/>
      <c r="B65" s="89"/>
      <c r="C65" s="142"/>
      <c r="D65" s="89"/>
      <c r="E65" s="89"/>
      <c r="F65" s="89"/>
      <c r="G65" s="90"/>
    </row>
    <row r="66" spans="1:7" ht="15.75" customHeight="1">
      <c r="A66" s="96"/>
      <c r="B66" s="89"/>
      <c r="C66" s="142"/>
      <c r="D66" s="89"/>
      <c r="E66" s="89"/>
      <c r="F66" s="89"/>
      <c r="G66" s="90"/>
    </row>
    <row r="67" spans="1:7" ht="15.75" customHeight="1">
      <c r="A67" s="125"/>
      <c r="B67" s="130"/>
      <c r="C67" s="149"/>
      <c r="D67" s="130"/>
      <c r="E67" s="130"/>
      <c r="F67" s="130"/>
      <c r="G67" s="143"/>
    </row>
    <row r="68" spans="1:7" ht="15.75" customHeight="1">
      <c r="A68" s="99" t="s">
        <v>182</v>
      </c>
      <c r="B68" s="134"/>
      <c r="C68" s="35"/>
      <c r="D68" s="134"/>
      <c r="E68" s="134"/>
      <c r="F68" s="134"/>
      <c r="G68" s="141"/>
    </row>
    <row r="69" spans="1:7" ht="15.75" customHeight="1">
      <c r="A69" s="96"/>
      <c r="B69" s="89"/>
      <c r="C69" s="142"/>
      <c r="D69" s="89"/>
      <c r="E69" s="89"/>
      <c r="F69" s="89"/>
      <c r="G69" s="90"/>
    </row>
    <row r="70" spans="1:7" ht="15.75" customHeight="1">
      <c r="A70" s="96"/>
      <c r="B70" s="89"/>
      <c r="C70" s="142"/>
      <c r="D70" s="89"/>
      <c r="E70" s="89"/>
      <c r="F70" s="89"/>
      <c r="G70" s="90"/>
    </row>
    <row r="71" spans="1:7" ht="15.75" customHeight="1">
      <c r="A71" s="125"/>
      <c r="B71" s="130"/>
      <c r="C71" s="149"/>
      <c r="D71" s="130"/>
      <c r="E71" s="130"/>
      <c r="F71" s="130"/>
      <c r="G71" s="143"/>
    </row>
    <row r="72" spans="1:7" ht="15.75" customHeight="1">
      <c r="B72" s="152"/>
      <c r="F72" s="164" t="s">
        <v>197</v>
      </c>
      <c r="G72" s="173">
        <f>SUM(F:F)</f>
        <v>1.7361111111111112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Zusammenfassung</vt:lpstr>
      <vt:lpstr>DThomalla</vt:lpstr>
      <vt:lpstr>MMeyer</vt:lpstr>
      <vt:lpstr>SDiggelmann</vt:lpstr>
      <vt:lpstr>TKiupel</vt:lpstr>
      <vt:lpstr>FHelfrich</vt:lpstr>
      <vt:lpstr>AKueppers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7</cp:lastModifiedBy>
  <cp:lastPrinted>2015-03-23T21:29:25Z</cp:lastPrinted>
  <dcterms:modified xsi:type="dcterms:W3CDTF">2015-03-23T21:30:14Z</dcterms:modified>
</cp:coreProperties>
</file>