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 activeTab="6"/>
  </bookViews>
  <sheets>
    <sheet name="Zusammenfassung" sheetId="1" r:id="rId1"/>
    <sheet name="DThomalla" sheetId="2" r:id="rId2"/>
    <sheet name="MMeyer" sheetId="3" r:id="rId3"/>
    <sheet name="SDiggelmann" sheetId="4" r:id="rId4"/>
    <sheet name="TKiupel" sheetId="5" r:id="rId5"/>
    <sheet name="FHelfrich" sheetId="6" r:id="rId6"/>
    <sheet name="AKueppers" sheetId="7" r:id="rId7"/>
  </sheets>
  <calcPr calcId="125725"/>
</workbook>
</file>

<file path=xl/calcChain.xml><?xml version="1.0" encoding="utf-8"?>
<calcChain xmlns="http://schemas.openxmlformats.org/spreadsheetml/2006/main">
  <c r="F69" i="7"/>
  <c r="F64"/>
  <c r="F53"/>
  <c r="F43"/>
  <c r="F31"/>
  <c r="F18"/>
  <c r="F11"/>
  <c r="G5"/>
  <c r="F5"/>
  <c r="G64" s="1"/>
  <c r="F57" i="6"/>
  <c r="F49"/>
  <c r="F41"/>
  <c r="F33"/>
  <c r="F25"/>
  <c r="F18"/>
  <c r="F12"/>
  <c r="F5"/>
  <c r="G68" s="1"/>
  <c r="E5" i="1" s="1"/>
  <c r="F79" i="5"/>
  <c r="F73"/>
  <c r="F60"/>
  <c r="F48"/>
  <c r="F34"/>
  <c r="F22"/>
  <c r="F13"/>
  <c r="F5"/>
  <c r="G13" s="1"/>
  <c r="G22" s="1"/>
  <c r="G34" s="1"/>
  <c r="G48" s="1"/>
  <c r="G60" s="1"/>
  <c r="F56" i="4"/>
  <c r="F55"/>
  <c r="F50"/>
  <c r="F40"/>
  <c r="F29"/>
  <c r="F23"/>
  <c r="G13"/>
  <c r="G23" s="1"/>
  <c r="G29" s="1"/>
  <c r="G40" s="1"/>
  <c r="G50" s="1"/>
  <c r="G55" s="1"/>
  <c r="G56" s="1"/>
  <c r="F13"/>
  <c r="G5"/>
  <c r="F5"/>
  <c r="G64" s="1"/>
  <c r="C5" i="1" s="1"/>
  <c r="F88" i="3"/>
  <c r="F82"/>
  <c r="F70"/>
  <c r="F53"/>
  <c r="F39"/>
  <c r="F23"/>
  <c r="F12"/>
  <c r="F5"/>
  <c r="G23" s="1"/>
  <c r="G106" i="2"/>
  <c r="F106"/>
  <c r="G97"/>
  <c r="F97"/>
  <c r="G78"/>
  <c r="F78"/>
  <c r="G62"/>
  <c r="F62"/>
  <c r="G40"/>
  <c r="F40"/>
  <c r="G24"/>
  <c r="F24"/>
  <c r="G12"/>
  <c r="F12"/>
  <c r="G5"/>
  <c r="F5"/>
  <c r="G123" s="1"/>
  <c r="A5" i="1" s="1"/>
  <c r="G73" i="5" l="1"/>
  <c r="G79" s="1"/>
  <c r="G109" i="3"/>
  <c r="B5" i="1" s="1"/>
  <c r="G5" s="1"/>
  <c r="G82" i="7"/>
  <c r="F5" i="1" s="1"/>
  <c r="G12" i="3"/>
  <c r="G39"/>
  <c r="G5" i="5"/>
  <c r="G11" i="7"/>
  <c r="G31"/>
  <c r="G53"/>
  <c r="G69"/>
  <c r="G97" i="5"/>
  <c r="D5" i="1" s="1"/>
  <c r="G5" i="3"/>
  <c r="G18" i="7"/>
  <c r="G43"/>
</calcChain>
</file>

<file path=xl/sharedStrings.xml><?xml version="1.0" encoding="utf-8"?>
<sst xmlns="http://schemas.openxmlformats.org/spreadsheetml/2006/main" count="999" uniqueCount="353">
  <si>
    <t>Überblick Tätigkeitsberichte</t>
  </si>
  <si>
    <t>DThomalla</t>
  </si>
  <si>
    <t>MMeyer</t>
  </si>
  <si>
    <t>SDiggelmann</t>
  </si>
  <si>
    <t>TKiupel</t>
  </si>
  <si>
    <t>FHelfrich</t>
  </si>
  <si>
    <t>AKueppers</t>
  </si>
  <si>
    <t>Summe</t>
  </si>
  <si>
    <t>Tätigkeitsbericht - Daniel Thomalla</t>
  </si>
  <si>
    <t>Tätigkeitsbericht - Marco Meyer</t>
  </si>
  <si>
    <t>Tätigkeitsbericht - Simon Diggelmann</t>
  </si>
  <si>
    <t>Tätigkeitsbericht - Tabea Kiupel</t>
  </si>
  <si>
    <t>Tätigkeitsbericht - Felix Helfrich</t>
  </si>
  <si>
    <t>Tätigkeitsbericht - Alexander Küppers</t>
  </si>
  <si>
    <t>Sprint</t>
  </si>
  <si>
    <t>Datum</t>
  </si>
  <si>
    <t>Dauer</t>
  </si>
  <si>
    <t>Tätigkeit</t>
  </si>
  <si>
    <t>Kommentar</t>
  </si>
  <si>
    <t>Sprintsumme</t>
  </si>
  <si>
    <t>Summe seit Anfang</t>
  </si>
  <si>
    <t>Sprint 0 (Vorbereitung)</t>
  </si>
  <si>
    <t>Dauer [h]</t>
  </si>
  <si>
    <t>Sprintsumme [h]</t>
  </si>
  <si>
    <t>Summe seit Anfang  [h]</t>
  </si>
  <si>
    <t>Besprechung</t>
  </si>
  <si>
    <t>Definition des Projektziels, Einigung auf Vorgehensmodell Scrum, Einrichtung GoogleDocs-Ordner</t>
  </si>
  <si>
    <t>Rahmenwerk, Thema, Rollen</t>
  </si>
  <si>
    <t>Recherche</t>
  </si>
  <si>
    <t>Skript-Parser in Android</t>
  </si>
  <si>
    <t>Rollenverteilung und Organisation</t>
  </si>
  <si>
    <t>TFS Einführung</t>
  </si>
  <si>
    <t>Einführung in das Backlogverwaltungstool</t>
  </si>
  <si>
    <t>Organisation</t>
  </si>
  <si>
    <t>Infrastruktur (Repository), Kommunikations-Plattform schaffen</t>
  </si>
  <si>
    <t>Test des Team Foundation Servers</t>
  </si>
  <si>
    <t>Scrum-Vorbereitung und Planung</t>
  </si>
  <si>
    <t>Projekt-KickOff:</t>
  </si>
  <si>
    <t>Organisation, Rollenverteilung, Hilfsmittel</t>
  </si>
  <si>
    <t>Scrum Einführung, weitere Scrum Rollen</t>
  </si>
  <si>
    <t>Scrum-Regeln und Festlegungen dokumentiert</t>
  </si>
  <si>
    <t>Scripte auf Android</t>
  </si>
  <si>
    <t>Software installieren,Recherche</t>
  </si>
  <si>
    <t>Projekt-Steckbrief</t>
  </si>
  <si>
    <t>Ausführen von Skripten auf Android</t>
  </si>
  <si>
    <t>Projektplanung</t>
  </si>
  <si>
    <t>Anforderungserhebung u. Estimation Meeting</t>
  </si>
  <si>
    <t>MYO-SDK</t>
  </si>
  <si>
    <t>Sprint 1</t>
  </si>
  <si>
    <t>Erstellung des Backlogs mit Userstories und  Aufwandsabschätzung</t>
  </si>
  <si>
    <t/>
  </si>
  <si>
    <t>Backlog</t>
  </si>
  <si>
    <t>Prototyp</t>
  </si>
  <si>
    <t>SL4A App-Integration über Intent</t>
  </si>
  <si>
    <t>Abstimmung hinsichtlich der Anwendung von Scrum, Rollenverteilung, Vertretungen</t>
  </si>
  <si>
    <t>Einführung</t>
  </si>
  <si>
    <t>Team Foundation Server</t>
  </si>
  <si>
    <t>Backlogausarbeitung</t>
  </si>
  <si>
    <t>Projektkoordinierung</t>
  </si>
  <si>
    <t xml:space="preserve">Genauere Aufgabenverteilung und Userstoryabschätzung </t>
  </si>
  <si>
    <t>Anforderungsabstimmung mit dem Kunden</t>
  </si>
  <si>
    <t>Planungsmeeting</t>
  </si>
  <si>
    <t>Arbeiten an Tätigkeiten-Logbuch</t>
  </si>
  <si>
    <t>Daily-Scrum</t>
  </si>
  <si>
    <t>Abstimmung/ Eweiterung der Backlog-Arbeitspakete; Estimation der Arbeitpakete</t>
  </si>
  <si>
    <t>Grobstrukturierung Backlog, Grobabschätzung der User-Stories des Sprint 1, Aufgabenverteilung</t>
  </si>
  <si>
    <t>MYO Gestenerkennung</t>
  </si>
  <si>
    <t>Codierung</t>
  </si>
  <si>
    <t>Testprogramm zur MYO Gestenerkennung mit Ausgabe in Logdatei</t>
  </si>
  <si>
    <t>Task: "Determine How To Add Custom Gestures"</t>
  </si>
  <si>
    <t>MYO: Verwendung der Gysoskop-, Orientierungs- und Beschleunigungssensordaten</t>
  </si>
  <si>
    <t>Prototyp: Auslesen der Gysoskop-, Orientierungs- und Beschleunigungssensordaten</t>
  </si>
  <si>
    <t>Prototyp: Kombinationen aus Gesten und Orientierungssensordaten erkennen</t>
  </si>
  <si>
    <t>Tasks</t>
  </si>
  <si>
    <t>Tasks definieren/bearbeiten</t>
  </si>
  <si>
    <t>Estimation-Meeting</t>
  </si>
  <si>
    <t>Research</t>
  </si>
  <si>
    <t>Ansprechen der Vuzix über Bluetooth</t>
  </si>
  <si>
    <t>Review</t>
  </si>
  <si>
    <t>Retro</t>
  </si>
  <si>
    <t>Sprint 2</t>
  </si>
  <si>
    <t>Bluetooth Verbindung zu Vuzix</t>
  </si>
  <si>
    <t>Backlog bereinigen</t>
  </si>
  <si>
    <t>Arbeitspaket-Dokument erstellen</t>
  </si>
  <si>
    <t>Teamabsprachen</t>
  </si>
  <si>
    <t>Kunden-E-Mail</t>
  </si>
  <si>
    <t xml:space="preserve">Scrum-ToDo-Organisation,  </t>
  </si>
  <si>
    <t>Task</t>
  </si>
  <si>
    <t>Organisation of Documentation begonnen</t>
  </si>
  <si>
    <t>Organisation of Documentation fertiggestellt</t>
  </si>
  <si>
    <t>Retro-Vorbereitung</t>
  </si>
  <si>
    <t>Review-Meeting</t>
  </si>
  <si>
    <t>Retro-Meeting</t>
  </si>
  <si>
    <t>Tätigkeitsbericht</t>
  </si>
  <si>
    <t>Retrospektive (Was war gut? Was war schlecht?)</t>
  </si>
  <si>
    <t>Sprint Planning</t>
  </si>
  <si>
    <t>Einigung auf - und grobe Planung von - SCRUM. Wahl zum PO.</t>
  </si>
  <si>
    <t>Dokumentation</t>
  </si>
  <si>
    <t>Task: Code Standards - Grobe Notizen erstellt</t>
  </si>
  <si>
    <t>Task: Code Standards - Notizen ausformuliert und Beispiele eingefügt</t>
  </si>
  <si>
    <t>Planung</t>
  </si>
  <si>
    <t>Task: Code Architecture Concept</t>
  </si>
  <si>
    <t>Task: Code Standards - Präsentation vor Team</t>
  </si>
  <si>
    <t>Allgemeine Scrum-Besprechung</t>
  </si>
  <si>
    <t>Absprache wegen Prinzip zur Aufnahme von Gesten</t>
  </si>
  <si>
    <t>Präsentation Code Standards</t>
  </si>
  <si>
    <t>Organisatorisches</t>
  </si>
  <si>
    <t>Google Kalender erstellen und Termine eintragen</t>
  </si>
  <si>
    <t>Pflichhtenheft</t>
  </si>
  <si>
    <t>Kapitel 3 des Pflichtenhefts erstellt/gefüllt</t>
  </si>
  <si>
    <t>Research/ Planning</t>
  </si>
  <si>
    <t>Auflisten von Dokumenten, die für das Testen relevant sind</t>
  </si>
  <si>
    <t>IEEE Standard 829 herausgesucht und Testdokumente übernommen</t>
  </si>
  <si>
    <t>Zusammenfassung aller Dokumente mit Inhalt und Ablaufplan der Testdokumentation</t>
  </si>
  <si>
    <t>Review-Meeting (Vorabsprache mit Marco)</t>
  </si>
  <si>
    <t>Sprint 3</t>
  </si>
  <si>
    <t>GUI-Design Vortrag/Besprechung</t>
  </si>
  <si>
    <t>GitHub Einführung</t>
  </si>
  <si>
    <t>GUI-Design</t>
  </si>
  <si>
    <t>Einarbeitung in Mockup Programm mit Erstellung eines ersten Entwurfs/Grunddesign des Projekt</t>
  </si>
  <si>
    <t>Mockup digitalisieren (ausprobieren eines neuen Programms mit Einführung)</t>
  </si>
  <si>
    <t>Architektur</t>
  </si>
  <si>
    <t>Besprechung der Einzelheiten über die Architektur (mit D.Thomalla)</t>
  </si>
  <si>
    <t>Ergänzung weiterer Activities</t>
  </si>
  <si>
    <t>Scrum Review Meeting</t>
  </si>
  <si>
    <t>Daily Scrum</t>
  </si>
  <si>
    <t>Scrum-ToDo-Organisation</t>
  </si>
  <si>
    <t>Scrum Retro</t>
  </si>
  <si>
    <t>Sprint 4</t>
  </si>
  <si>
    <t>Code-Richtlinien</t>
  </si>
  <si>
    <t xml:space="preserve">Retro-Ergebnisse angepasst und Retro-Historie angelegt  </t>
  </si>
  <si>
    <t>Abstimmung mit PO bzgl ToDos</t>
  </si>
  <si>
    <t>Optimierung Scrum-Vertretung und Allgemeines</t>
  </si>
  <si>
    <t>Abstimmung bzfl. Pflichtenheft-Story, Aufteilung in kleinere Tasks</t>
  </si>
  <si>
    <t>Task "Product Overview and Targeting" begonnen</t>
  </si>
  <si>
    <t>Task "Product Overview and Targeting" abgeschlossen</t>
  </si>
  <si>
    <t>Pflichtenheft verfeinert</t>
  </si>
  <si>
    <t>Absprache bzgl. Review / Retro-Meeting</t>
  </si>
  <si>
    <t>Estimation Meeting</t>
  </si>
  <si>
    <t>Pflichtenheft</t>
  </si>
  <si>
    <t>Research;Aufspaltung in unterschiedliche Tasks; Anlegung einer groben Struktur</t>
  </si>
  <si>
    <t>Überarbeitung der Struktur; vorläufige Ausarbeitung Kapitel 6-8</t>
  </si>
  <si>
    <t>Teammeeting</t>
  </si>
  <si>
    <t>Retrospektive</t>
  </si>
  <si>
    <t>GUI-Design Vorlagen herunterlagen &amp; Android Icons einbinden --&gt; Erstellung Präsentation des Mockups</t>
  </si>
  <si>
    <t>GUI-Design fertigstellen</t>
  </si>
  <si>
    <t>Einrichtung</t>
  </si>
  <si>
    <t>Entwicklungsumgebung mit Projekt verknüpfen</t>
  </si>
  <si>
    <t>Coding</t>
  </si>
  <si>
    <t>SL4A Versuche des Skriptens auf Android</t>
  </si>
  <si>
    <t>SL4A Test-App (Research-Task)</t>
  </si>
  <si>
    <t>Sprint 5</t>
  </si>
  <si>
    <t>Sprint Planning Nachbesprechung</t>
  </si>
  <si>
    <t>SL4A Integration in App &amp; Updating NDK &amp; Android Version</t>
  </si>
  <si>
    <t>SL4A Improvement &amp; Fehlerbeseitigung, neu Compilieren &amp; als .jar abspeichern</t>
  </si>
  <si>
    <t>Library build problems! --&gt; Fehlersuche</t>
  </si>
  <si>
    <t>Task: GUI Concept</t>
  </si>
  <si>
    <t>Retro-Auswertung</t>
  </si>
  <si>
    <t>Source Integration</t>
  </si>
  <si>
    <t>Task: Gui Concept</t>
  </si>
  <si>
    <t>Task: GitHub Introduction</t>
  </si>
  <si>
    <t>Source Integration (GitHub)</t>
  </si>
  <si>
    <t>Software-Architektur</t>
  </si>
  <si>
    <t>TFS Einrichtung</t>
  </si>
  <si>
    <t>Hosting, Hinzufügen der Mitglieder, Projekte, Sprints...</t>
  </si>
  <si>
    <t>Besprechung</t>
  </si>
  <si>
    <t>Abstimmung Coding Richtlinien</t>
  </si>
  <si>
    <t>Testingframework &amp; Tools</t>
  </si>
  <si>
    <t>Einrichten eines Testframeworks für Android Tests</t>
  </si>
  <si>
    <t>Testausführung unabh. von Android-Runtime</t>
  </si>
  <si>
    <t>Task: Prototyp: Gesture Combination Management</t>
  </si>
  <si>
    <t>Task: Github Introduction</t>
  </si>
  <si>
    <t>Task: Code Architecture</t>
  </si>
  <si>
    <t>Task: GUI Implement</t>
  </si>
  <si>
    <t>Task: Prototyp: Gesture Combination Recording</t>
  </si>
  <si>
    <t>Besprechung der Fehler mit Daniel Thomalla</t>
  </si>
  <si>
    <t>SL4A extern Aufrufen in eigener App</t>
  </si>
  <si>
    <t>Sprint 6</t>
  </si>
  <si>
    <t>Task: List Available Scripts - Diskussion</t>
  </si>
  <si>
    <t>Task: Gesture Sequence Management</t>
  </si>
  <si>
    <t>Scrum Organisation</t>
  </si>
  <si>
    <t>Task: List Available Scripts - Logic Implementation</t>
  </si>
  <si>
    <t>Task: List Available Scripts - Skript Import</t>
  </si>
  <si>
    <t>UnitTests schreiben</t>
  </si>
  <si>
    <t>Präsentation</t>
  </si>
  <si>
    <t>App GUI Concept</t>
  </si>
  <si>
    <t>Unterstützung bei den Tasks "Gesture Sequence Recording" und "Script List Activity GUI"</t>
  </si>
  <si>
    <t>Review Meeting</t>
  </si>
  <si>
    <t>Präzisierung von unserer SCRUM-Implementation</t>
  </si>
  <si>
    <t>Eintragen rudimentärer Anforderungen in den TFS</t>
  </si>
  <si>
    <t>Ergänzung Planungsmeeting</t>
  </si>
  <si>
    <t>Task: GUI Design MainActivity</t>
  </si>
  <si>
    <t>Task: GUI Design GestureListActivity</t>
  </si>
  <si>
    <t>Task: GUI Design FileExplorerActivity</t>
  </si>
  <si>
    <t>Task: GUI Design ScriptListActivity</t>
  </si>
  <si>
    <t>Refactoring</t>
  </si>
  <si>
    <t>Code aufgeräumt</t>
  </si>
  <si>
    <t>Testing</t>
  </si>
  <si>
    <t>Unittests durchgeführt und angepasst</t>
  </si>
  <si>
    <t>Anforderungsanalyse mit Kunde</t>
  </si>
  <si>
    <t>Task: GUI Design Script-/GestureEditActivities</t>
  </si>
  <si>
    <t>Anpassungen bei Layout und Workflow</t>
  </si>
  <si>
    <t>Integrate SL4A</t>
  </si>
  <si>
    <t>Task: Script Execution on Command</t>
  </si>
  <si>
    <t>PO Tests durchgeführt</t>
  </si>
  <si>
    <t>Task: Error Handling</t>
  </si>
  <si>
    <t>Kick-Off</t>
  </si>
  <si>
    <t>Entwurf Vuzix Code Architecture</t>
  </si>
  <si>
    <t>Sprint 7</t>
  </si>
  <si>
    <t>Sprint Kickoff</t>
  </si>
  <si>
    <t>Configuration Management</t>
  </si>
  <si>
    <t>Retro-Ergebnisse ausgewertet</t>
  </si>
  <si>
    <t>Gesture Sequence Management</t>
  </si>
  <si>
    <t>Gesture Sequence Management Tests &amp; Review</t>
  </si>
  <si>
    <t>Design-Pattern-Diskussion</t>
  </si>
  <si>
    <t>Gesture Sequence Management Tests</t>
  </si>
  <si>
    <t>Team Review</t>
  </si>
  <si>
    <t>Gesture Sequence Management Korrektur</t>
  </si>
  <si>
    <t>Android Emulator, getExternalFilesDir</t>
  </si>
  <si>
    <t>Sprint Kick-Off: Daily Scrum</t>
  </si>
  <si>
    <t>Teammeeting</t>
  </si>
  <si>
    <t>Besprechung der Coderichtlinien</t>
  </si>
  <si>
    <t>Ergänzungsmeeting: Planungsmeeting</t>
  </si>
  <si>
    <t>Code-Refactoring: Singleton</t>
  </si>
  <si>
    <t>Retro-Ergebnisse</t>
  </si>
  <si>
    <t>Test Framework</t>
  </si>
  <si>
    <t>Rücksprache bzgl. Task: Integrate SL4A</t>
  </si>
  <si>
    <t>Refactoring: Vorhandene Tests optimiert</t>
  </si>
  <si>
    <t>Scrum-ToDos</t>
  </si>
  <si>
    <t>Error Handling</t>
  </si>
  <si>
    <t>Retro-Ergebnisse</t>
  </si>
  <si>
    <t>Oster-Urlaub</t>
  </si>
  <si>
    <t>Basic Vuzix App auf Done bringen</t>
  </si>
  <si>
    <t>Pflege der Anforderungen im TFS (Backlogpflege)</t>
  </si>
  <si>
    <t>Splitten und Präzisierung von US, Anpassen Iterationsdaten, Team-Capacy...</t>
  </si>
  <si>
    <t>Code Architecture</t>
  </si>
  <si>
    <t>Task: Smartphone Application Review; Code Architecture Review</t>
  </si>
  <si>
    <t>Task</t>
  </si>
  <si>
    <t>Code Architecture: Refactoring, detailed Code Architecture</t>
  </si>
  <si>
    <t>Organisation</t>
  </si>
  <si>
    <t>Antwort auf das Feedback zur Code-Architektur</t>
  </si>
  <si>
    <t>Code-Architecture: Feedback eingearbeitet, kleinere Änderungen</t>
  </si>
  <si>
    <t>Command Constants auf Done gebracht</t>
  </si>
  <si>
    <t>Sprint 8</t>
  </si>
  <si>
    <t>Task: Skript Execution on Command</t>
  </si>
  <si>
    <t>FileExplorerActivity angepasst und ErrorHandling</t>
  </si>
  <si>
    <t>Task: Script Execution on Recognition</t>
  </si>
  <si>
    <t>Task: MYO Status</t>
  </si>
  <si>
    <t>Task: Double Recognition</t>
  </si>
  <si>
    <t>Bugfix: Itemverdopplung</t>
  </si>
  <si>
    <t>Vuzix Code Architecture an Vuzix App anpassen</t>
  </si>
  <si>
    <t>Bugfix: Double Script Execution</t>
  </si>
  <si>
    <t>Command Constants erstellen in Java und Python, sowie Dokumentation zum Verständnis</t>
  </si>
  <si>
    <t>Mockup-Anpassung an aktuellen Stand</t>
  </si>
  <si>
    <t>Sammlung von Anforderungen</t>
  </si>
  <si>
    <t>Absprache</t>
  </si>
  <si>
    <t>Task: "Requirements"-&gt;Anforderungen für das Pflichtenheft; weitere Aufteilung in Tasks</t>
  </si>
  <si>
    <t>Task: "Requirements" -&gt; Anforderungsanalyse</t>
  </si>
  <si>
    <t>Task: "Requirements"-&gt;Ausarbeitung der Anforderungen</t>
  </si>
  <si>
    <t>Task: "Requirements"-&gt;Anforderungsausarbeitung</t>
  </si>
  <si>
    <t>Task: "Requirements"-&gt;Ausarbeitung ; Task:"Specification Sheet First Version"-&gt;Layout</t>
  </si>
  <si>
    <t>Teammeting</t>
  </si>
  <si>
    <t>Plannungsmeeting</t>
  </si>
  <si>
    <t xml:space="preserve">Task: "Specification Sheet First Version"-&gt; Endgültige Überarbeitung </t>
  </si>
  <si>
    <t>Task: "Feedback and Correction" -&gt; E-Mail Herr Bürgy</t>
  </si>
  <si>
    <t>Besprechung: GUI-Konzept</t>
  </si>
  <si>
    <t xml:space="preserve">Teammeeting </t>
  </si>
  <si>
    <t>Besprechung Github, SourceTree</t>
  </si>
  <si>
    <t>12:03.2015</t>
  </si>
  <si>
    <t>Gesamtsumme</t>
  </si>
  <si>
    <t>Testausführung unabh. von Android-Runtime</t>
  </si>
  <si>
    <t>GUI Aufbau</t>
  </si>
  <si>
    <t>Github Einführung</t>
  </si>
  <si>
    <t>Absprache Script Import</t>
  </si>
  <si>
    <t>Gesammtsumme</t>
  </si>
  <si>
    <t xml:space="preserve">Pflichtenheft </t>
  </si>
  <si>
    <t>Task: "Feedback and Correction" -&gt; Überarbeitung</t>
  </si>
  <si>
    <t>Formatierung der Zeiterfassung</t>
  </si>
  <si>
    <t>Code-Architektur</t>
  </si>
  <si>
    <t>Besprechung Import Skripte</t>
  </si>
  <si>
    <t>Setup Test Environment</t>
  </si>
  <si>
    <t>Task: [Import and List available Scripts] GUI-Implementation</t>
  </si>
  <si>
    <t>Task auf DONE gebracht</t>
  </si>
  <si>
    <t>Planungsmeeting</t>
  </si>
  <si>
    <t xml:space="preserve">Task: [Import and List available Scripts] Logic-Implementation </t>
  </si>
  <si>
    <t xml:space="preserve">Task: [Import and List available Scripts] Implementation Import </t>
  </si>
  <si>
    <t xml:space="preserve">Organisation </t>
  </si>
  <si>
    <t>Zeiterfassung des Teams, Abgabe der Dokumente</t>
  </si>
  <si>
    <t>Backlogpflege</t>
  </si>
  <si>
    <t>Ausformulierung der US des nächsten Sprintes</t>
  </si>
  <si>
    <t>Task: Gesture Recognition:Implementation Comparison</t>
  </si>
  <si>
    <t>Besprechung Ablauf/ Taskverteilung</t>
  </si>
  <si>
    <t>Task: Gesture Recognition:Implementation Recording</t>
  </si>
  <si>
    <t>Vorbereitung Testingframework &amp; Beispieltests</t>
  </si>
  <si>
    <t>PO-Test</t>
  </si>
  <si>
    <t>Stories: Final GUI-Design, Gesture Sequence Recording abgenommen</t>
  </si>
  <si>
    <t>Besprechung und Tätigkeitsbericht</t>
  </si>
  <si>
    <t>Klärung einiger Organisatorischen Fragen</t>
  </si>
  <si>
    <t>Standup</t>
  </si>
  <si>
    <t>Besprechung mit Scrummaster</t>
  </si>
  <si>
    <t>Als PO, Workflow, ...</t>
  </si>
  <si>
    <t>Vorstellung Testing Framework &amp; Daily</t>
  </si>
  <si>
    <t>Coding</t>
  </si>
  <si>
    <t>Testing; Refactoring</t>
  </si>
  <si>
    <t>Task: Execute Scripts Implementations auf Done gebracht</t>
  </si>
  <si>
    <t>Dokumentverwaltung</t>
  </si>
  <si>
    <t>Research: Gesture Recognition</t>
  </si>
  <si>
    <t>Research: Specification Sheet Draft</t>
  </si>
  <si>
    <t>Daily Scrum, Estimation Meeting</t>
  </si>
  <si>
    <t>Zeitplanung</t>
  </si>
  <si>
    <t>Welche US für welchen Sprint vorgesehen? Wie bemerken wir dass wir nicht alles schaffen?</t>
  </si>
  <si>
    <t>Abgabe der vorläufigen Software-Architektur</t>
  </si>
  <si>
    <t>Task: [Robustness] RecordActivityStatus as Enum</t>
  </si>
  <si>
    <t>GestureRecording &amp; MYO SDK einarbeitung</t>
  </si>
  <si>
    <t>GestureRecording</t>
  </si>
  <si>
    <t>Daily</t>
  </si>
  <si>
    <t>GUI-Elemente mit Testingframework ansprechen</t>
  </si>
  <si>
    <t>Daily &amp; Absprachen</t>
  </si>
  <si>
    <t>Testing &amp; Refactoring</t>
  </si>
  <si>
    <t>Final GUI Design</t>
  </si>
  <si>
    <t>Teamarbeit</t>
  </si>
  <si>
    <t>PO-Tests &amp; Testing framework</t>
  </si>
  <si>
    <t xml:space="preserve">Besprechung </t>
  </si>
  <si>
    <t>Vuzix app stub</t>
  </si>
  <si>
    <t>Bluetooth basics</t>
  </si>
  <si>
    <t>Implementierung Datenempfang via Bluetooth</t>
  </si>
  <si>
    <t>Python Testscript</t>
  </si>
  <si>
    <t>Debug Modus MainActivity</t>
  </si>
  <si>
    <t>Anpassung Bluetooth Verbindung Vuzix App</t>
  </si>
  <si>
    <t>Refactoring</t>
  </si>
  <si>
    <t>RecordActivityStatus als Enum</t>
  </si>
  <si>
    <t>Vuzix Command ausführen</t>
  </si>
  <si>
    <t>Vuzix Code Architektur</t>
  </si>
  <si>
    <t>Absprache und Vuzix Code Architektur</t>
  </si>
  <si>
    <t>Erkrankt bis inklusive 10.3.</t>
  </si>
  <si>
    <t>Nur PO-Tätigkeit die keine physische Anwesenheit erfordert wird noch getätigt.</t>
  </si>
  <si>
    <t>Catch-up mit SM</t>
  </si>
  <si>
    <t>Abstimmung mit Entwickler: Mögliches System der Gestenkombinationen</t>
  </si>
  <si>
    <t>Pflichtenhefterstellung</t>
  </si>
  <si>
    <t xml:space="preserve">Anforderungen </t>
  </si>
  <si>
    <t>Vorbereitung für den nächsten Sprint</t>
  </si>
  <si>
    <t>Catch-up</t>
  </si>
  <si>
    <t>GUI Concept</t>
  </si>
  <si>
    <t>Wegen Krankheit eintägig ausgefallen</t>
  </si>
  <si>
    <t>MIt SM</t>
  </si>
  <si>
    <t>RetroMeeting</t>
  </si>
  <si>
    <t>Task: Documentation</t>
  </si>
  <si>
    <t>Inspectation and Test Concept</t>
  </si>
  <si>
    <t>Gesture Sequence Management Review</t>
  </si>
  <si>
    <t xml:space="preserve">Functional GUI Design </t>
  </si>
  <si>
    <t>Sprintvorbereitung</t>
  </si>
  <si>
    <t>Daly Scrum</t>
  </si>
  <si>
    <t>Detailed Code Architecture</t>
  </si>
</sst>
</file>

<file path=xl/styles.xml><?xml version="1.0" encoding="utf-8"?>
<styleSheet xmlns="http://schemas.openxmlformats.org/spreadsheetml/2006/main">
  <numFmts count="4">
    <numFmt numFmtId="164" formatCode="[h]&quot;:&quot;mm"/>
    <numFmt numFmtId="165" formatCode="hh&quot;:&quot;mm"/>
    <numFmt numFmtId="166" formatCode="dd\.mm\.yyyy"/>
    <numFmt numFmtId="167" formatCode="[hh]:mm:ss"/>
  </numFmts>
  <fonts count="7">
    <font>
      <sz val="10"/>
      <name val="Arial"/>
    </font>
    <font>
      <sz val="18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vertical="top"/>
    </xf>
    <xf numFmtId="165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165" fontId="2" fillId="0" borderId="1" xfId="0" applyNumberFormat="1" applyFont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/>
    <xf numFmtId="0" fontId="2" fillId="3" borderId="7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0" fontId="3" fillId="0" borderId="1" xfId="0" applyFont="1" applyBorder="1" applyAlignment="1"/>
    <xf numFmtId="166" fontId="2" fillId="0" borderId="9" xfId="0" applyNumberFormat="1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164" fontId="4" fillId="5" borderId="9" xfId="0" applyNumberFormat="1" applyFont="1" applyFill="1" applyBorder="1"/>
    <xf numFmtId="164" fontId="4" fillId="5" borderId="11" xfId="0" applyNumberFormat="1" applyFont="1" applyFill="1" applyBorder="1"/>
    <xf numFmtId="0" fontId="2" fillId="0" borderId="8" xfId="0" applyFont="1" applyBorder="1"/>
    <xf numFmtId="0" fontId="3" fillId="5" borderId="10" xfId="0" applyFont="1" applyFill="1" applyBorder="1" applyAlignment="1">
      <alignment horizontal="left" vertical="top" wrapText="1"/>
    </xf>
    <xf numFmtId="0" fontId="4" fillId="5" borderId="9" xfId="0" applyFont="1" applyFill="1" applyBorder="1"/>
    <xf numFmtId="165" fontId="4" fillId="5" borderId="10" xfId="0" applyNumberFormat="1" applyFont="1" applyFill="1" applyBorder="1"/>
    <xf numFmtId="14" fontId="2" fillId="0" borderId="9" xfId="0" applyNumberFormat="1" applyFont="1" applyBorder="1" applyAlignment="1">
      <alignment vertical="top"/>
    </xf>
    <xf numFmtId="0" fontId="2" fillId="3" borderId="3" xfId="0" applyFont="1" applyFill="1" applyBorder="1" applyAlignment="1"/>
    <xf numFmtId="46" fontId="2" fillId="0" borderId="10" xfId="0" applyNumberFormat="1" applyFont="1" applyBorder="1" applyAlignment="1">
      <alignment vertical="top"/>
    </xf>
    <xf numFmtId="167" fontId="2" fillId="0" borderId="1" xfId="0" applyNumberFormat="1" applyFont="1" applyBorder="1" applyAlignment="1"/>
    <xf numFmtId="14" fontId="2" fillId="0" borderId="1" xfId="0" applyNumberFormat="1" applyFont="1" applyBorder="1" applyAlignment="1"/>
    <xf numFmtId="46" fontId="4" fillId="5" borderId="9" xfId="0" applyNumberFormat="1" applyFont="1" applyFill="1" applyBorder="1"/>
    <xf numFmtId="166" fontId="2" fillId="0" borderId="6" xfId="0" applyNumberFormat="1" applyFont="1" applyBorder="1" applyAlignment="1">
      <alignment vertical="top"/>
    </xf>
    <xf numFmtId="46" fontId="4" fillId="5" borderId="9" xfId="0" applyNumberFormat="1" applyFont="1" applyFill="1" applyBorder="1" applyAlignment="1">
      <alignment vertical="top"/>
    </xf>
    <xf numFmtId="165" fontId="3" fillId="0" borderId="1" xfId="0" applyNumberFormat="1" applyFont="1" applyBorder="1" applyAlignment="1"/>
    <xf numFmtId="46" fontId="4" fillId="5" borderId="10" xfId="0" applyNumberFormat="1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/>
    <xf numFmtId="46" fontId="2" fillId="0" borderId="9" xfId="0" applyNumberFormat="1" applyFont="1" applyBorder="1" applyAlignment="1">
      <alignment vertical="top"/>
    </xf>
    <xf numFmtId="0" fontId="2" fillId="0" borderId="6" xfId="0" applyFont="1" applyBorder="1" applyAlignment="1">
      <alignment vertical="top"/>
    </xf>
    <xf numFmtId="46" fontId="2" fillId="0" borderId="6" xfId="0" applyNumberFormat="1" applyFont="1" applyBorder="1" applyAlignment="1">
      <alignment vertical="top"/>
    </xf>
    <xf numFmtId="46" fontId="4" fillId="5" borderId="10" xfId="0" applyNumberFormat="1" applyFont="1" applyFill="1" applyBorder="1"/>
    <xf numFmtId="46" fontId="2" fillId="0" borderId="10" xfId="0" applyNumberFormat="1" applyFont="1" applyBorder="1" applyAlignment="1">
      <alignment vertical="top"/>
    </xf>
    <xf numFmtId="0" fontId="2" fillId="4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2" fillId="0" borderId="8" xfId="0" applyFont="1" applyBorder="1" applyAlignment="1">
      <alignment wrapText="1"/>
    </xf>
    <xf numFmtId="14" fontId="2" fillId="0" borderId="10" xfId="0" applyNumberFormat="1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21" fontId="3" fillId="0" borderId="1" xfId="0" applyNumberFormat="1" applyFont="1" applyBorder="1" applyAlignment="1"/>
    <xf numFmtId="0" fontId="3" fillId="3" borderId="2" xfId="0" applyFont="1" applyFill="1" applyBorder="1" applyAlignment="1"/>
    <xf numFmtId="14" fontId="2" fillId="0" borderId="3" xfId="0" applyNumberFormat="1" applyFont="1" applyBorder="1" applyAlignment="1">
      <alignment vertical="top"/>
    </xf>
    <xf numFmtId="46" fontId="2" fillId="0" borderId="7" xfId="0" applyNumberFormat="1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65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5" borderId="10" xfId="0" applyFont="1" applyFill="1" applyBorder="1"/>
    <xf numFmtId="0" fontId="2" fillId="0" borderId="1" xfId="0" applyFont="1" applyBorder="1" applyAlignment="1">
      <alignment wrapText="1"/>
    </xf>
    <xf numFmtId="14" fontId="2" fillId="0" borderId="8" xfId="0" applyNumberFormat="1" applyFont="1" applyBorder="1" applyAlignment="1"/>
    <xf numFmtId="0" fontId="2" fillId="4" borderId="5" xfId="0" applyFont="1" applyFill="1" applyBorder="1" applyAlignment="1"/>
    <xf numFmtId="14" fontId="2" fillId="0" borderId="11" xfId="0" applyNumberFormat="1" applyFont="1" applyBorder="1" applyAlignment="1">
      <alignment vertical="top"/>
    </xf>
    <xf numFmtId="164" fontId="2" fillId="0" borderId="11" xfId="0" applyNumberFormat="1" applyFont="1" applyBorder="1" applyAlignment="1">
      <alignment vertical="top"/>
    </xf>
    <xf numFmtId="0" fontId="2" fillId="0" borderId="6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20" fontId="2" fillId="0" borderId="8" xfId="0" applyNumberFormat="1" applyFont="1" applyBorder="1" applyAlignment="1"/>
    <xf numFmtId="164" fontId="4" fillId="5" borderId="11" xfId="0" applyNumberFormat="1" applyFont="1" applyFill="1" applyBorder="1"/>
    <xf numFmtId="14" fontId="2" fillId="0" borderId="6" xfId="0" applyNumberFormat="1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11" xfId="0" applyFont="1" applyBorder="1" applyAlignment="1">
      <alignment vertical="top"/>
    </xf>
    <xf numFmtId="46" fontId="4" fillId="5" borderId="11" xfId="0" applyNumberFormat="1" applyFont="1" applyFill="1" applyBorder="1" applyAlignment="1">
      <alignment vertical="top"/>
    </xf>
    <xf numFmtId="21" fontId="2" fillId="0" borderId="6" xfId="0" applyNumberFormat="1" applyFont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2" fillId="4" borderId="8" xfId="0" applyFont="1" applyFill="1" applyBorder="1" applyAlignment="1"/>
    <xf numFmtId="0" fontId="2" fillId="0" borderId="9" xfId="0" applyFont="1" applyBorder="1"/>
    <xf numFmtId="165" fontId="2" fillId="0" borderId="10" xfId="0" applyNumberFormat="1" applyFont="1" applyBorder="1"/>
    <xf numFmtId="0" fontId="2" fillId="0" borderId="8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5" borderId="7" xfId="0" applyFont="1" applyFill="1" applyBorder="1"/>
    <xf numFmtId="164" fontId="2" fillId="0" borderId="6" xfId="0" applyNumberFormat="1" applyFont="1" applyBorder="1" applyAlignment="1">
      <alignment vertical="top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vertical="top"/>
    </xf>
    <xf numFmtId="14" fontId="2" fillId="0" borderId="9" xfId="0" applyNumberFormat="1" applyFont="1" applyBorder="1" applyAlignment="1"/>
    <xf numFmtId="21" fontId="4" fillId="5" borderId="11" xfId="0" applyNumberFormat="1" applyFont="1" applyFill="1" applyBorder="1"/>
    <xf numFmtId="21" fontId="3" fillId="3" borderId="2" xfId="0" applyNumberFormat="1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21" fontId="3" fillId="3" borderId="2" xfId="0" applyNumberFormat="1" applyFont="1" applyFill="1" applyBorder="1" applyAlignment="1"/>
    <xf numFmtId="0" fontId="3" fillId="3" borderId="4" xfId="0" applyFont="1" applyFill="1" applyBorder="1" applyAlignment="1"/>
    <xf numFmtId="21" fontId="2" fillId="0" borderId="10" xfId="0" applyNumberFormat="1" applyFont="1" applyBorder="1" applyAlignment="1">
      <alignment vertical="top"/>
    </xf>
    <xf numFmtId="166" fontId="2" fillId="0" borderId="6" xfId="0" applyNumberFormat="1" applyFont="1" applyBorder="1" applyAlignment="1"/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wrapText="1"/>
    </xf>
    <xf numFmtId="0" fontId="3" fillId="4" borderId="8" xfId="0" applyFont="1" applyFill="1" applyBorder="1" applyAlignment="1">
      <alignment horizontal="left" vertical="top"/>
    </xf>
    <xf numFmtId="164" fontId="4" fillId="5" borderId="6" xfId="0" applyNumberFormat="1" applyFont="1" applyFill="1" applyBorder="1"/>
    <xf numFmtId="46" fontId="4" fillId="5" borderId="6" xfId="0" applyNumberFormat="1" applyFont="1" applyFill="1" applyBorder="1"/>
    <xf numFmtId="46" fontId="2" fillId="0" borderId="3" xfId="0" applyNumberFormat="1" applyFont="1" applyBorder="1" applyAlignment="1">
      <alignment vertical="top"/>
    </xf>
    <xf numFmtId="0" fontId="3" fillId="4" borderId="5" xfId="0" applyFont="1" applyFill="1" applyBorder="1" applyAlignment="1">
      <alignment horizontal="left"/>
    </xf>
    <xf numFmtId="46" fontId="2" fillId="0" borderId="11" xfId="0" applyNumberFormat="1" applyFont="1" applyBorder="1" applyAlignment="1"/>
    <xf numFmtId="0" fontId="2" fillId="0" borderId="6" xfId="0" applyFont="1" applyBorder="1" applyAlignment="1">
      <alignment wrapText="1"/>
    </xf>
    <xf numFmtId="0" fontId="2" fillId="0" borderId="10" xfId="0" applyFont="1" applyBorder="1"/>
    <xf numFmtId="0" fontId="3" fillId="4" borderId="8" xfId="0" applyFont="1" applyFill="1" applyBorder="1" applyAlignment="1">
      <alignment horizontal="left"/>
    </xf>
    <xf numFmtId="0" fontId="2" fillId="0" borderId="12" xfId="0" applyFont="1" applyBorder="1" applyAlignment="1">
      <alignment vertical="top"/>
    </xf>
    <xf numFmtId="21" fontId="2" fillId="0" borderId="11" xfId="0" applyNumberFormat="1" applyFont="1" applyBorder="1" applyAlignment="1">
      <alignment vertical="top"/>
    </xf>
    <xf numFmtId="0" fontId="2" fillId="0" borderId="9" xfId="0" applyFont="1" applyBorder="1" applyAlignment="1"/>
    <xf numFmtId="0" fontId="3" fillId="4" borderId="5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20" fontId="3" fillId="4" borderId="8" xfId="0" applyNumberFormat="1" applyFont="1" applyFill="1" applyBorder="1" applyAlignment="1">
      <alignment horizontal="left" vertical="top"/>
    </xf>
    <xf numFmtId="0" fontId="2" fillId="0" borderId="9" xfId="0" applyFont="1" applyBorder="1" applyAlignment="1">
      <alignment vertical="top" wrapText="1"/>
    </xf>
    <xf numFmtId="0" fontId="3" fillId="4" borderId="2" xfId="0" applyFont="1" applyFill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14" fontId="2" fillId="0" borderId="6" xfId="0" applyNumberFormat="1" applyFont="1" applyBorder="1" applyAlignment="1"/>
    <xf numFmtId="0" fontId="2" fillId="0" borderId="6" xfId="0" applyFont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46" fontId="2" fillId="0" borderId="9" xfId="0" applyNumberFormat="1" applyFont="1" applyBorder="1" applyAlignment="1"/>
    <xf numFmtId="165" fontId="2" fillId="0" borderId="10" xfId="0" applyNumberFormat="1" applyFont="1" applyBorder="1" applyAlignment="1">
      <alignment vertical="top"/>
    </xf>
    <xf numFmtId="164" fontId="4" fillId="5" borderId="10" xfId="0" applyNumberFormat="1" applyFont="1" applyFill="1" applyBorder="1"/>
    <xf numFmtId="0" fontId="3" fillId="5" borderId="9" xfId="0" applyFont="1" applyFill="1" applyBorder="1" applyAlignment="1">
      <alignment wrapText="1"/>
    </xf>
    <xf numFmtId="21" fontId="2" fillId="0" borderId="11" xfId="0" applyNumberFormat="1" applyFont="1" applyBorder="1"/>
    <xf numFmtId="164" fontId="4" fillId="5" borderId="8" xfId="0" applyNumberFormat="1" applyFont="1" applyFill="1" applyBorder="1" applyAlignment="1">
      <alignment horizontal="right"/>
    </xf>
    <xf numFmtId="46" fontId="2" fillId="0" borderId="11" xfId="0" applyNumberFormat="1" applyFont="1" applyBorder="1" applyAlignment="1">
      <alignment vertical="top"/>
    </xf>
    <xf numFmtId="20" fontId="2" fillId="0" borderId="9" xfId="0" applyNumberFormat="1" applyFont="1" applyBorder="1" applyAlignment="1"/>
    <xf numFmtId="46" fontId="2" fillId="0" borderId="6" xfId="0" applyNumberFormat="1" applyFont="1" applyBorder="1" applyAlignment="1">
      <alignment vertical="top"/>
    </xf>
    <xf numFmtId="14" fontId="2" fillId="4" borderId="8" xfId="0" applyNumberFormat="1" applyFont="1" applyFill="1" applyBorder="1" applyAlignment="1"/>
    <xf numFmtId="0" fontId="2" fillId="0" borderId="3" xfId="0" applyFont="1" applyBorder="1" applyAlignment="1">
      <alignment vertical="top" wrapText="1"/>
    </xf>
    <xf numFmtId="46" fontId="2" fillId="0" borderId="6" xfId="0" applyNumberFormat="1" applyFont="1" applyBorder="1" applyAlignment="1"/>
    <xf numFmtId="0" fontId="2" fillId="0" borderId="3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3" xfId="0" applyFont="1" applyBorder="1"/>
    <xf numFmtId="165" fontId="2" fillId="0" borderId="7" xfId="0" applyNumberFormat="1" applyFont="1" applyBorder="1"/>
    <xf numFmtId="20" fontId="3" fillId="4" borderId="8" xfId="0" applyNumberFormat="1" applyFont="1" applyFill="1" applyBorder="1" applyAlignment="1">
      <alignment horizontal="left"/>
    </xf>
    <xf numFmtId="164" fontId="2" fillId="0" borderId="9" xfId="0" applyNumberFormat="1" applyFont="1" applyBorder="1" applyAlignment="1">
      <alignment vertical="top"/>
    </xf>
    <xf numFmtId="164" fontId="4" fillId="5" borderId="1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vertical="top"/>
    </xf>
    <xf numFmtId="167" fontId="2" fillId="0" borderId="10" xfId="0" applyNumberFormat="1" applyFont="1" applyBorder="1" applyAlignment="1"/>
    <xf numFmtId="165" fontId="2" fillId="0" borderId="11" xfId="0" applyNumberFormat="1" applyFont="1" applyBorder="1"/>
    <xf numFmtId="21" fontId="2" fillId="0" borderId="9" xfId="0" applyNumberFormat="1" applyFont="1" applyBorder="1" applyAlignment="1">
      <alignment vertical="top"/>
    </xf>
    <xf numFmtId="0" fontId="3" fillId="5" borderId="9" xfId="0" applyFont="1" applyFill="1" applyBorder="1" applyAlignment="1">
      <alignment horizontal="left" wrapText="1"/>
    </xf>
    <xf numFmtId="0" fontId="3" fillId="5" borderId="8" xfId="0" applyFont="1" applyFill="1" applyBorder="1" applyAlignment="1"/>
    <xf numFmtId="165" fontId="3" fillId="5" borderId="1" xfId="0" applyNumberFormat="1" applyFont="1" applyFill="1" applyBorder="1" applyAlignment="1"/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wrapText="1"/>
    </xf>
    <xf numFmtId="0" fontId="3" fillId="4" borderId="8" xfId="0" applyFont="1" applyFill="1" applyBorder="1" applyAlignment="1">
      <alignment horizontal="left" vertical="top" wrapText="1"/>
    </xf>
    <xf numFmtId="14" fontId="2" fillId="0" borderId="9" xfId="0" applyNumberFormat="1" applyFont="1" applyBorder="1" applyAlignment="1">
      <alignment vertical="top" wrapText="1"/>
    </xf>
    <xf numFmtId="164" fontId="2" fillId="0" borderId="10" xfId="0" applyNumberFormat="1" applyFont="1" applyBorder="1" applyAlignment="1">
      <alignment vertical="top"/>
    </xf>
    <xf numFmtId="46" fontId="2" fillId="0" borderId="6" xfId="0" applyNumberFormat="1" applyFont="1" applyBorder="1"/>
    <xf numFmtId="46" fontId="2" fillId="0" borderId="9" xfId="0" applyNumberFormat="1" applyFont="1" applyBorder="1" applyAlignment="1">
      <alignment vertical="top" wrapText="1"/>
    </xf>
    <xf numFmtId="164" fontId="2" fillId="0" borderId="11" xfId="0" applyNumberFormat="1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21" fontId="2" fillId="0" borderId="10" xfId="0" applyNumberFormat="1" applyFont="1" applyBorder="1" applyAlignment="1">
      <alignment horizontal="right"/>
    </xf>
    <xf numFmtId="0" fontId="3" fillId="4" borderId="4" xfId="0" applyFont="1" applyFill="1" applyBorder="1" applyAlignment="1">
      <alignment horizontal="left"/>
    </xf>
    <xf numFmtId="21" fontId="2" fillId="0" borderId="10" xfId="0" applyNumberFormat="1" applyFont="1" applyBorder="1" applyAlignment="1"/>
    <xf numFmtId="20" fontId="2" fillId="0" borderId="1" xfId="0" applyNumberFormat="1" applyFont="1" applyBorder="1" applyAlignment="1"/>
    <xf numFmtId="164" fontId="2" fillId="0" borderId="9" xfId="0" applyNumberFormat="1" applyFont="1" applyBorder="1"/>
    <xf numFmtId="0" fontId="2" fillId="0" borderId="6" xfId="0" applyFont="1" applyBorder="1" applyAlignment="1"/>
    <xf numFmtId="46" fontId="2" fillId="0" borderId="11" xfId="0" applyNumberFormat="1" applyFont="1" applyBorder="1"/>
    <xf numFmtId="14" fontId="3" fillId="0" borderId="9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vertical="top"/>
    </xf>
    <xf numFmtId="0" fontId="2" fillId="0" borderId="10" xfId="0" applyFont="1" applyBorder="1" applyAlignment="1">
      <alignment wrapText="1"/>
    </xf>
    <xf numFmtId="0" fontId="3" fillId="5" borderId="9" xfId="0" applyFont="1" applyFill="1" applyBorder="1" applyAlignment="1"/>
    <xf numFmtId="0" fontId="2" fillId="0" borderId="4" xfId="0" applyFont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0" fontId="3" fillId="5" borderId="10" xfId="0" applyFont="1" applyFill="1" applyBorder="1" applyAlignment="1">
      <alignment wrapText="1"/>
    </xf>
    <xf numFmtId="0" fontId="3" fillId="0" borderId="3" xfId="0" applyFont="1" applyBorder="1" applyAlignment="1"/>
    <xf numFmtId="164" fontId="3" fillId="0" borderId="4" xfId="0" applyNumberFormat="1" applyFont="1" applyBorder="1" applyAlignment="1"/>
    <xf numFmtId="0" fontId="3" fillId="0" borderId="3" xfId="0" applyFont="1" applyBorder="1" applyAlignment="1">
      <alignment wrapText="1"/>
    </xf>
    <xf numFmtId="21" fontId="3" fillId="0" borderId="2" xfId="0" applyNumberFormat="1" applyFont="1" applyBorder="1" applyAlignment="1">
      <alignment wrapText="1"/>
    </xf>
    <xf numFmtId="0" fontId="3" fillId="5" borderId="2" xfId="0" applyFont="1" applyFill="1" applyBorder="1" applyAlignment="1"/>
    <xf numFmtId="165" fontId="3" fillId="5" borderId="4" xfId="0" applyNumberFormat="1" applyFont="1" applyFill="1" applyBorder="1" applyAlignment="1"/>
    <xf numFmtId="0" fontId="3" fillId="0" borderId="9" xfId="0" applyFont="1" applyBorder="1" applyAlignment="1"/>
    <xf numFmtId="20" fontId="3" fillId="4" borderId="8" xfId="0" applyNumberFormat="1" applyFont="1" applyFill="1" applyBorder="1" applyAlignment="1">
      <alignment horizontal="left" vertical="top" wrapText="1"/>
    </xf>
    <xf numFmtId="46" fontId="2" fillId="0" borderId="8" xfId="0" applyNumberFormat="1" applyFont="1" applyBorder="1" applyAlignment="1"/>
    <xf numFmtId="46" fontId="2" fillId="0" borderId="9" xfId="0" applyNumberFormat="1" applyFont="1" applyBorder="1"/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3" fillId="4" borderId="8" xfId="0" applyFont="1" applyFill="1" applyBorder="1" applyAlignment="1"/>
    <xf numFmtId="46" fontId="2" fillId="0" borderId="1" xfId="0" applyNumberFormat="1" applyFont="1" applyBorder="1" applyAlignment="1">
      <alignment vertical="top"/>
    </xf>
    <xf numFmtId="164" fontId="2" fillId="0" borderId="12" xfId="0" applyNumberFormat="1" applyFont="1" applyBorder="1" applyAlignment="1">
      <alignment vertical="top"/>
    </xf>
    <xf numFmtId="20" fontId="2" fillId="0" borderId="3" xfId="0" applyNumberFormat="1" applyFont="1" applyBorder="1" applyAlignment="1">
      <alignment vertical="top"/>
    </xf>
    <xf numFmtId="0" fontId="2" fillId="3" borderId="13" xfId="0" applyFont="1" applyFill="1" applyBorder="1" applyAlignment="1"/>
    <xf numFmtId="14" fontId="2" fillId="0" borderId="5" xfId="0" applyNumberFormat="1" applyFont="1" applyBorder="1" applyAlignment="1">
      <alignment vertical="top"/>
    </xf>
    <xf numFmtId="0" fontId="2" fillId="0" borderId="5" xfId="0" applyFont="1" applyBorder="1" applyAlignment="1">
      <alignment vertical="top"/>
    </xf>
    <xf numFmtId="164" fontId="2" fillId="3" borderId="13" xfId="0" applyNumberFormat="1" applyFont="1" applyFill="1" applyBorder="1"/>
    <xf numFmtId="164" fontId="2" fillId="0" borderId="1" xfId="0" applyNumberFormat="1" applyFont="1" applyBorder="1" applyAlignment="1">
      <alignment vertical="top"/>
    </xf>
    <xf numFmtId="165" fontId="2" fillId="0" borderId="1" xfId="0" applyNumberFormat="1" applyFont="1" applyBorder="1"/>
    <xf numFmtId="0" fontId="2" fillId="0" borderId="9" xfId="0" applyFont="1" applyBorder="1" applyAlignment="1">
      <alignment horizontal="right"/>
    </xf>
    <xf numFmtId="165" fontId="2" fillId="0" borderId="1" xfId="0" applyNumberFormat="1" applyFont="1" applyBorder="1" applyAlignment="1">
      <alignment vertical="top"/>
    </xf>
    <xf numFmtId="46" fontId="2" fillId="0" borderId="3" xfId="0" applyNumberFormat="1" applyFont="1" applyBorder="1"/>
    <xf numFmtId="0" fontId="2" fillId="0" borderId="7" xfId="0" applyFont="1" applyBorder="1"/>
    <xf numFmtId="46" fontId="4" fillId="0" borderId="12" xfId="0" applyNumberFormat="1" applyFont="1" applyBorder="1"/>
    <xf numFmtId="164" fontId="2" fillId="0" borderId="5" xfId="0" applyNumberFormat="1" applyFont="1" applyBorder="1" applyAlignment="1">
      <alignment vertical="top"/>
    </xf>
    <xf numFmtId="0" fontId="2" fillId="0" borderId="5" xfId="0" applyFont="1" applyBorder="1" applyAlignment="1">
      <alignment wrapText="1"/>
    </xf>
    <xf numFmtId="0" fontId="3" fillId="4" borderId="12" xfId="0" applyFont="1" applyFill="1" applyBorder="1" applyAlignment="1">
      <alignment horizontal="left"/>
    </xf>
    <xf numFmtId="164" fontId="2" fillId="0" borderId="12" xfId="0" applyNumberFormat="1" applyFont="1" applyBorder="1"/>
    <xf numFmtId="21" fontId="2" fillId="0" borderId="10" xfId="0" applyNumberFormat="1" applyFont="1" applyBorder="1" applyAlignment="1"/>
    <xf numFmtId="14" fontId="2" fillId="0" borderId="8" xfId="0" applyNumberFormat="1" applyFont="1" applyBorder="1" applyAlignment="1">
      <alignment vertical="top"/>
    </xf>
    <xf numFmtId="46" fontId="2" fillId="0" borderId="5" xfId="0" applyNumberFormat="1" applyFont="1" applyBorder="1" applyAlignment="1"/>
    <xf numFmtId="0" fontId="2" fillId="0" borderId="11" xfId="0" applyFont="1" applyBorder="1"/>
    <xf numFmtId="164" fontId="2" fillId="0" borderId="8" xfId="0" applyNumberFormat="1" applyFont="1" applyBorder="1" applyAlignment="1">
      <alignment vertical="top"/>
    </xf>
    <xf numFmtId="0" fontId="3" fillId="0" borderId="8" xfId="0" applyFont="1" applyBorder="1" applyAlignment="1"/>
    <xf numFmtId="14" fontId="2" fillId="0" borderId="3" xfId="0" applyNumberFormat="1" applyFont="1" applyBorder="1" applyAlignment="1"/>
    <xf numFmtId="21" fontId="2" fillId="0" borderId="1" xfId="0" applyNumberFormat="1" applyFont="1" applyBorder="1" applyAlignment="1"/>
    <xf numFmtId="46" fontId="2" fillId="0" borderId="3" xfId="0" applyNumberFormat="1" applyFont="1" applyBorder="1" applyAlignment="1"/>
    <xf numFmtId="21" fontId="2" fillId="0" borderId="8" xfId="0" applyNumberFormat="1" applyFont="1" applyBorder="1" applyAlignment="1">
      <alignment vertical="top"/>
    </xf>
    <xf numFmtId="46" fontId="2" fillId="0" borderId="1" xfId="0" applyNumberFormat="1" applyFont="1" applyBorder="1"/>
    <xf numFmtId="0" fontId="2" fillId="0" borderId="8" xfId="0" applyFont="1" applyBorder="1" applyAlignment="1"/>
    <xf numFmtId="46" fontId="2" fillId="3" borderId="13" xfId="0" applyNumberFormat="1" applyFont="1" applyFill="1" applyBorder="1"/>
    <xf numFmtId="14" fontId="2" fillId="0" borderId="10" xfId="0" applyNumberFormat="1" applyFont="1" applyBorder="1" applyAlignment="1"/>
    <xf numFmtId="46" fontId="2" fillId="0" borderId="10" xfId="0" applyNumberFormat="1" applyFont="1" applyBorder="1" applyAlignment="1"/>
    <xf numFmtId="21" fontId="2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4" borderId="2" xfId="0" applyFont="1" applyFill="1" applyBorder="1" applyAlignment="1"/>
    <xf numFmtId="21" fontId="2" fillId="0" borderId="4" xfId="0" applyNumberFormat="1" applyFont="1" applyBorder="1" applyAlignment="1"/>
    <xf numFmtId="0" fontId="2" fillId="0" borderId="2" xfId="0" applyFont="1" applyBorder="1" applyAlignment="1">
      <alignment wrapText="1"/>
    </xf>
    <xf numFmtId="0" fontId="2" fillId="0" borderId="10" xfId="0" applyFont="1" applyBorder="1" applyAlignment="1"/>
    <xf numFmtId="21" fontId="2" fillId="0" borderId="8" xfId="0" applyNumberFormat="1" applyFont="1" applyBorder="1" applyAlignment="1"/>
    <xf numFmtId="14" fontId="2" fillId="0" borderId="2" xfId="0" applyNumberFormat="1" applyFont="1" applyBorder="1" applyAlignment="1"/>
    <xf numFmtId="21" fontId="2" fillId="0" borderId="2" xfId="0" applyNumberFormat="1" applyFont="1" applyBorder="1" applyAlignment="1"/>
    <xf numFmtId="0" fontId="2" fillId="0" borderId="4" xfId="0" applyFont="1" applyBorder="1"/>
    <xf numFmtId="21" fontId="2" fillId="0" borderId="9" xfId="0" applyNumberFormat="1" applyFont="1" applyBorder="1"/>
    <xf numFmtId="20" fontId="2" fillId="0" borderId="6" xfId="0" applyNumberFormat="1" applyFont="1" applyBorder="1" applyAlignment="1">
      <alignment vertical="top"/>
    </xf>
    <xf numFmtId="20" fontId="2" fillId="0" borderId="6" xfId="0" applyNumberFormat="1" applyFont="1" applyBorder="1"/>
    <xf numFmtId="0" fontId="3" fillId="0" borderId="2" xfId="0" applyFont="1" applyBorder="1" applyAlignment="1"/>
    <xf numFmtId="165" fontId="3" fillId="0" borderId="4" xfId="0" applyNumberFormat="1" applyFont="1" applyBorder="1" applyAlignment="1"/>
    <xf numFmtId="0" fontId="3" fillId="4" borderId="8" xfId="0" applyFont="1" applyFill="1" applyBorder="1" applyAlignment="1">
      <alignment horizontal="left"/>
    </xf>
    <xf numFmtId="21" fontId="2" fillId="0" borderId="3" xfId="0" applyNumberFormat="1" applyFont="1" applyBorder="1" applyAlignment="1">
      <alignment vertical="top"/>
    </xf>
    <xf numFmtId="21" fontId="2" fillId="0" borderId="6" xfId="0" applyNumberFormat="1" applyFont="1" applyBorder="1"/>
    <xf numFmtId="14" fontId="5" fillId="0" borderId="9" xfId="0" applyNumberFormat="1" applyFont="1" applyBorder="1" applyAlignment="1">
      <alignment horizontal="right" vertical="top"/>
    </xf>
    <xf numFmtId="165" fontId="2" fillId="0" borderId="6" xfId="0" applyNumberFormat="1" applyFont="1" applyBorder="1" applyAlignment="1">
      <alignment vertical="top"/>
    </xf>
    <xf numFmtId="21" fontId="5" fillId="0" borderId="8" xfId="0" applyNumberFormat="1" applyFont="1" applyBorder="1" applyAlignment="1">
      <alignment horizontal="right" vertical="top"/>
    </xf>
    <xf numFmtId="165" fontId="2" fillId="0" borderId="3" xfId="0" applyNumberFormat="1" applyFont="1" applyBorder="1" applyAlignment="1">
      <alignment vertical="top"/>
    </xf>
    <xf numFmtId="0" fontId="5" fillId="0" borderId="9" xfId="0" applyFont="1" applyBorder="1" applyAlignment="1">
      <alignment vertical="top" wrapText="1"/>
    </xf>
    <xf numFmtId="0" fontId="3" fillId="0" borderId="8" xfId="0" applyFont="1" applyBorder="1" applyAlignment="1">
      <alignment wrapText="1"/>
    </xf>
    <xf numFmtId="14" fontId="3" fillId="0" borderId="9" xfId="0" applyNumberFormat="1" applyFont="1" applyBorder="1" applyAlignment="1">
      <alignment horizontal="right" vertical="top"/>
    </xf>
    <xf numFmtId="21" fontId="3" fillId="0" borderId="8" xfId="0" applyNumberFormat="1" applyFont="1" applyBorder="1" applyAlignment="1">
      <alignment horizontal="right" vertical="top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14" fontId="3" fillId="0" borderId="3" xfId="0" applyNumberFormat="1" applyFont="1" applyBorder="1" applyAlignment="1">
      <alignment horizontal="right" vertical="top"/>
    </xf>
    <xf numFmtId="21" fontId="3" fillId="0" borderId="2" xfId="0" applyNumberFormat="1" applyFont="1" applyBorder="1" applyAlignment="1">
      <alignment horizontal="right" vertical="top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14" fontId="3" fillId="0" borderId="8" xfId="0" applyNumberFormat="1" applyFont="1" applyBorder="1" applyAlignment="1">
      <alignment horizontal="right" vertical="top"/>
    </xf>
    <xf numFmtId="0" fontId="3" fillId="0" borderId="8" xfId="0" applyFont="1" applyBorder="1" applyAlignment="1">
      <alignment vertical="top" wrapText="1"/>
    </xf>
    <xf numFmtId="21" fontId="3" fillId="0" borderId="8" xfId="0" applyNumberFormat="1" applyFont="1" applyBorder="1" applyAlignment="1">
      <alignment wrapText="1"/>
    </xf>
    <xf numFmtId="14" fontId="6" fillId="0" borderId="9" xfId="0" applyNumberFormat="1" applyFont="1" applyBorder="1" applyAlignment="1"/>
    <xf numFmtId="21" fontId="6" fillId="0" borderId="9" xfId="0" applyNumberFormat="1" applyFont="1" applyBorder="1"/>
    <xf numFmtId="0" fontId="6" fillId="0" borderId="9" xfId="0" applyFont="1" applyBorder="1" applyAlignment="1">
      <alignment wrapText="1"/>
    </xf>
    <xf numFmtId="0" fontId="3" fillId="4" borderId="8" xfId="0" applyFont="1" applyFill="1" applyBorder="1" applyAlignment="1"/>
    <xf numFmtId="21" fontId="2" fillId="0" borderId="9" xfId="0" applyNumberFormat="1" applyFont="1" applyBorder="1" applyAlignment="1"/>
    <xf numFmtId="21" fontId="2" fillId="0" borderId="9" xfId="0" applyNumberFormat="1" applyFont="1" applyBorder="1" applyAlignment="1">
      <alignment vertical="top"/>
    </xf>
    <xf numFmtId="21" fontId="2" fillId="0" borderId="3" xfId="0" applyNumberFormat="1" applyFont="1" applyBorder="1" applyAlignment="1">
      <alignment vertical="top"/>
    </xf>
    <xf numFmtId="0" fontId="3" fillId="4" borderId="5" xfId="0" applyFont="1" applyFill="1" applyBorder="1" applyAlignment="1">
      <alignment horizontal="left"/>
    </xf>
    <xf numFmtId="164" fontId="4" fillId="5" borderId="5" xfId="0" applyNumberFormat="1" applyFont="1" applyFill="1" applyBorder="1" applyAlignment="1">
      <alignment horizontal="right"/>
    </xf>
    <xf numFmtId="164" fontId="4" fillId="5" borderId="12" xfId="0" applyNumberFormat="1" applyFont="1" applyFill="1" applyBorder="1" applyAlignment="1">
      <alignment horizontal="right"/>
    </xf>
    <xf numFmtId="165" fontId="3" fillId="0" borderId="10" xfId="0" applyNumberFormat="1" applyFont="1" applyBorder="1" applyAlignment="1"/>
    <xf numFmtId="20" fontId="2" fillId="0" borderId="3" xfId="0" applyNumberFormat="1" applyFont="1" applyBorder="1" applyAlignment="1"/>
    <xf numFmtId="14" fontId="3" fillId="0" borderId="8" xfId="0" applyNumberFormat="1" applyFont="1" applyBorder="1" applyAlignment="1"/>
    <xf numFmtId="164" fontId="3" fillId="0" borderId="8" xfId="0" applyNumberFormat="1" applyFont="1" applyBorder="1" applyAlignment="1"/>
    <xf numFmtId="0" fontId="3" fillId="0" borderId="8" xfId="0" applyFont="1" applyBorder="1" applyAlignment="1"/>
    <xf numFmtId="164" fontId="3" fillId="0" borderId="9" xfId="0" applyNumberFormat="1" applyFont="1" applyBorder="1" applyAlignment="1"/>
    <xf numFmtId="0" fontId="3" fillId="0" borderId="9" xfId="0" applyFont="1" applyBorder="1" applyAlignment="1"/>
    <xf numFmtId="21" fontId="3" fillId="0" borderId="9" xfId="0" applyNumberFormat="1" applyFont="1" applyBorder="1" applyAlignment="1"/>
    <xf numFmtId="21" fontId="3" fillId="0" borderId="8" xfId="0" applyNumberFormat="1" applyFont="1" applyBorder="1" applyAlignment="1"/>
    <xf numFmtId="0" fontId="3" fillId="0" borderId="5" xfId="0" applyFont="1" applyBorder="1" applyAlignment="1"/>
    <xf numFmtId="164" fontId="3" fillId="0" borderId="8" xfId="0" applyNumberFormat="1" applyFont="1" applyBorder="1" applyAlignment="1"/>
    <xf numFmtId="164" fontId="3" fillId="0" borderId="2" xfId="0" applyNumberFormat="1" applyFont="1" applyBorder="1" applyAlignment="1"/>
    <xf numFmtId="21" fontId="3" fillId="0" borderId="2" xfId="0" applyNumberFormat="1" applyFont="1" applyBorder="1" applyAlignment="1"/>
    <xf numFmtId="21" fontId="2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2" fillId="4" borderId="8" xfId="0" applyFont="1" applyFill="1" applyBorder="1" applyAlignment="1">
      <alignment vertical="center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/>
    </xf>
    <xf numFmtId="0" fontId="3" fillId="4" borderId="8" xfId="0" applyFont="1" applyFill="1" applyBorder="1"/>
    <xf numFmtId="0" fontId="2" fillId="4" borderId="8" xfId="0" applyFont="1" applyFill="1" applyBorder="1" applyAlignment="1">
      <alignment vertical="top" wrapText="1"/>
    </xf>
    <xf numFmtId="0" fontId="0" fillId="0" borderId="9" xfId="0" applyBorder="1" applyAlignment="1"/>
    <xf numFmtId="0" fontId="0" fillId="3" borderId="3" xfId="0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sqref="A1:G2"/>
    </sheetView>
  </sheetViews>
  <sheetFormatPr baseColWidth="10" defaultColWidth="14.42578125" defaultRowHeight="15.75" customHeight="1"/>
  <sheetData>
    <row r="1" spans="1:7" ht="15.75" customHeight="1">
      <c r="A1" s="285" t="s">
        <v>0</v>
      </c>
      <c r="B1" s="286"/>
      <c r="C1" s="286"/>
      <c r="D1" s="286"/>
      <c r="E1" s="286"/>
      <c r="F1" s="286"/>
      <c r="G1" s="286"/>
    </row>
    <row r="2" spans="1:7" ht="15.75" customHeight="1">
      <c r="A2" s="286"/>
      <c r="B2" s="286"/>
      <c r="C2" s="286"/>
      <c r="D2" s="286"/>
      <c r="E2" s="286"/>
      <c r="F2" s="286"/>
      <c r="G2" s="286"/>
    </row>
    <row r="4" spans="1:7" ht="15.75" customHeight="1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</row>
    <row r="5" spans="1:7" ht="15.75" customHeight="1">
      <c r="A5" s="4">
        <f>DThomalla!G123</f>
        <v>4.7638888888888884</v>
      </c>
      <c r="B5" s="5">
        <f>MMeyer!G109</f>
        <v>3.3888888888888884</v>
      </c>
      <c r="C5" s="5">
        <f>SDiggelmann!G64</f>
        <v>2.0277777777777781</v>
      </c>
      <c r="D5" s="5">
        <f>TKiupel!G97</f>
        <v>3.2048611111111112</v>
      </c>
      <c r="E5" s="5">
        <f>FHelfrich!G68</f>
        <v>3.125</v>
      </c>
      <c r="F5" s="5">
        <f>AKueppers!G82</f>
        <v>2.8854166666666665</v>
      </c>
      <c r="G5" s="6">
        <f>SUM(A5:F5)</f>
        <v>19.395833333333332</v>
      </c>
    </row>
  </sheetData>
  <mergeCells count="1">
    <mergeCell ref="A1:G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089"/>
  <sheetViews>
    <sheetView topLeftCell="A5" zoomScaleNormal="100" workbookViewId="0">
      <selection activeCell="E5" sqref="E5"/>
    </sheetView>
  </sheetViews>
  <sheetFormatPr baseColWidth="10" defaultColWidth="14.42578125" defaultRowHeight="15.75" customHeight="1"/>
  <cols>
    <col min="2" max="2" width="10.140625" customWidth="1"/>
    <col min="3" max="3" width="8.5703125" customWidth="1"/>
    <col min="4" max="4" width="17.85546875" customWidth="1"/>
    <col min="5" max="5" width="32.7109375" customWidth="1"/>
    <col min="6" max="6" width="15.28515625" customWidth="1"/>
    <col min="7" max="7" width="20.7109375" customWidth="1"/>
  </cols>
  <sheetData>
    <row r="1" spans="1:24" ht="12.75">
      <c r="A1" s="285" t="s">
        <v>8</v>
      </c>
      <c r="B1" s="286"/>
      <c r="C1" s="286"/>
      <c r="D1" s="286"/>
      <c r="E1" s="286"/>
      <c r="F1" s="286"/>
      <c r="G1" s="286"/>
    </row>
    <row r="2" spans="1:24" ht="15.75" customHeight="1">
      <c r="A2" s="286"/>
      <c r="B2" s="286"/>
      <c r="C2" s="286"/>
      <c r="D2" s="286"/>
      <c r="E2" s="286"/>
      <c r="F2" s="286"/>
      <c r="G2" s="286"/>
    </row>
    <row r="3" spans="1:24" ht="12.75">
      <c r="A3" s="7"/>
      <c r="B3" s="8"/>
      <c r="C3" s="9"/>
      <c r="D3" s="10"/>
      <c r="E3" s="12"/>
      <c r="F3" s="7"/>
      <c r="G3" s="13"/>
    </row>
    <row r="4" spans="1:24" ht="12.75">
      <c r="A4" s="14" t="s">
        <v>14</v>
      </c>
      <c r="B4" s="15" t="s">
        <v>15</v>
      </c>
      <c r="C4" s="15" t="s">
        <v>22</v>
      </c>
      <c r="D4" s="16" t="s">
        <v>17</v>
      </c>
      <c r="E4" s="17" t="s">
        <v>18</v>
      </c>
      <c r="F4" s="18" t="s">
        <v>23</v>
      </c>
      <c r="G4" s="19" t="s">
        <v>24</v>
      </c>
    </row>
    <row r="5" spans="1:24" ht="48.75" customHeight="1">
      <c r="A5" s="287" t="s">
        <v>21</v>
      </c>
      <c r="B5" s="22">
        <v>42052</v>
      </c>
      <c r="C5" s="23">
        <v>8.3333333333333329E-2</v>
      </c>
      <c r="D5" s="24" t="s">
        <v>25</v>
      </c>
      <c r="E5" s="163" t="s">
        <v>26</v>
      </c>
      <c r="F5" s="27">
        <f>SUM(C5:C11)</f>
        <v>0.33333333333333331</v>
      </c>
      <c r="G5" s="28">
        <f>SUM(C5:C11)</f>
        <v>0.33333333333333331</v>
      </c>
    </row>
    <row r="6" spans="1:24" ht="14.25">
      <c r="A6" s="288"/>
      <c r="B6" s="22">
        <v>42052</v>
      </c>
      <c r="C6" s="23">
        <v>3.125E-2</v>
      </c>
      <c r="D6" s="24" t="s">
        <v>28</v>
      </c>
      <c r="E6" s="30" t="s">
        <v>29</v>
      </c>
      <c r="F6" s="31"/>
      <c r="G6" s="32"/>
    </row>
    <row r="7" spans="1:24" ht="14.25">
      <c r="A7" s="288"/>
      <c r="B7" s="33">
        <v>42053</v>
      </c>
      <c r="C7" s="23">
        <v>4.1666666666666664E-2</v>
      </c>
      <c r="D7" s="24" t="s">
        <v>25</v>
      </c>
      <c r="E7" s="25" t="s">
        <v>30</v>
      </c>
      <c r="F7" s="31"/>
      <c r="G7" s="32"/>
    </row>
    <row r="8" spans="1:24" ht="25.5">
      <c r="A8" s="288"/>
      <c r="B8" s="33">
        <v>42053</v>
      </c>
      <c r="C8" s="23">
        <v>1.0416666666666666E-2</v>
      </c>
      <c r="D8" s="24" t="s">
        <v>31</v>
      </c>
      <c r="E8" s="25" t="s">
        <v>32</v>
      </c>
      <c r="F8" s="31"/>
      <c r="G8" s="32"/>
      <c r="H8" s="7"/>
      <c r="I8" s="36"/>
      <c r="J8" s="37"/>
      <c r="K8" s="7"/>
      <c r="L8" s="36"/>
      <c r="M8" s="37"/>
      <c r="N8" s="7"/>
      <c r="O8" s="36"/>
      <c r="P8" s="37"/>
      <c r="Q8" s="7"/>
      <c r="R8" s="36"/>
      <c r="S8" s="37"/>
      <c r="T8" s="7"/>
      <c r="U8" s="36"/>
      <c r="V8" s="37"/>
      <c r="W8" s="7"/>
      <c r="X8" s="36"/>
    </row>
    <row r="9" spans="1:24" ht="14.25">
      <c r="A9" s="288"/>
      <c r="B9" s="33">
        <v>42056</v>
      </c>
      <c r="C9" s="23">
        <v>4.1666666666666664E-2</v>
      </c>
      <c r="D9" s="24" t="s">
        <v>28</v>
      </c>
      <c r="E9" s="25" t="s">
        <v>47</v>
      </c>
      <c r="F9" s="31"/>
      <c r="G9" s="32"/>
    </row>
    <row r="10" spans="1:24" ht="37.5" customHeight="1">
      <c r="A10" s="288"/>
      <c r="B10" s="33">
        <v>42058</v>
      </c>
      <c r="C10" s="23">
        <v>0.125</v>
      </c>
      <c r="D10" s="24" t="s">
        <v>45</v>
      </c>
      <c r="E10" s="30" t="s">
        <v>49</v>
      </c>
      <c r="F10" s="31"/>
      <c r="G10" s="32"/>
    </row>
    <row r="11" spans="1:24" ht="14.25" hidden="1">
      <c r="A11" s="50"/>
      <c r="B11" s="43"/>
      <c r="C11" s="23"/>
      <c r="D11" s="51"/>
      <c r="E11" s="67"/>
      <c r="F11" s="31"/>
      <c r="G11" s="32"/>
    </row>
    <row r="12" spans="1:24" ht="38.25">
      <c r="A12" s="69" t="s">
        <v>48</v>
      </c>
      <c r="B12" s="70">
        <v>42059</v>
      </c>
      <c r="C12" s="71">
        <v>6.25E-2</v>
      </c>
      <c r="D12" s="72" t="s">
        <v>58</v>
      </c>
      <c r="E12" s="73" t="s">
        <v>59</v>
      </c>
      <c r="F12" s="75">
        <f>SUM(C12:C23)</f>
        <v>0.64236111111111105</v>
      </c>
      <c r="G12" s="28">
        <f>SUM(F5:F12)</f>
        <v>0.97569444444444442</v>
      </c>
    </row>
    <row r="13" spans="1:24" ht="12.75">
      <c r="A13" s="87"/>
      <c r="B13" s="54">
        <v>42059</v>
      </c>
      <c r="C13" s="23">
        <v>6.25E-2</v>
      </c>
      <c r="D13" s="24" t="s">
        <v>33</v>
      </c>
      <c r="E13" s="25" t="s">
        <v>62</v>
      </c>
      <c r="F13" s="88"/>
      <c r="G13" s="89"/>
    </row>
    <row r="14" spans="1:24" ht="12.75">
      <c r="A14" s="87"/>
      <c r="B14" s="54">
        <v>42060</v>
      </c>
      <c r="C14" s="23">
        <v>6.9444444444444441E-3</v>
      </c>
      <c r="D14" s="24" t="s">
        <v>25</v>
      </c>
      <c r="E14" s="94" t="s">
        <v>63</v>
      </c>
      <c r="F14" s="88"/>
      <c r="G14" s="89"/>
    </row>
    <row r="15" spans="1:24" ht="12.75">
      <c r="A15" s="87"/>
      <c r="B15" s="54">
        <v>42060</v>
      </c>
      <c r="C15" s="23">
        <v>4.1666666666666664E-2</v>
      </c>
      <c r="D15" s="24" t="s">
        <v>28</v>
      </c>
      <c r="E15" s="94" t="s">
        <v>66</v>
      </c>
      <c r="F15" s="88"/>
      <c r="G15" s="89"/>
    </row>
    <row r="16" spans="1:24" ht="38.25">
      <c r="A16" s="87"/>
      <c r="B16" s="54">
        <v>42060</v>
      </c>
      <c r="C16" s="23">
        <v>7.2916666666666671E-2</v>
      </c>
      <c r="D16" s="24" t="s">
        <v>67</v>
      </c>
      <c r="E16" s="94" t="s">
        <v>68</v>
      </c>
      <c r="F16" s="88"/>
      <c r="G16" s="89"/>
    </row>
    <row r="17" spans="1:7" ht="25.5">
      <c r="A17" s="87"/>
      <c r="B17" s="54">
        <v>42060</v>
      </c>
      <c r="C17" s="23">
        <v>8.3333333333333329E-2</v>
      </c>
      <c r="D17" s="24" t="s">
        <v>28</v>
      </c>
      <c r="E17" s="94" t="s">
        <v>69</v>
      </c>
      <c r="F17" s="88"/>
      <c r="G17" s="89"/>
    </row>
    <row r="18" spans="1:7" ht="38.25">
      <c r="A18" s="87"/>
      <c r="B18" s="54">
        <v>42061</v>
      </c>
      <c r="C18" s="23">
        <v>0.10416666666666667</v>
      </c>
      <c r="D18" s="24" t="s">
        <v>28</v>
      </c>
      <c r="E18" s="94" t="s">
        <v>70</v>
      </c>
      <c r="F18" s="88"/>
      <c r="G18" s="89"/>
    </row>
    <row r="19" spans="1:7" ht="38.25">
      <c r="A19" s="87"/>
      <c r="B19" s="54">
        <v>42063</v>
      </c>
      <c r="C19" s="23">
        <v>0.10416666666666667</v>
      </c>
      <c r="D19" s="24" t="s">
        <v>67</v>
      </c>
      <c r="E19" s="94" t="s">
        <v>71</v>
      </c>
      <c r="F19" s="88"/>
      <c r="G19" s="89"/>
    </row>
    <row r="20" spans="1:7" ht="38.25">
      <c r="A20" s="87"/>
      <c r="B20" s="54">
        <v>42064</v>
      </c>
      <c r="C20" s="23">
        <v>8.3333333333333329E-2</v>
      </c>
      <c r="D20" s="24" t="s">
        <v>67</v>
      </c>
      <c r="E20" s="94" t="s">
        <v>72</v>
      </c>
      <c r="F20" s="88"/>
      <c r="G20" s="89"/>
    </row>
    <row r="21" spans="1:7" ht="12.75">
      <c r="A21" s="87"/>
      <c r="B21" s="96">
        <v>42065</v>
      </c>
      <c r="C21" s="23">
        <v>6.9444444444444441E-3</v>
      </c>
      <c r="D21" s="24" t="s">
        <v>25</v>
      </c>
      <c r="E21" s="94" t="s">
        <v>63</v>
      </c>
      <c r="F21" s="88"/>
      <c r="G21" s="89"/>
    </row>
    <row r="22" spans="1:7" ht="12.75">
      <c r="A22" s="87"/>
      <c r="B22" s="96">
        <v>42065</v>
      </c>
      <c r="C22" s="23">
        <v>1.3888888888888888E-2</v>
      </c>
      <c r="D22" s="24" t="s">
        <v>25</v>
      </c>
      <c r="E22" s="94" t="s">
        <v>75</v>
      </c>
      <c r="F22" s="88"/>
      <c r="G22" s="89"/>
    </row>
    <row r="23" spans="1:7" ht="12.75">
      <c r="A23" s="87"/>
      <c r="B23" s="86"/>
      <c r="C23" s="23"/>
      <c r="D23" s="104"/>
      <c r="E23" s="105"/>
      <c r="F23" s="88"/>
      <c r="G23" s="89"/>
    </row>
    <row r="24" spans="1:7" ht="14.25">
      <c r="A24" s="110" t="s">
        <v>80</v>
      </c>
      <c r="B24" s="76">
        <v>42066</v>
      </c>
      <c r="C24" s="71">
        <v>6.25E-2</v>
      </c>
      <c r="D24" s="72" t="s">
        <v>25</v>
      </c>
      <c r="E24" s="112" t="s">
        <v>91</v>
      </c>
      <c r="F24" s="75">
        <f>SUM(C24:C39)</f>
        <v>0.42013888888888884</v>
      </c>
      <c r="G24" s="28">
        <f>SUM(F5:F24)</f>
        <v>1.3958333333333333</v>
      </c>
    </row>
    <row r="25" spans="1:7" ht="25.5">
      <c r="A25" s="114"/>
      <c r="B25" s="33">
        <v>42066</v>
      </c>
      <c r="C25" s="23">
        <v>2.0833333333333332E-2</v>
      </c>
      <c r="D25" s="24" t="s">
        <v>25</v>
      </c>
      <c r="E25" s="94" t="s">
        <v>94</v>
      </c>
      <c r="F25" s="117"/>
      <c r="G25" s="89"/>
    </row>
    <row r="26" spans="1:7" ht="12.75">
      <c r="A26" s="114"/>
      <c r="B26" s="33">
        <v>42066</v>
      </c>
      <c r="C26" s="23">
        <v>6.25E-2</v>
      </c>
      <c r="D26" s="24" t="s">
        <v>25</v>
      </c>
      <c r="E26" s="94" t="s">
        <v>95</v>
      </c>
      <c r="F26" s="88"/>
      <c r="G26" s="89"/>
    </row>
    <row r="27" spans="1:7" ht="25.5">
      <c r="A27" s="114"/>
      <c r="B27" s="33">
        <v>42066</v>
      </c>
      <c r="C27" s="23">
        <v>3.125E-2</v>
      </c>
      <c r="D27" s="24" t="s">
        <v>97</v>
      </c>
      <c r="E27" s="94" t="s">
        <v>98</v>
      </c>
      <c r="F27" s="88"/>
      <c r="G27" s="89"/>
    </row>
    <row r="28" spans="1:7" ht="25.5">
      <c r="A28" s="114"/>
      <c r="B28" s="33">
        <v>42067</v>
      </c>
      <c r="C28" s="23">
        <v>5.2083333333333336E-2</v>
      </c>
      <c r="D28" s="24" t="s">
        <v>97</v>
      </c>
      <c r="E28" s="94" t="s">
        <v>99</v>
      </c>
      <c r="F28" s="88"/>
      <c r="G28" s="89"/>
    </row>
    <row r="29" spans="1:7" ht="12.75">
      <c r="A29" s="114"/>
      <c r="B29" s="33">
        <v>42067</v>
      </c>
      <c r="C29" s="23">
        <v>6.9444444444444441E-3</v>
      </c>
      <c r="D29" s="24" t="s">
        <v>25</v>
      </c>
      <c r="E29" s="94" t="s">
        <v>63</v>
      </c>
      <c r="F29" s="88"/>
      <c r="G29" s="89"/>
    </row>
    <row r="30" spans="1:7" ht="12.75">
      <c r="A30" s="114"/>
      <c r="B30" s="33">
        <v>42067</v>
      </c>
      <c r="C30" s="23">
        <v>3.125E-2</v>
      </c>
      <c r="D30" s="24" t="s">
        <v>100</v>
      </c>
      <c r="E30" s="94" t="s">
        <v>101</v>
      </c>
      <c r="F30" s="88"/>
      <c r="G30" s="89"/>
    </row>
    <row r="31" spans="1:7" ht="25.5">
      <c r="A31" s="114"/>
      <c r="B31" s="33">
        <v>42068</v>
      </c>
      <c r="C31" s="23">
        <v>3.125E-2</v>
      </c>
      <c r="D31" s="24" t="s">
        <v>25</v>
      </c>
      <c r="E31" s="94" t="s">
        <v>102</v>
      </c>
      <c r="F31" s="88"/>
      <c r="G31" s="89"/>
    </row>
    <row r="32" spans="1:7" ht="12.75">
      <c r="A32" s="114"/>
      <c r="B32" s="33">
        <v>42068</v>
      </c>
      <c r="C32" s="23">
        <v>2.0833333333333332E-2</v>
      </c>
      <c r="D32" s="24" t="s">
        <v>100</v>
      </c>
      <c r="E32" s="94" t="s">
        <v>101</v>
      </c>
      <c r="F32" s="88"/>
      <c r="G32" s="89"/>
    </row>
    <row r="33" spans="1:7" ht="12.75">
      <c r="A33" s="114"/>
      <c r="B33" s="33">
        <v>42068</v>
      </c>
      <c r="C33" s="23">
        <v>3.125E-2</v>
      </c>
      <c r="D33" s="24" t="s">
        <v>25</v>
      </c>
      <c r="E33" s="94" t="s">
        <v>103</v>
      </c>
      <c r="F33" s="88"/>
      <c r="G33" s="89"/>
    </row>
    <row r="34" spans="1:7" ht="12.75">
      <c r="A34" s="114"/>
      <c r="B34" s="33">
        <v>42069</v>
      </c>
      <c r="C34" s="23">
        <v>6.9444444444444441E-3</v>
      </c>
      <c r="D34" s="24" t="s">
        <v>25</v>
      </c>
      <c r="E34" s="94" t="s">
        <v>63</v>
      </c>
      <c r="F34" s="88"/>
      <c r="G34" s="89"/>
    </row>
    <row r="35" spans="1:7" ht="25.5">
      <c r="A35" s="114"/>
      <c r="B35" s="33">
        <v>42069</v>
      </c>
      <c r="C35" s="23">
        <v>2.0833333333333332E-2</v>
      </c>
      <c r="D35" s="24" t="s">
        <v>25</v>
      </c>
      <c r="E35" s="94" t="s">
        <v>104</v>
      </c>
      <c r="F35" s="88"/>
      <c r="G35" s="89"/>
    </row>
    <row r="36" spans="1:7" ht="12.75">
      <c r="A36" s="114"/>
      <c r="B36" s="33">
        <v>42072</v>
      </c>
      <c r="C36" s="23">
        <v>1.0416666666666666E-2</v>
      </c>
      <c r="D36" s="24" t="s">
        <v>25</v>
      </c>
      <c r="E36" s="94" t="s">
        <v>63</v>
      </c>
      <c r="F36" s="88"/>
      <c r="G36" s="89"/>
    </row>
    <row r="37" spans="1:7" ht="12.75">
      <c r="A37" s="119"/>
      <c r="B37" s="33">
        <v>42073</v>
      </c>
      <c r="C37" s="55">
        <v>1.0416666666666666E-2</v>
      </c>
      <c r="D37" s="24" t="s">
        <v>25</v>
      </c>
      <c r="E37" s="94" t="s">
        <v>91</v>
      </c>
      <c r="F37" s="29"/>
      <c r="G37" s="89"/>
    </row>
    <row r="38" spans="1:7" ht="25.5">
      <c r="A38" s="114"/>
      <c r="B38" s="33">
        <v>42073</v>
      </c>
      <c r="C38" s="23">
        <v>2.0833333333333332E-2</v>
      </c>
      <c r="D38" s="24" t="s">
        <v>25</v>
      </c>
      <c r="E38" s="94" t="s">
        <v>94</v>
      </c>
      <c r="F38" s="88"/>
      <c r="G38" s="89"/>
    </row>
    <row r="39" spans="1:7" ht="12.75">
      <c r="A39" s="120"/>
      <c r="B39" s="124"/>
      <c r="C39" s="23"/>
      <c r="D39" s="139"/>
      <c r="E39" s="141"/>
      <c r="F39" s="143"/>
      <c r="G39" s="144"/>
    </row>
    <row r="40" spans="1:7" ht="14.25">
      <c r="A40" s="110" t="s">
        <v>115</v>
      </c>
      <c r="B40" s="33">
        <v>42073</v>
      </c>
      <c r="C40" s="71">
        <v>4.1666666666666664E-2</v>
      </c>
      <c r="D40" s="24" t="s">
        <v>25</v>
      </c>
      <c r="E40" s="94" t="s">
        <v>95</v>
      </c>
      <c r="F40" s="75">
        <f>SUM(C40:C61)</f>
        <v>1.375</v>
      </c>
      <c r="G40" s="28">
        <f>SUM(F5:F40)</f>
        <v>2.770833333333333</v>
      </c>
    </row>
    <row r="41" spans="1:7" ht="12.75">
      <c r="A41" s="119"/>
      <c r="B41" s="33">
        <v>42073</v>
      </c>
      <c r="C41" s="23">
        <v>3.125E-2</v>
      </c>
      <c r="D41" s="24" t="s">
        <v>100</v>
      </c>
      <c r="E41" s="94" t="s">
        <v>156</v>
      </c>
      <c r="F41" s="88"/>
      <c r="G41" s="89"/>
    </row>
    <row r="42" spans="1:7" ht="12.75">
      <c r="A42" s="119"/>
      <c r="B42" s="33">
        <v>42074</v>
      </c>
      <c r="C42" s="159">
        <v>6.25E-2</v>
      </c>
      <c r="D42" s="24" t="s">
        <v>100</v>
      </c>
      <c r="E42" s="94" t="s">
        <v>156</v>
      </c>
      <c r="F42" s="88"/>
      <c r="G42" s="89"/>
    </row>
    <row r="43" spans="1:7" ht="12.75">
      <c r="A43" s="114"/>
      <c r="B43" s="33">
        <v>42074</v>
      </c>
      <c r="C43" s="159">
        <v>1.0416666666666666E-2</v>
      </c>
      <c r="D43" s="24" t="s">
        <v>25</v>
      </c>
      <c r="E43" s="94" t="s">
        <v>156</v>
      </c>
      <c r="F43" s="88"/>
      <c r="G43" s="89"/>
    </row>
    <row r="44" spans="1:7" ht="25.5">
      <c r="A44" s="114"/>
      <c r="B44" s="33">
        <v>42074</v>
      </c>
      <c r="C44" s="159">
        <v>6.25E-2</v>
      </c>
      <c r="D44" s="24" t="s">
        <v>67</v>
      </c>
      <c r="E44" s="94" t="s">
        <v>170</v>
      </c>
      <c r="F44" s="88"/>
      <c r="G44" s="89"/>
    </row>
    <row r="45" spans="1:7" ht="25.5">
      <c r="A45" s="114"/>
      <c r="B45" s="33">
        <v>42075</v>
      </c>
      <c r="C45" s="159">
        <v>4.1666666666666664E-2</v>
      </c>
      <c r="D45" s="24" t="s">
        <v>67</v>
      </c>
      <c r="E45" s="94" t="s">
        <v>170</v>
      </c>
      <c r="F45" s="88"/>
      <c r="G45" s="89"/>
    </row>
    <row r="46" spans="1:7" ht="12.75">
      <c r="A46" s="114"/>
      <c r="B46" s="33">
        <v>42075</v>
      </c>
      <c r="C46" s="159">
        <v>2.0833333333333332E-2</v>
      </c>
      <c r="D46" s="24" t="s">
        <v>25</v>
      </c>
      <c r="E46" s="94" t="s">
        <v>156</v>
      </c>
      <c r="F46" s="88"/>
      <c r="G46" s="89"/>
    </row>
    <row r="47" spans="1:7" ht="12.75">
      <c r="A47" s="114"/>
      <c r="B47" s="33">
        <v>42075</v>
      </c>
      <c r="C47" s="159">
        <v>2.0833333333333332E-2</v>
      </c>
      <c r="D47" s="24" t="s">
        <v>25</v>
      </c>
      <c r="E47" s="12" t="s">
        <v>171</v>
      </c>
      <c r="F47" s="88"/>
      <c r="G47" s="89"/>
    </row>
    <row r="48" spans="1:7" ht="12.75">
      <c r="A48" s="114"/>
      <c r="B48" s="33">
        <v>42075</v>
      </c>
      <c r="C48" s="159">
        <v>8.3333333333333329E-2</v>
      </c>
      <c r="D48" s="24" t="s">
        <v>100</v>
      </c>
      <c r="E48" s="12" t="s">
        <v>172</v>
      </c>
      <c r="F48" s="88"/>
      <c r="G48" s="89"/>
    </row>
    <row r="49" spans="1:7" ht="12.75">
      <c r="A49" s="114"/>
      <c r="B49" s="33">
        <v>42075</v>
      </c>
      <c r="C49" s="159">
        <v>8.3333333333333329E-2</v>
      </c>
      <c r="D49" s="24" t="s">
        <v>67</v>
      </c>
      <c r="E49" s="12" t="s">
        <v>173</v>
      </c>
      <c r="F49" s="88"/>
      <c r="G49" s="89"/>
    </row>
    <row r="50" spans="1:7" ht="25.5">
      <c r="A50" s="114"/>
      <c r="B50" s="33">
        <v>42076</v>
      </c>
      <c r="C50" s="159">
        <v>0.125</v>
      </c>
      <c r="D50" s="24" t="s">
        <v>67</v>
      </c>
      <c r="E50" s="94" t="s">
        <v>170</v>
      </c>
      <c r="F50" s="88"/>
      <c r="G50" s="89"/>
    </row>
    <row r="51" spans="1:7" ht="25.5">
      <c r="A51" s="114"/>
      <c r="B51" s="33">
        <v>42077</v>
      </c>
      <c r="C51" s="159">
        <v>0.125</v>
      </c>
      <c r="D51" s="24" t="s">
        <v>67</v>
      </c>
      <c r="E51" s="94" t="s">
        <v>174</v>
      </c>
      <c r="F51" s="88"/>
      <c r="G51" s="89"/>
    </row>
    <row r="52" spans="1:7" ht="12.75">
      <c r="A52" s="114"/>
      <c r="B52" s="33">
        <v>42077</v>
      </c>
      <c r="C52" s="159">
        <v>8.3333333333333329E-2</v>
      </c>
      <c r="D52" s="24" t="s">
        <v>100</v>
      </c>
      <c r="E52" s="12" t="s">
        <v>172</v>
      </c>
      <c r="F52" s="88"/>
      <c r="G52" s="89"/>
    </row>
    <row r="53" spans="1:7" ht="12.75">
      <c r="A53" s="114"/>
      <c r="B53" s="33">
        <v>42077</v>
      </c>
      <c r="C53" s="159">
        <v>4.1666666666666664E-2</v>
      </c>
      <c r="D53" s="24" t="s">
        <v>67</v>
      </c>
      <c r="E53" s="12" t="s">
        <v>173</v>
      </c>
      <c r="F53" s="88"/>
      <c r="G53" s="89"/>
    </row>
    <row r="54" spans="1:7" ht="25.5">
      <c r="A54" s="114"/>
      <c r="B54" s="33">
        <v>42078</v>
      </c>
      <c r="C54" s="159">
        <v>0.16666666666666666</v>
      </c>
      <c r="D54" s="24" t="s">
        <v>67</v>
      </c>
      <c r="E54" s="94" t="s">
        <v>174</v>
      </c>
      <c r="F54" s="88"/>
      <c r="G54" s="89"/>
    </row>
    <row r="55" spans="1:7" ht="12.75">
      <c r="A55" s="114"/>
      <c r="B55" s="33">
        <v>42078</v>
      </c>
      <c r="C55" s="159">
        <v>0.125</v>
      </c>
      <c r="D55" s="24" t="s">
        <v>100</v>
      </c>
      <c r="E55" s="12" t="s">
        <v>172</v>
      </c>
      <c r="F55" s="88"/>
      <c r="G55" s="89"/>
    </row>
    <row r="56" spans="1:7" ht="12.75">
      <c r="A56" s="114"/>
      <c r="B56" s="33">
        <v>42079</v>
      </c>
      <c r="C56" s="159">
        <v>4.1666666666666664E-2</v>
      </c>
      <c r="D56" s="24" t="s">
        <v>100</v>
      </c>
      <c r="E56" s="12" t="s">
        <v>172</v>
      </c>
      <c r="F56" s="88"/>
      <c r="G56" s="89"/>
    </row>
    <row r="57" spans="1:7" ht="12.75">
      <c r="A57" s="114"/>
      <c r="B57" s="33">
        <v>42079</v>
      </c>
      <c r="C57" s="159">
        <v>0.125</v>
      </c>
      <c r="D57" s="24" t="s">
        <v>100</v>
      </c>
      <c r="E57" s="12" t="s">
        <v>172</v>
      </c>
      <c r="F57" s="88"/>
      <c r="G57" s="89"/>
    </row>
    <row r="58" spans="1:7" ht="12.75">
      <c r="A58" s="114"/>
      <c r="B58" s="33">
        <v>42079</v>
      </c>
      <c r="C58" s="159">
        <v>4.1666666666666664E-2</v>
      </c>
      <c r="D58" s="24" t="s">
        <v>25</v>
      </c>
      <c r="E58" s="12" t="s">
        <v>172</v>
      </c>
      <c r="F58" s="88"/>
      <c r="G58" s="89"/>
    </row>
    <row r="59" spans="1:7" ht="12.75">
      <c r="A59" s="114"/>
      <c r="B59" s="33">
        <v>42080</v>
      </c>
      <c r="C59" s="159">
        <v>2.0833333333333332E-2</v>
      </c>
      <c r="D59" s="24" t="s">
        <v>25</v>
      </c>
      <c r="E59" s="94" t="s">
        <v>124</v>
      </c>
      <c r="F59" s="88"/>
      <c r="G59" s="89"/>
    </row>
    <row r="60" spans="1:7" ht="12.75">
      <c r="A60" s="114"/>
      <c r="B60" s="33">
        <v>42080</v>
      </c>
      <c r="C60" s="159">
        <v>2.0833333333333332E-2</v>
      </c>
      <c r="D60" s="24" t="s">
        <v>25</v>
      </c>
      <c r="E60" s="94" t="s">
        <v>127</v>
      </c>
      <c r="F60" s="88"/>
      <c r="G60" s="89"/>
    </row>
    <row r="61" spans="1:7" ht="12.75">
      <c r="A61" s="120"/>
      <c r="B61" s="124"/>
      <c r="C61" s="159"/>
      <c r="D61" s="139"/>
      <c r="E61" s="141"/>
      <c r="F61" s="143"/>
      <c r="G61" s="144"/>
    </row>
    <row r="62" spans="1:7" ht="14.25">
      <c r="A62" s="110" t="s">
        <v>128</v>
      </c>
      <c r="B62" s="33">
        <v>42080</v>
      </c>
      <c r="C62" s="162">
        <v>5.2083333333333336E-2</v>
      </c>
      <c r="D62" s="24" t="s">
        <v>25</v>
      </c>
      <c r="E62" s="94" t="s">
        <v>95</v>
      </c>
      <c r="F62" s="75">
        <f>SUM(C62:C77)</f>
        <v>0.65625</v>
      </c>
      <c r="G62" s="28">
        <f>SUM(F5:F62)</f>
        <v>3.427083333333333</v>
      </c>
    </row>
    <row r="63" spans="1:7" ht="25.5">
      <c r="A63" s="114"/>
      <c r="B63" s="33">
        <v>42080</v>
      </c>
      <c r="C63" s="159">
        <v>2.0833333333333332E-2</v>
      </c>
      <c r="D63" s="24" t="s">
        <v>25</v>
      </c>
      <c r="E63" s="94" t="s">
        <v>178</v>
      </c>
      <c r="F63" s="88"/>
      <c r="G63" s="89"/>
    </row>
    <row r="64" spans="1:7" ht="25.5">
      <c r="A64" s="114"/>
      <c r="B64" s="33">
        <v>42080</v>
      </c>
      <c r="C64" s="159">
        <v>6.25E-2</v>
      </c>
      <c r="D64" s="24" t="s">
        <v>67</v>
      </c>
      <c r="E64" s="94" t="s">
        <v>179</v>
      </c>
      <c r="F64" s="88"/>
      <c r="G64" s="89"/>
    </row>
    <row r="65" spans="1:7" ht="25.5">
      <c r="A65" s="114"/>
      <c r="B65" s="33">
        <v>42081</v>
      </c>
      <c r="C65" s="159">
        <v>6.25E-2</v>
      </c>
      <c r="D65" s="24" t="s">
        <v>67</v>
      </c>
      <c r="E65" s="94" t="s">
        <v>179</v>
      </c>
      <c r="F65" s="88"/>
      <c r="G65" s="89"/>
    </row>
    <row r="66" spans="1:7" ht="12.75">
      <c r="A66" s="114"/>
      <c r="B66" s="33">
        <v>42081</v>
      </c>
      <c r="C66" s="159">
        <v>1.0416666666666666E-2</v>
      </c>
      <c r="D66" s="24" t="s">
        <v>25</v>
      </c>
      <c r="E66" s="94" t="s">
        <v>125</v>
      </c>
      <c r="F66" s="88"/>
      <c r="G66" s="89"/>
    </row>
    <row r="67" spans="1:7" ht="12.75">
      <c r="A67" s="114"/>
      <c r="B67" s="33">
        <v>42081</v>
      </c>
      <c r="C67" s="159">
        <v>1.0416666666666666E-2</v>
      </c>
      <c r="D67" s="24" t="s">
        <v>25</v>
      </c>
      <c r="E67" s="94" t="s">
        <v>180</v>
      </c>
      <c r="F67" s="88"/>
      <c r="G67" s="89"/>
    </row>
    <row r="68" spans="1:7" ht="25.5">
      <c r="A68" s="114"/>
      <c r="B68" s="33">
        <v>42082</v>
      </c>
      <c r="C68" s="159">
        <v>0.125</v>
      </c>
      <c r="D68" s="24" t="s">
        <v>67</v>
      </c>
      <c r="E68" s="94" t="s">
        <v>181</v>
      </c>
      <c r="F68" s="88"/>
      <c r="G68" s="89"/>
    </row>
    <row r="69" spans="1:7" ht="25.5">
      <c r="A69" s="114"/>
      <c r="B69" s="33">
        <v>42083</v>
      </c>
      <c r="C69" s="159">
        <v>4.1666666666666664E-2</v>
      </c>
      <c r="D69" s="24" t="s">
        <v>67</v>
      </c>
      <c r="E69" s="94" t="s">
        <v>179</v>
      </c>
      <c r="F69" s="88"/>
      <c r="G69" s="89"/>
    </row>
    <row r="70" spans="1:7" ht="25.5">
      <c r="A70" s="114"/>
      <c r="B70" s="33">
        <v>42083</v>
      </c>
      <c r="C70" s="159">
        <v>4.1666666666666664E-2</v>
      </c>
      <c r="D70" s="24" t="s">
        <v>67</v>
      </c>
      <c r="E70" s="94" t="s">
        <v>182</v>
      </c>
      <c r="F70" s="88"/>
      <c r="G70" s="89"/>
    </row>
    <row r="71" spans="1:7" ht="12.75">
      <c r="A71" s="114"/>
      <c r="B71" s="33">
        <v>42085</v>
      </c>
      <c r="C71" s="159">
        <v>8.3333333333333329E-2</v>
      </c>
      <c r="D71" s="24" t="s">
        <v>67</v>
      </c>
      <c r="E71" s="94" t="s">
        <v>183</v>
      </c>
      <c r="F71" s="88"/>
      <c r="G71" s="89"/>
    </row>
    <row r="72" spans="1:7" ht="12.75">
      <c r="A72" s="114"/>
      <c r="B72" s="33">
        <v>42086</v>
      </c>
      <c r="C72" s="159">
        <v>1.0416666666666666E-2</v>
      </c>
      <c r="D72" s="24" t="s">
        <v>184</v>
      </c>
      <c r="E72" s="94" t="s">
        <v>185</v>
      </c>
      <c r="F72" s="88"/>
      <c r="G72" s="89"/>
    </row>
    <row r="73" spans="1:7" ht="12.75">
      <c r="A73" s="114"/>
      <c r="B73" s="33">
        <v>42086</v>
      </c>
      <c r="C73" s="159">
        <v>1.0416666666666666E-2</v>
      </c>
      <c r="D73" s="24" t="s">
        <v>25</v>
      </c>
      <c r="E73" s="94" t="s">
        <v>125</v>
      </c>
      <c r="F73" s="88"/>
      <c r="G73" s="89"/>
    </row>
    <row r="74" spans="1:7" ht="38.25">
      <c r="A74" s="114"/>
      <c r="B74" s="33">
        <v>42086</v>
      </c>
      <c r="C74" s="159">
        <v>8.3333333333333329E-2</v>
      </c>
      <c r="D74" s="24" t="s">
        <v>67</v>
      </c>
      <c r="E74" s="94" t="s">
        <v>186</v>
      </c>
      <c r="F74" s="88"/>
      <c r="G74" s="89"/>
    </row>
    <row r="75" spans="1:7" ht="12.75">
      <c r="A75" s="114"/>
      <c r="B75" s="33">
        <v>42087</v>
      </c>
      <c r="C75" s="159">
        <v>1.0416666666666666E-2</v>
      </c>
      <c r="D75" s="24" t="s">
        <v>25</v>
      </c>
      <c r="E75" s="94" t="s">
        <v>187</v>
      </c>
      <c r="F75" s="88"/>
      <c r="G75" s="89"/>
    </row>
    <row r="76" spans="1:7" ht="12.75">
      <c r="A76" s="114"/>
      <c r="B76" s="33">
        <v>42087</v>
      </c>
      <c r="C76" s="159">
        <v>3.125E-2</v>
      </c>
      <c r="D76" s="24" t="s">
        <v>25</v>
      </c>
      <c r="E76" s="94" t="s">
        <v>127</v>
      </c>
      <c r="F76" s="88"/>
      <c r="G76" s="89"/>
    </row>
    <row r="77" spans="1:7" ht="12.75">
      <c r="A77" s="120"/>
      <c r="B77" s="124"/>
      <c r="C77" s="159"/>
      <c r="D77" s="139"/>
      <c r="E77" s="141"/>
      <c r="F77" s="143"/>
      <c r="G77" s="144"/>
    </row>
    <row r="78" spans="1:7" ht="14.25">
      <c r="A78" s="110" t="s">
        <v>151</v>
      </c>
      <c r="B78" s="76">
        <v>42087</v>
      </c>
      <c r="C78" s="162">
        <v>4.1666666666666664E-2</v>
      </c>
      <c r="D78" s="46" t="s">
        <v>25</v>
      </c>
      <c r="E78" s="112" t="s">
        <v>95</v>
      </c>
      <c r="F78" s="75">
        <f>SUM(C78:C96)</f>
        <v>0.63194444444444442</v>
      </c>
      <c r="G78" s="28">
        <f>SUM(F5:F78)</f>
        <v>4.0590277777777777</v>
      </c>
    </row>
    <row r="79" spans="1:7" ht="12.75">
      <c r="A79" s="114"/>
      <c r="B79" s="96">
        <v>42087</v>
      </c>
      <c r="C79" s="159">
        <v>1.0416666666666666E-2</v>
      </c>
      <c r="D79" s="117" t="s">
        <v>25</v>
      </c>
      <c r="E79" s="117" t="s">
        <v>190</v>
      </c>
      <c r="F79" s="88"/>
      <c r="G79" s="89"/>
    </row>
    <row r="80" spans="1:7" ht="12.75">
      <c r="A80" s="114"/>
      <c r="B80" s="96">
        <v>42088</v>
      </c>
      <c r="C80" s="159">
        <v>6.9444444444444441E-3</v>
      </c>
      <c r="D80" s="117" t="s">
        <v>25</v>
      </c>
      <c r="E80" s="94" t="s">
        <v>63</v>
      </c>
      <c r="F80" s="88"/>
      <c r="G80" s="89"/>
    </row>
    <row r="81" spans="1:7" ht="12.75">
      <c r="A81" s="114"/>
      <c r="B81" s="96">
        <v>42088</v>
      </c>
      <c r="C81" s="159">
        <v>4.1666666666666664E-2</v>
      </c>
      <c r="D81" s="26" t="s">
        <v>67</v>
      </c>
      <c r="E81" s="94" t="s">
        <v>191</v>
      </c>
      <c r="F81" s="88"/>
      <c r="G81" s="89"/>
    </row>
    <row r="82" spans="1:7" ht="12.75">
      <c r="A82" s="114"/>
      <c r="B82" s="96">
        <v>42088</v>
      </c>
      <c r="C82" s="159">
        <v>2.0833333333333332E-2</v>
      </c>
      <c r="D82" s="26" t="s">
        <v>67</v>
      </c>
      <c r="E82" s="94" t="s">
        <v>192</v>
      </c>
      <c r="F82" s="88"/>
      <c r="G82" s="89"/>
    </row>
    <row r="83" spans="1:7" ht="12.75">
      <c r="A83" s="114"/>
      <c r="B83" s="96">
        <v>42088</v>
      </c>
      <c r="C83" s="159">
        <v>4.1666666666666664E-2</v>
      </c>
      <c r="D83" s="26" t="s">
        <v>67</v>
      </c>
      <c r="E83" s="94" t="s">
        <v>193</v>
      </c>
      <c r="F83" s="88"/>
      <c r="G83" s="89"/>
    </row>
    <row r="84" spans="1:7" ht="12.75">
      <c r="A84" s="114"/>
      <c r="B84" s="96">
        <v>42088</v>
      </c>
      <c r="C84" s="159">
        <v>6.25E-2</v>
      </c>
      <c r="D84" s="26" t="s">
        <v>67</v>
      </c>
      <c r="E84" s="94" t="s">
        <v>194</v>
      </c>
      <c r="F84" s="88"/>
      <c r="G84" s="89"/>
    </row>
    <row r="85" spans="1:7" ht="12.75">
      <c r="A85" s="114"/>
      <c r="B85" s="96">
        <v>42089</v>
      </c>
      <c r="C85" s="159">
        <v>4.1666666666666664E-2</v>
      </c>
      <c r="D85" s="26" t="s">
        <v>195</v>
      </c>
      <c r="E85" s="94" t="s">
        <v>196</v>
      </c>
      <c r="F85" s="88"/>
      <c r="G85" s="89"/>
    </row>
    <row r="86" spans="1:7" ht="12.75">
      <c r="A86" s="114"/>
      <c r="B86" s="96">
        <v>42089</v>
      </c>
      <c r="C86" s="159">
        <v>2.0833333333333332E-2</v>
      </c>
      <c r="D86" s="26" t="s">
        <v>197</v>
      </c>
      <c r="E86" s="11" t="s">
        <v>198</v>
      </c>
      <c r="F86" s="88"/>
      <c r="G86" s="89"/>
    </row>
    <row r="87" spans="1:7" ht="25.5">
      <c r="A87" s="114"/>
      <c r="B87" s="33">
        <v>42089</v>
      </c>
      <c r="C87" s="159">
        <v>8.3333333333333329E-2</v>
      </c>
      <c r="D87" s="26" t="s">
        <v>67</v>
      </c>
      <c r="E87" s="94" t="s">
        <v>200</v>
      </c>
      <c r="F87" s="88"/>
      <c r="G87" s="89"/>
    </row>
    <row r="88" spans="1:7" ht="25.5">
      <c r="A88" s="114"/>
      <c r="B88" s="33">
        <v>42091</v>
      </c>
      <c r="C88" s="159">
        <v>4.1666666666666664E-2</v>
      </c>
      <c r="D88" s="26" t="s">
        <v>67</v>
      </c>
      <c r="E88" s="94" t="s">
        <v>201</v>
      </c>
      <c r="F88" s="88"/>
      <c r="G88" s="89"/>
    </row>
    <row r="89" spans="1:7" ht="12.75">
      <c r="A89" s="114"/>
      <c r="B89" s="33">
        <v>42092</v>
      </c>
      <c r="C89" s="159">
        <v>4.1666666666666664E-2</v>
      </c>
      <c r="D89" s="26" t="s">
        <v>28</v>
      </c>
      <c r="E89" s="94" t="s">
        <v>202</v>
      </c>
      <c r="F89" s="88"/>
      <c r="G89" s="89"/>
    </row>
    <row r="90" spans="1:7" ht="12.75">
      <c r="A90" s="114"/>
      <c r="B90" s="33">
        <v>42093</v>
      </c>
      <c r="C90" s="159">
        <v>2.0833333333333332E-2</v>
      </c>
      <c r="D90" s="26" t="s">
        <v>67</v>
      </c>
      <c r="E90" s="94" t="s">
        <v>203</v>
      </c>
      <c r="F90" s="88"/>
      <c r="G90" s="89"/>
    </row>
    <row r="91" spans="1:7" ht="12.75">
      <c r="A91" s="114"/>
      <c r="B91" s="33">
        <v>42093</v>
      </c>
      <c r="C91" s="159">
        <v>2.0833333333333332E-2</v>
      </c>
      <c r="D91" s="26" t="s">
        <v>25</v>
      </c>
      <c r="E91" s="94" t="s">
        <v>204</v>
      </c>
      <c r="F91" s="88"/>
      <c r="G91" s="89"/>
    </row>
    <row r="92" spans="1:7" ht="12.75">
      <c r="A92" s="114"/>
      <c r="B92" s="33">
        <v>42093</v>
      </c>
      <c r="C92" s="159">
        <v>6.25E-2</v>
      </c>
      <c r="D92" s="26" t="s">
        <v>67</v>
      </c>
      <c r="E92" s="94" t="s">
        <v>203</v>
      </c>
      <c r="F92" s="88"/>
      <c r="G92" s="89"/>
    </row>
    <row r="93" spans="1:7" ht="12.75">
      <c r="A93" s="114"/>
      <c r="B93" s="33">
        <v>42093</v>
      </c>
      <c r="C93" s="159">
        <v>6.9444444444444441E-3</v>
      </c>
      <c r="D93" s="117" t="s">
        <v>25</v>
      </c>
      <c r="E93" s="94" t="s">
        <v>63</v>
      </c>
      <c r="F93" s="88"/>
      <c r="G93" s="89"/>
    </row>
    <row r="94" spans="1:7" ht="12.75">
      <c r="A94" s="114"/>
      <c r="B94" s="33">
        <v>42093</v>
      </c>
      <c r="C94" s="159">
        <v>2.0833333333333332E-2</v>
      </c>
      <c r="D94" s="26" t="s">
        <v>25</v>
      </c>
      <c r="E94" s="94" t="s">
        <v>205</v>
      </c>
      <c r="F94" s="88"/>
      <c r="G94" s="89"/>
    </row>
    <row r="95" spans="1:7" ht="12.75">
      <c r="A95" s="114"/>
      <c r="B95" s="96">
        <v>42094</v>
      </c>
      <c r="C95" s="159">
        <v>1.7361111111111112E-2</v>
      </c>
      <c r="D95" s="24" t="s">
        <v>25</v>
      </c>
      <c r="E95" s="24" t="s">
        <v>124</v>
      </c>
      <c r="F95" s="88"/>
      <c r="G95" s="89"/>
    </row>
    <row r="96" spans="1:7" ht="12.75">
      <c r="A96" s="120"/>
      <c r="B96" s="96">
        <v>42094</v>
      </c>
      <c r="C96" s="159">
        <v>2.7777777777777776E-2</v>
      </c>
      <c r="D96" s="24" t="s">
        <v>25</v>
      </c>
      <c r="E96" s="24" t="s">
        <v>127</v>
      </c>
      <c r="F96" s="143"/>
      <c r="G96" s="144"/>
    </row>
    <row r="97" spans="1:7" ht="14.25">
      <c r="A97" s="110" t="s">
        <v>177</v>
      </c>
      <c r="B97" s="126">
        <v>42094</v>
      </c>
      <c r="C97" s="162">
        <v>2.7777777777777776E-2</v>
      </c>
      <c r="D97" s="72" t="s">
        <v>25</v>
      </c>
      <c r="E97" s="72" t="s">
        <v>95</v>
      </c>
      <c r="F97" s="75">
        <f>SUM(C97:C105)</f>
        <v>0.30555555555555552</v>
      </c>
      <c r="G97" s="28">
        <f>SUM(F5:F97)</f>
        <v>4.364583333333333</v>
      </c>
    </row>
    <row r="98" spans="1:7" ht="12.75">
      <c r="A98" s="114"/>
      <c r="B98" s="96">
        <v>42094</v>
      </c>
      <c r="C98" s="159">
        <v>6.9444444444444441E-3</v>
      </c>
      <c r="D98" s="117" t="s">
        <v>25</v>
      </c>
      <c r="E98" s="94" t="s">
        <v>63</v>
      </c>
      <c r="F98" s="88"/>
      <c r="G98" s="89"/>
    </row>
    <row r="99" spans="1:7" ht="12.75">
      <c r="A99" s="114"/>
      <c r="B99" s="171">
        <v>42095</v>
      </c>
      <c r="C99" s="159">
        <v>6.25E-2</v>
      </c>
      <c r="D99" s="184" t="s">
        <v>67</v>
      </c>
      <c r="E99" s="94" t="s">
        <v>244</v>
      </c>
      <c r="F99" s="88"/>
      <c r="G99" s="89"/>
    </row>
    <row r="100" spans="1:7" ht="25.5">
      <c r="A100" s="114"/>
      <c r="B100" s="33">
        <v>42095</v>
      </c>
      <c r="C100" s="159">
        <v>4.1666666666666664E-2</v>
      </c>
      <c r="D100" s="26" t="s">
        <v>195</v>
      </c>
      <c r="E100" s="94" t="s">
        <v>245</v>
      </c>
      <c r="F100" s="88"/>
      <c r="G100" s="89"/>
    </row>
    <row r="101" spans="1:7" ht="12.75">
      <c r="A101" s="114"/>
      <c r="B101" s="33">
        <v>42097</v>
      </c>
      <c r="C101" s="159">
        <v>4.1666666666666664E-2</v>
      </c>
      <c r="D101" s="26" t="s">
        <v>97</v>
      </c>
      <c r="E101" s="94" t="s">
        <v>172</v>
      </c>
      <c r="F101" s="88"/>
      <c r="G101" s="89"/>
    </row>
    <row r="102" spans="1:7" ht="25.5">
      <c r="A102" s="114"/>
      <c r="B102" s="33">
        <v>42100</v>
      </c>
      <c r="C102" s="159">
        <v>4.1666666666666664E-2</v>
      </c>
      <c r="D102" s="26" t="s">
        <v>67</v>
      </c>
      <c r="E102" s="94" t="s">
        <v>246</v>
      </c>
      <c r="F102" s="88"/>
      <c r="G102" s="89"/>
    </row>
    <row r="103" spans="1:7" ht="12.75">
      <c r="A103" s="114"/>
      <c r="B103" s="33">
        <v>42100</v>
      </c>
      <c r="C103" s="159">
        <v>4.1666666666666664E-2</v>
      </c>
      <c r="D103" s="26" t="s">
        <v>97</v>
      </c>
      <c r="E103" s="94" t="s">
        <v>172</v>
      </c>
      <c r="F103" s="88"/>
      <c r="G103" s="89"/>
    </row>
    <row r="104" spans="1:7" ht="12.75">
      <c r="A104" s="114"/>
      <c r="B104" s="96">
        <v>42101</v>
      </c>
      <c r="C104" s="159">
        <v>2.0833333333333332E-2</v>
      </c>
      <c r="D104" s="117" t="s">
        <v>25</v>
      </c>
      <c r="E104" s="24" t="s">
        <v>124</v>
      </c>
      <c r="F104" s="88"/>
      <c r="G104" s="89"/>
    </row>
    <row r="105" spans="1:7" ht="12.75">
      <c r="A105" s="120"/>
      <c r="B105" s="96">
        <v>42101</v>
      </c>
      <c r="C105" s="159">
        <v>2.0833333333333332E-2</v>
      </c>
      <c r="D105" s="117" t="s">
        <v>25</v>
      </c>
      <c r="E105" s="24" t="s">
        <v>127</v>
      </c>
      <c r="F105" s="143"/>
      <c r="G105" s="144"/>
    </row>
    <row r="106" spans="1:7" ht="14.25">
      <c r="A106" s="110" t="s">
        <v>208</v>
      </c>
      <c r="B106" s="126">
        <v>42101</v>
      </c>
      <c r="C106" s="162">
        <v>4.1666666666666664E-2</v>
      </c>
      <c r="D106" s="169" t="s">
        <v>25</v>
      </c>
      <c r="E106" s="72" t="s">
        <v>95</v>
      </c>
      <c r="F106" s="75">
        <f>SUM(C106:C118)</f>
        <v>0.39930555555555552</v>
      </c>
      <c r="G106" s="28">
        <f>SUM(F5:F106)</f>
        <v>4.7638888888888884</v>
      </c>
    </row>
    <row r="107" spans="1:7" ht="12.75">
      <c r="A107" s="114"/>
      <c r="B107" s="96">
        <v>42101</v>
      </c>
      <c r="C107" s="159">
        <v>6.9444444444444441E-3</v>
      </c>
      <c r="D107" s="117" t="s">
        <v>25</v>
      </c>
      <c r="E107" s="94" t="s">
        <v>63</v>
      </c>
      <c r="F107" s="88"/>
      <c r="G107" s="89"/>
    </row>
    <row r="108" spans="1:7" ht="12.75">
      <c r="A108" s="114"/>
      <c r="B108" s="96">
        <v>42102</v>
      </c>
      <c r="C108" s="159">
        <v>8.3333333333333329E-2</v>
      </c>
      <c r="D108" s="26" t="s">
        <v>67</v>
      </c>
      <c r="E108" s="94" t="s">
        <v>247</v>
      </c>
      <c r="F108" s="88"/>
      <c r="G108" s="89"/>
    </row>
    <row r="109" spans="1:7" ht="12.75">
      <c r="A109" s="114"/>
      <c r="B109" s="96">
        <v>42102</v>
      </c>
      <c r="C109" s="159">
        <v>8.3333333333333329E-2</v>
      </c>
      <c r="D109" s="26" t="s">
        <v>67</v>
      </c>
      <c r="E109" s="94" t="s">
        <v>248</v>
      </c>
      <c r="F109" s="88"/>
      <c r="G109" s="89"/>
    </row>
    <row r="110" spans="1:7" ht="12.75">
      <c r="A110" s="114"/>
      <c r="B110" s="96">
        <v>42102</v>
      </c>
      <c r="C110" s="159">
        <v>6.9444444444444441E-3</v>
      </c>
      <c r="D110" s="117" t="s">
        <v>25</v>
      </c>
      <c r="E110" s="94" t="s">
        <v>63</v>
      </c>
      <c r="F110" s="88"/>
      <c r="G110" s="89"/>
    </row>
    <row r="111" spans="1:7" ht="12.75">
      <c r="A111" s="114"/>
      <c r="B111" s="96">
        <v>42102</v>
      </c>
      <c r="C111" s="159">
        <v>1.0416666666666666E-2</v>
      </c>
      <c r="D111" s="26" t="s">
        <v>67</v>
      </c>
      <c r="E111" s="94" t="s">
        <v>249</v>
      </c>
      <c r="F111" s="88"/>
      <c r="G111" s="89"/>
    </row>
    <row r="112" spans="1:7" ht="25.5">
      <c r="A112" s="114"/>
      <c r="B112" s="33">
        <v>42104</v>
      </c>
      <c r="C112" s="159">
        <v>7.2916666666666671E-2</v>
      </c>
      <c r="D112" s="26" t="s">
        <v>142</v>
      </c>
      <c r="E112" s="24" t="s">
        <v>236</v>
      </c>
      <c r="F112" s="88"/>
      <c r="G112" s="89"/>
    </row>
    <row r="113" spans="1:7" ht="12.75">
      <c r="A113" s="114"/>
      <c r="B113" s="33">
        <v>42104</v>
      </c>
      <c r="C113" s="159">
        <v>1.0416666666666666E-2</v>
      </c>
      <c r="D113" s="117" t="s">
        <v>25</v>
      </c>
      <c r="E113" s="94" t="s">
        <v>63</v>
      </c>
      <c r="F113" s="88"/>
      <c r="G113" s="89"/>
    </row>
    <row r="114" spans="1:7" ht="12.75">
      <c r="A114" s="114"/>
      <c r="B114" s="33">
        <v>42106</v>
      </c>
      <c r="C114" s="159">
        <v>8.3333333333333329E-2</v>
      </c>
      <c r="D114" s="117" t="s">
        <v>67</v>
      </c>
      <c r="E114" s="94" t="s">
        <v>251</v>
      </c>
      <c r="F114" s="88"/>
      <c r="G114" s="89"/>
    </row>
    <row r="115" spans="1:7" ht="12.75">
      <c r="A115" s="114"/>
      <c r="B115" s="33"/>
      <c r="C115" s="159"/>
      <c r="D115" s="117"/>
      <c r="E115" s="94"/>
      <c r="F115" s="88"/>
      <c r="G115" s="89"/>
    </row>
    <row r="116" spans="1:7" ht="12.75">
      <c r="A116" s="114"/>
      <c r="B116" s="33"/>
      <c r="C116" s="159"/>
      <c r="D116" s="117"/>
      <c r="E116" s="94"/>
      <c r="F116" s="88"/>
      <c r="G116" s="89"/>
    </row>
    <row r="117" spans="1:7" ht="12.75">
      <c r="A117" s="114"/>
      <c r="B117" s="33"/>
      <c r="C117" s="159"/>
      <c r="D117" s="117"/>
      <c r="E117" s="94"/>
      <c r="F117" s="88"/>
      <c r="G117" s="89"/>
    </row>
    <row r="118" spans="1:7" ht="12.75">
      <c r="A118" s="120"/>
      <c r="B118" s="124"/>
      <c r="C118" s="159"/>
      <c r="D118" s="124"/>
      <c r="E118" s="141"/>
      <c r="F118" s="143"/>
      <c r="G118" s="144"/>
    </row>
    <row r="119" spans="1:7" ht="12.75">
      <c r="A119" s="110" t="s">
        <v>243</v>
      </c>
      <c r="B119" s="188"/>
      <c r="C119" s="162"/>
      <c r="D119" s="188"/>
      <c r="E119" s="189"/>
      <c r="F119" s="190"/>
      <c r="G119" s="150"/>
    </row>
    <row r="120" spans="1:7" ht="12.75">
      <c r="A120" s="114"/>
      <c r="B120" s="86"/>
      <c r="C120" s="159"/>
      <c r="D120" s="86"/>
      <c r="E120" s="105"/>
      <c r="F120" s="88"/>
      <c r="G120" s="89"/>
    </row>
    <row r="121" spans="1:7" ht="12.75">
      <c r="A121" s="114"/>
      <c r="B121" s="86"/>
      <c r="C121" s="159"/>
      <c r="D121" s="86"/>
      <c r="E121" s="105"/>
      <c r="F121" s="88"/>
      <c r="G121" s="89"/>
    </row>
    <row r="122" spans="1:7" ht="12.75">
      <c r="A122" s="120"/>
      <c r="B122" s="124"/>
      <c r="C122" s="23"/>
      <c r="D122" s="124"/>
      <c r="E122" s="141"/>
      <c r="F122" s="143"/>
      <c r="G122" s="144"/>
    </row>
    <row r="123" spans="1:7" ht="12.75">
      <c r="B123" s="192"/>
      <c r="C123" s="193"/>
      <c r="D123" s="43"/>
      <c r="E123" s="67"/>
      <c r="F123" s="195" t="s">
        <v>274</v>
      </c>
      <c r="G123" s="198">
        <f>SUM(F5:F1089)</f>
        <v>4.7638888888888884</v>
      </c>
    </row>
    <row r="124" spans="1:7" ht="12.75">
      <c r="B124" s="192"/>
      <c r="C124" s="199"/>
      <c r="D124" s="43"/>
      <c r="E124" s="67"/>
      <c r="G124" s="200"/>
    </row>
    <row r="125" spans="1:7" ht="12.75">
      <c r="B125" s="192"/>
      <c r="C125" s="199"/>
      <c r="D125" s="43"/>
      <c r="E125" s="67"/>
      <c r="G125" s="200"/>
    </row>
    <row r="126" spans="1:7" ht="12.75">
      <c r="B126" s="192"/>
      <c r="C126" s="199"/>
      <c r="D126" s="43"/>
      <c r="E126" s="67"/>
      <c r="G126" s="200"/>
    </row>
    <row r="127" spans="1:7" ht="12.75">
      <c r="B127" s="192"/>
      <c r="C127" s="199"/>
      <c r="D127" s="43"/>
      <c r="E127" s="67"/>
      <c r="G127" s="200"/>
    </row>
    <row r="128" spans="1:7" ht="12.75">
      <c r="B128" s="192"/>
      <c r="C128" s="202"/>
      <c r="D128" s="43"/>
      <c r="E128" s="67"/>
      <c r="G128" s="200"/>
    </row>
    <row r="129" spans="2:7" ht="12.75">
      <c r="B129" s="192"/>
      <c r="C129" s="202"/>
      <c r="D129" s="43"/>
      <c r="E129" s="67"/>
      <c r="G129" s="200"/>
    </row>
    <row r="130" spans="2:7" ht="12.75">
      <c r="B130" s="192"/>
      <c r="C130" s="202"/>
      <c r="D130" s="43"/>
      <c r="E130" s="67"/>
      <c r="G130" s="200"/>
    </row>
    <row r="131" spans="2:7" ht="12.75">
      <c r="B131" s="192"/>
      <c r="C131" s="202"/>
      <c r="D131" s="43"/>
      <c r="E131" s="67"/>
      <c r="G131" s="200"/>
    </row>
    <row r="132" spans="2:7" ht="12.75">
      <c r="B132" s="192"/>
      <c r="C132" s="202"/>
      <c r="D132" s="43"/>
      <c r="E132" s="67"/>
      <c r="G132" s="200"/>
    </row>
    <row r="133" spans="2:7" ht="12.75">
      <c r="B133" s="192"/>
      <c r="C133" s="202"/>
      <c r="D133" s="43"/>
      <c r="E133" s="67"/>
      <c r="G133" s="200"/>
    </row>
    <row r="134" spans="2:7" ht="12.75">
      <c r="B134" s="192"/>
      <c r="C134" s="202"/>
      <c r="D134" s="43"/>
      <c r="E134" s="67"/>
      <c r="G134" s="200"/>
    </row>
    <row r="135" spans="2:7" ht="12.75">
      <c r="B135" s="192"/>
      <c r="C135" s="202"/>
      <c r="D135" s="43"/>
      <c r="E135" s="67"/>
      <c r="G135" s="200"/>
    </row>
    <row r="136" spans="2:7" ht="12.75">
      <c r="B136" s="192"/>
      <c r="C136" s="202"/>
      <c r="D136" s="43"/>
      <c r="E136" s="67"/>
      <c r="G136" s="200"/>
    </row>
    <row r="137" spans="2:7" ht="12.75">
      <c r="B137" s="192"/>
      <c r="C137" s="202"/>
      <c r="D137" s="43"/>
      <c r="E137" s="67"/>
      <c r="G137" s="200"/>
    </row>
    <row r="138" spans="2:7" ht="12.75">
      <c r="B138" s="192"/>
      <c r="C138" s="202"/>
      <c r="D138" s="43"/>
      <c r="E138" s="67"/>
      <c r="G138" s="200"/>
    </row>
    <row r="139" spans="2:7" ht="12.75">
      <c r="B139" s="192"/>
      <c r="C139" s="202"/>
      <c r="D139" s="43"/>
      <c r="E139" s="67"/>
      <c r="G139" s="200"/>
    </row>
    <row r="140" spans="2:7" ht="12.75">
      <c r="B140" s="192"/>
      <c r="C140" s="202"/>
      <c r="D140" s="43"/>
      <c r="E140" s="67"/>
      <c r="G140" s="200"/>
    </row>
    <row r="141" spans="2:7" ht="12.75">
      <c r="B141" s="192"/>
      <c r="C141" s="202"/>
      <c r="D141" s="43"/>
      <c r="E141" s="67"/>
      <c r="G141" s="200"/>
    </row>
    <row r="142" spans="2:7" ht="12.75">
      <c r="B142" s="192"/>
      <c r="C142" s="202"/>
      <c r="D142" s="43"/>
      <c r="E142" s="67"/>
      <c r="G142" s="200"/>
    </row>
    <row r="143" spans="2:7" ht="12.75">
      <c r="B143" s="192"/>
      <c r="C143" s="202"/>
      <c r="D143" s="43"/>
      <c r="E143" s="67"/>
      <c r="G143" s="200"/>
    </row>
    <row r="144" spans="2:7" ht="12.75">
      <c r="B144" s="192"/>
      <c r="C144" s="202"/>
      <c r="D144" s="43"/>
      <c r="E144" s="67"/>
      <c r="G144" s="200"/>
    </row>
    <row r="145" spans="2:7" ht="12.75">
      <c r="B145" s="192"/>
      <c r="C145" s="202"/>
      <c r="D145" s="43"/>
      <c r="E145" s="67"/>
      <c r="G145" s="200"/>
    </row>
    <row r="146" spans="2:7" ht="12.75">
      <c r="B146" s="192"/>
      <c r="C146" s="202"/>
      <c r="D146" s="43"/>
      <c r="E146" s="67"/>
      <c r="G146" s="200"/>
    </row>
    <row r="147" spans="2:7" ht="12.75">
      <c r="B147" s="192"/>
      <c r="C147" s="202"/>
      <c r="D147" s="43"/>
      <c r="E147" s="67"/>
      <c r="G147" s="200"/>
    </row>
    <row r="148" spans="2:7" ht="12.75">
      <c r="B148" s="192"/>
      <c r="C148" s="202"/>
      <c r="D148" s="43"/>
      <c r="E148" s="67"/>
      <c r="G148" s="200"/>
    </row>
    <row r="149" spans="2:7" ht="12.75">
      <c r="B149" s="192"/>
      <c r="C149" s="202"/>
      <c r="D149" s="43"/>
      <c r="E149" s="67"/>
      <c r="G149" s="200"/>
    </row>
    <row r="150" spans="2:7" ht="12.75">
      <c r="B150" s="192"/>
      <c r="C150" s="202"/>
      <c r="D150" s="43"/>
      <c r="E150" s="67"/>
      <c r="G150" s="200"/>
    </row>
    <row r="151" spans="2:7" ht="12.75">
      <c r="B151" s="192"/>
      <c r="C151" s="202"/>
      <c r="D151" s="43"/>
      <c r="E151" s="67"/>
      <c r="G151" s="200"/>
    </row>
    <row r="152" spans="2:7" ht="12.75">
      <c r="B152" s="192"/>
      <c r="C152" s="202"/>
      <c r="D152" s="43"/>
      <c r="E152" s="67"/>
      <c r="G152" s="200"/>
    </row>
    <row r="153" spans="2:7" ht="12.75">
      <c r="B153" s="192"/>
      <c r="C153" s="202"/>
      <c r="D153" s="43"/>
      <c r="E153" s="67"/>
      <c r="G153" s="200"/>
    </row>
    <row r="154" spans="2:7" ht="12.75">
      <c r="B154" s="192"/>
      <c r="C154" s="202"/>
      <c r="D154" s="43"/>
      <c r="E154" s="67"/>
      <c r="G154" s="200"/>
    </row>
    <row r="155" spans="2:7" ht="12.75">
      <c r="B155" s="192"/>
      <c r="C155" s="202"/>
      <c r="D155" s="43"/>
      <c r="E155" s="67"/>
      <c r="G155" s="200"/>
    </row>
    <row r="156" spans="2:7" ht="12.75">
      <c r="B156" s="192"/>
      <c r="C156" s="202"/>
      <c r="D156" s="43"/>
      <c r="E156" s="67"/>
      <c r="G156" s="200"/>
    </row>
    <row r="157" spans="2:7" ht="12.75">
      <c r="B157" s="192"/>
      <c r="C157" s="202"/>
      <c r="D157" s="43"/>
      <c r="E157" s="67"/>
      <c r="G157" s="200"/>
    </row>
    <row r="158" spans="2:7" ht="12.75">
      <c r="B158" s="192"/>
      <c r="C158" s="202"/>
      <c r="D158" s="43"/>
      <c r="E158" s="67"/>
      <c r="G158" s="200"/>
    </row>
    <row r="159" spans="2:7" ht="12.75">
      <c r="B159" s="192"/>
      <c r="C159" s="202"/>
      <c r="D159" s="43"/>
      <c r="E159" s="67"/>
      <c r="G159" s="200"/>
    </row>
    <row r="160" spans="2:7" ht="12.75">
      <c r="B160" s="192"/>
      <c r="C160" s="202"/>
      <c r="D160" s="43"/>
      <c r="E160" s="67"/>
      <c r="G160" s="200"/>
    </row>
    <row r="161" spans="2:7" ht="12.75">
      <c r="B161" s="192"/>
      <c r="C161" s="202"/>
      <c r="D161" s="43"/>
      <c r="E161" s="67"/>
      <c r="G161" s="200"/>
    </row>
    <row r="162" spans="2:7" ht="12.75">
      <c r="B162" s="192"/>
      <c r="C162" s="202"/>
      <c r="D162" s="43"/>
      <c r="E162" s="67"/>
      <c r="G162" s="200"/>
    </row>
    <row r="163" spans="2:7" ht="12.75">
      <c r="B163" s="192"/>
      <c r="C163" s="202"/>
      <c r="D163" s="43"/>
      <c r="E163" s="67"/>
      <c r="G163" s="200"/>
    </row>
    <row r="164" spans="2:7" ht="12.75">
      <c r="B164" s="192"/>
      <c r="C164" s="202"/>
      <c r="D164" s="43"/>
      <c r="E164" s="67"/>
      <c r="G164" s="200"/>
    </row>
    <row r="165" spans="2:7" ht="12.75">
      <c r="B165" s="192"/>
      <c r="C165" s="202"/>
      <c r="D165" s="43"/>
      <c r="E165" s="67"/>
      <c r="G165" s="200"/>
    </row>
    <row r="166" spans="2:7" ht="12.75">
      <c r="B166" s="192"/>
      <c r="C166" s="202"/>
      <c r="D166" s="43"/>
      <c r="E166" s="67"/>
      <c r="G166" s="200"/>
    </row>
    <row r="167" spans="2:7" ht="12.75">
      <c r="B167" s="192"/>
      <c r="C167" s="202"/>
      <c r="D167" s="43"/>
      <c r="E167" s="67"/>
      <c r="G167" s="200"/>
    </row>
    <row r="168" spans="2:7" ht="12.75">
      <c r="B168" s="192"/>
      <c r="C168" s="202"/>
      <c r="D168" s="43"/>
      <c r="E168" s="67"/>
      <c r="G168" s="200"/>
    </row>
    <row r="169" spans="2:7" ht="12.75">
      <c r="B169" s="192"/>
      <c r="C169" s="202"/>
      <c r="D169" s="43"/>
      <c r="E169" s="67"/>
      <c r="G169" s="200"/>
    </row>
    <row r="170" spans="2:7" ht="12.75">
      <c r="B170" s="192"/>
      <c r="C170" s="202"/>
      <c r="D170" s="43"/>
      <c r="E170" s="67"/>
      <c r="G170" s="200"/>
    </row>
    <row r="171" spans="2:7" ht="12.75">
      <c r="B171" s="192"/>
      <c r="C171" s="202"/>
      <c r="D171" s="43"/>
      <c r="E171" s="67"/>
      <c r="G171" s="200"/>
    </row>
    <row r="172" spans="2:7" ht="12.75">
      <c r="B172" s="192"/>
      <c r="C172" s="202"/>
      <c r="D172" s="43"/>
      <c r="E172" s="67"/>
      <c r="G172" s="200"/>
    </row>
    <row r="173" spans="2:7" ht="12.75">
      <c r="B173" s="192"/>
      <c r="C173" s="202"/>
      <c r="D173" s="43"/>
      <c r="E173" s="67"/>
      <c r="G173" s="200"/>
    </row>
    <row r="174" spans="2:7" ht="12.75">
      <c r="B174" s="192"/>
      <c r="C174" s="202"/>
      <c r="D174" s="43"/>
      <c r="E174" s="67"/>
      <c r="G174" s="200"/>
    </row>
    <row r="175" spans="2:7" ht="12.75">
      <c r="B175" s="192"/>
      <c r="C175" s="202"/>
      <c r="D175" s="43"/>
      <c r="E175" s="67"/>
      <c r="G175" s="200"/>
    </row>
    <row r="176" spans="2:7" ht="12.75">
      <c r="B176" s="192"/>
      <c r="C176" s="202"/>
      <c r="D176" s="43"/>
      <c r="E176" s="67"/>
      <c r="G176" s="200"/>
    </row>
    <row r="177" spans="2:7" ht="12.75">
      <c r="B177" s="192"/>
      <c r="C177" s="202"/>
      <c r="D177" s="43"/>
      <c r="E177" s="67"/>
      <c r="G177" s="200"/>
    </row>
    <row r="178" spans="2:7" ht="12.75">
      <c r="B178" s="192"/>
      <c r="C178" s="202"/>
      <c r="D178" s="43"/>
      <c r="E178" s="67"/>
      <c r="G178" s="200"/>
    </row>
    <row r="179" spans="2:7" ht="12.75">
      <c r="B179" s="192"/>
      <c r="C179" s="202"/>
      <c r="D179" s="43"/>
      <c r="E179" s="67"/>
      <c r="G179" s="200"/>
    </row>
    <row r="180" spans="2:7" ht="12.75">
      <c r="B180" s="192"/>
      <c r="C180" s="202"/>
      <c r="D180" s="43"/>
      <c r="E180" s="67"/>
      <c r="G180" s="200"/>
    </row>
    <row r="181" spans="2:7" ht="12.75">
      <c r="B181" s="192"/>
      <c r="C181" s="202"/>
      <c r="D181" s="43"/>
      <c r="E181" s="67"/>
      <c r="G181" s="200"/>
    </row>
    <row r="182" spans="2:7" ht="12.75">
      <c r="B182" s="192"/>
      <c r="C182" s="202"/>
      <c r="D182" s="43"/>
      <c r="E182" s="67"/>
      <c r="G182" s="200"/>
    </row>
    <row r="183" spans="2:7" ht="12.75">
      <c r="B183" s="192"/>
      <c r="C183" s="202"/>
      <c r="D183" s="43"/>
      <c r="E183" s="67"/>
      <c r="G183" s="200"/>
    </row>
    <row r="184" spans="2:7" ht="12.75">
      <c r="B184" s="192"/>
      <c r="C184" s="202"/>
      <c r="D184" s="43"/>
      <c r="E184" s="67"/>
      <c r="G184" s="200"/>
    </row>
    <row r="185" spans="2:7" ht="12.75">
      <c r="B185" s="192"/>
      <c r="C185" s="202"/>
      <c r="D185" s="43"/>
      <c r="E185" s="67"/>
      <c r="G185" s="200"/>
    </row>
    <row r="186" spans="2:7" ht="12.75">
      <c r="B186" s="192"/>
      <c r="C186" s="202"/>
      <c r="D186" s="43"/>
      <c r="E186" s="67"/>
      <c r="G186" s="200"/>
    </row>
    <row r="187" spans="2:7" ht="12.75">
      <c r="B187" s="192"/>
      <c r="C187" s="202"/>
      <c r="D187" s="43"/>
      <c r="E187" s="67"/>
      <c r="G187" s="200"/>
    </row>
    <row r="188" spans="2:7" ht="12.75">
      <c r="B188" s="192"/>
      <c r="C188" s="202"/>
      <c r="D188" s="43"/>
      <c r="E188" s="67"/>
      <c r="G188" s="200"/>
    </row>
    <row r="189" spans="2:7" ht="12.75">
      <c r="B189" s="192"/>
      <c r="C189" s="202"/>
      <c r="D189" s="43"/>
      <c r="E189" s="67"/>
      <c r="G189" s="200"/>
    </row>
    <row r="190" spans="2:7" ht="12.75">
      <c r="B190" s="192"/>
      <c r="C190" s="202"/>
      <c r="D190" s="43"/>
      <c r="E190" s="67"/>
      <c r="G190" s="200"/>
    </row>
    <row r="191" spans="2:7" ht="12.75">
      <c r="B191" s="192"/>
      <c r="C191" s="202"/>
      <c r="D191" s="43"/>
      <c r="E191" s="67"/>
      <c r="G191" s="200"/>
    </row>
    <row r="192" spans="2:7" ht="12.75">
      <c r="B192" s="192"/>
      <c r="C192" s="202"/>
      <c r="D192" s="43"/>
      <c r="E192" s="67"/>
      <c r="G192" s="200"/>
    </row>
    <row r="193" spans="2:7" ht="12.75">
      <c r="B193" s="192"/>
      <c r="C193" s="202"/>
      <c r="D193" s="43"/>
      <c r="E193" s="67"/>
      <c r="G193" s="200"/>
    </row>
    <row r="194" spans="2:7" ht="12.75">
      <c r="B194" s="192"/>
      <c r="C194" s="202"/>
      <c r="D194" s="43"/>
      <c r="E194" s="67"/>
      <c r="G194" s="200"/>
    </row>
    <row r="195" spans="2:7" ht="12.75">
      <c r="B195" s="192"/>
      <c r="C195" s="202"/>
      <c r="D195" s="43"/>
      <c r="E195" s="67"/>
      <c r="G195" s="200"/>
    </row>
    <row r="196" spans="2:7" ht="12.75">
      <c r="B196" s="192"/>
      <c r="C196" s="202"/>
      <c r="D196" s="43"/>
      <c r="E196" s="67"/>
      <c r="G196" s="200"/>
    </row>
    <row r="197" spans="2:7" ht="12.75">
      <c r="B197" s="192"/>
      <c r="C197" s="202"/>
      <c r="D197" s="43"/>
      <c r="E197" s="67"/>
      <c r="G197" s="200"/>
    </row>
    <row r="198" spans="2:7" ht="12.75">
      <c r="B198" s="192"/>
      <c r="C198" s="202"/>
      <c r="D198" s="43"/>
      <c r="E198" s="67"/>
      <c r="G198" s="200"/>
    </row>
    <row r="199" spans="2:7" ht="12.75">
      <c r="B199" s="192"/>
      <c r="C199" s="202"/>
      <c r="D199" s="43"/>
      <c r="E199" s="67"/>
      <c r="G199" s="200"/>
    </row>
    <row r="200" spans="2:7" ht="12.75">
      <c r="B200" s="192"/>
      <c r="C200" s="202"/>
      <c r="D200" s="43"/>
      <c r="E200" s="67"/>
      <c r="G200" s="200"/>
    </row>
    <row r="201" spans="2:7" ht="12.75">
      <c r="B201" s="192"/>
      <c r="C201" s="202"/>
      <c r="D201" s="43"/>
      <c r="E201" s="67"/>
      <c r="G201" s="200"/>
    </row>
    <row r="202" spans="2:7" ht="12.75">
      <c r="B202" s="192"/>
      <c r="C202" s="202"/>
      <c r="D202" s="43"/>
      <c r="E202" s="67"/>
      <c r="G202" s="200"/>
    </row>
    <row r="203" spans="2:7" ht="12.75">
      <c r="B203" s="192"/>
      <c r="C203" s="202"/>
      <c r="D203" s="43"/>
      <c r="E203" s="67"/>
      <c r="G203" s="200"/>
    </row>
    <row r="204" spans="2:7" ht="12.75">
      <c r="B204" s="192"/>
      <c r="C204" s="202"/>
      <c r="D204" s="43"/>
      <c r="E204" s="67"/>
      <c r="G204" s="200"/>
    </row>
    <row r="205" spans="2:7" ht="12.75">
      <c r="B205" s="192"/>
      <c r="C205" s="202"/>
      <c r="D205" s="43"/>
      <c r="E205" s="67"/>
      <c r="G205" s="200"/>
    </row>
    <row r="206" spans="2:7" ht="12.75">
      <c r="B206" s="192"/>
      <c r="C206" s="202"/>
      <c r="D206" s="43"/>
      <c r="E206" s="67"/>
      <c r="G206" s="200"/>
    </row>
    <row r="207" spans="2:7" ht="12.75">
      <c r="B207" s="192"/>
      <c r="C207" s="202"/>
      <c r="D207" s="43"/>
      <c r="E207" s="67"/>
      <c r="G207" s="200"/>
    </row>
    <row r="208" spans="2:7" ht="12.75">
      <c r="B208" s="192"/>
      <c r="C208" s="202"/>
      <c r="D208" s="43"/>
      <c r="E208" s="67"/>
      <c r="G208" s="200"/>
    </row>
    <row r="209" spans="2:7" ht="12.75">
      <c r="B209" s="192"/>
      <c r="C209" s="202"/>
      <c r="D209" s="43"/>
      <c r="E209" s="67"/>
      <c r="G209" s="200"/>
    </row>
    <row r="210" spans="2:7" ht="12.75">
      <c r="B210" s="192"/>
      <c r="C210" s="202"/>
      <c r="D210" s="43"/>
      <c r="E210" s="67"/>
      <c r="G210" s="200"/>
    </row>
    <row r="211" spans="2:7" ht="12.75">
      <c r="B211" s="192"/>
      <c r="C211" s="202"/>
      <c r="D211" s="43"/>
      <c r="E211" s="67"/>
      <c r="G211" s="200"/>
    </row>
    <row r="212" spans="2:7" ht="12.75">
      <c r="B212" s="192"/>
      <c r="C212" s="202"/>
      <c r="D212" s="43"/>
      <c r="E212" s="67"/>
      <c r="G212" s="200"/>
    </row>
    <row r="213" spans="2:7" ht="12.75">
      <c r="B213" s="192"/>
      <c r="C213" s="202"/>
      <c r="D213" s="43"/>
      <c r="E213" s="67"/>
      <c r="G213" s="200"/>
    </row>
    <row r="214" spans="2:7" ht="12.75">
      <c r="B214" s="192"/>
      <c r="C214" s="202"/>
      <c r="D214" s="43"/>
      <c r="E214" s="67"/>
      <c r="G214" s="200"/>
    </row>
    <row r="215" spans="2:7" ht="12.75">
      <c r="B215" s="192"/>
      <c r="C215" s="202"/>
      <c r="D215" s="43"/>
      <c r="E215" s="67"/>
      <c r="G215" s="200"/>
    </row>
    <row r="216" spans="2:7" ht="12.75">
      <c r="B216" s="192"/>
      <c r="C216" s="202"/>
      <c r="D216" s="43"/>
      <c r="E216" s="67"/>
      <c r="G216" s="200"/>
    </row>
    <row r="217" spans="2:7" ht="12.75">
      <c r="B217" s="192"/>
      <c r="C217" s="202"/>
      <c r="D217" s="43"/>
      <c r="E217" s="67"/>
      <c r="G217" s="200"/>
    </row>
    <row r="218" spans="2:7" ht="12.75">
      <c r="B218" s="192"/>
      <c r="C218" s="202"/>
      <c r="D218" s="43"/>
      <c r="E218" s="67"/>
      <c r="G218" s="200"/>
    </row>
    <row r="219" spans="2:7" ht="12.75">
      <c r="B219" s="192"/>
      <c r="C219" s="202"/>
      <c r="D219" s="43"/>
      <c r="E219" s="67"/>
      <c r="G219" s="200"/>
    </row>
    <row r="220" spans="2:7" ht="12.75">
      <c r="B220" s="192"/>
      <c r="C220" s="202"/>
      <c r="D220" s="43"/>
      <c r="E220" s="67"/>
      <c r="G220" s="200"/>
    </row>
    <row r="221" spans="2:7" ht="12.75">
      <c r="B221" s="192"/>
      <c r="C221" s="202"/>
      <c r="D221" s="43"/>
      <c r="E221" s="67"/>
      <c r="G221" s="200"/>
    </row>
    <row r="222" spans="2:7" ht="12.75">
      <c r="B222" s="192"/>
      <c r="C222" s="202"/>
      <c r="D222" s="43"/>
      <c r="E222" s="67"/>
      <c r="G222" s="200"/>
    </row>
    <row r="223" spans="2:7" ht="12.75">
      <c r="B223" s="192"/>
      <c r="C223" s="202"/>
      <c r="D223" s="43"/>
      <c r="E223" s="67"/>
      <c r="G223" s="200"/>
    </row>
    <row r="224" spans="2:7" ht="12.75">
      <c r="B224" s="192"/>
      <c r="C224" s="202"/>
      <c r="D224" s="43"/>
      <c r="E224" s="67"/>
      <c r="G224" s="200"/>
    </row>
    <row r="225" spans="2:7" ht="12.75">
      <c r="B225" s="192"/>
      <c r="C225" s="202"/>
      <c r="D225" s="43"/>
      <c r="E225" s="67"/>
      <c r="G225" s="200"/>
    </row>
    <row r="226" spans="2:7" ht="12.75">
      <c r="B226" s="192"/>
      <c r="C226" s="202"/>
      <c r="D226" s="43"/>
      <c r="E226" s="67"/>
      <c r="G226" s="200"/>
    </row>
    <row r="227" spans="2:7" ht="12.75">
      <c r="B227" s="192"/>
      <c r="C227" s="202"/>
      <c r="D227" s="43"/>
      <c r="E227" s="67"/>
      <c r="G227" s="200"/>
    </row>
    <row r="228" spans="2:7" ht="12.75">
      <c r="B228" s="192"/>
      <c r="C228" s="202"/>
      <c r="D228" s="43"/>
      <c r="E228" s="67"/>
      <c r="G228" s="200"/>
    </row>
    <row r="229" spans="2:7" ht="12.75">
      <c r="B229" s="192"/>
      <c r="C229" s="202"/>
      <c r="D229" s="43"/>
      <c r="E229" s="67"/>
      <c r="G229" s="200"/>
    </row>
    <row r="230" spans="2:7" ht="12.75">
      <c r="B230" s="192"/>
      <c r="C230" s="202"/>
      <c r="D230" s="43"/>
      <c r="E230" s="67"/>
      <c r="G230" s="200"/>
    </row>
    <row r="231" spans="2:7" ht="12.75">
      <c r="B231" s="192"/>
      <c r="C231" s="202"/>
      <c r="D231" s="43"/>
      <c r="E231" s="67"/>
      <c r="G231" s="200"/>
    </row>
    <row r="232" spans="2:7" ht="12.75">
      <c r="B232" s="192"/>
      <c r="C232" s="202"/>
      <c r="D232" s="43"/>
      <c r="E232" s="67"/>
      <c r="G232" s="200"/>
    </row>
    <row r="233" spans="2:7" ht="12.75">
      <c r="B233" s="192"/>
      <c r="C233" s="202"/>
      <c r="D233" s="43"/>
      <c r="E233" s="67"/>
      <c r="G233" s="200"/>
    </row>
    <row r="234" spans="2:7" ht="12.75">
      <c r="B234" s="192"/>
      <c r="C234" s="202"/>
      <c r="D234" s="43"/>
      <c r="E234" s="67"/>
      <c r="G234" s="200"/>
    </row>
    <row r="235" spans="2:7" ht="12.75">
      <c r="B235" s="192"/>
      <c r="C235" s="202"/>
      <c r="D235" s="43"/>
      <c r="E235" s="67"/>
      <c r="G235" s="200"/>
    </row>
    <row r="236" spans="2:7" ht="12.75">
      <c r="B236" s="192"/>
      <c r="C236" s="202"/>
      <c r="D236" s="43"/>
      <c r="E236" s="67"/>
      <c r="G236" s="200"/>
    </row>
    <row r="237" spans="2:7" ht="12.75">
      <c r="B237" s="192"/>
      <c r="C237" s="202"/>
      <c r="D237" s="43"/>
      <c r="E237" s="67"/>
      <c r="G237" s="200"/>
    </row>
    <row r="238" spans="2:7" ht="12.75">
      <c r="B238" s="192"/>
      <c r="C238" s="202"/>
      <c r="D238" s="43"/>
      <c r="E238" s="67"/>
      <c r="G238" s="200"/>
    </row>
    <row r="239" spans="2:7" ht="12.75">
      <c r="B239" s="192"/>
      <c r="C239" s="202"/>
      <c r="D239" s="43"/>
      <c r="E239" s="67"/>
      <c r="G239" s="200"/>
    </row>
    <row r="240" spans="2:7" ht="12.75">
      <c r="B240" s="192"/>
      <c r="C240" s="202"/>
      <c r="D240" s="43"/>
      <c r="E240" s="67"/>
      <c r="G240" s="200"/>
    </row>
    <row r="241" spans="2:7" ht="12.75">
      <c r="B241" s="192"/>
      <c r="C241" s="202"/>
      <c r="D241" s="43"/>
      <c r="E241" s="67"/>
      <c r="G241" s="200"/>
    </row>
    <row r="242" spans="2:7" ht="12.75">
      <c r="B242" s="192"/>
      <c r="C242" s="202"/>
      <c r="D242" s="43"/>
      <c r="E242" s="67"/>
      <c r="G242" s="200"/>
    </row>
    <row r="243" spans="2:7" ht="12.75">
      <c r="B243" s="192"/>
      <c r="C243" s="202"/>
      <c r="D243" s="43"/>
      <c r="E243" s="67"/>
      <c r="G243" s="200"/>
    </row>
    <row r="244" spans="2:7" ht="12.75">
      <c r="B244" s="192"/>
      <c r="C244" s="202"/>
      <c r="D244" s="43"/>
      <c r="E244" s="67"/>
      <c r="G244" s="200"/>
    </row>
    <row r="245" spans="2:7" ht="12.75">
      <c r="B245" s="192"/>
      <c r="C245" s="202"/>
      <c r="D245" s="43"/>
      <c r="E245" s="67"/>
      <c r="G245" s="200"/>
    </row>
    <row r="246" spans="2:7" ht="12.75">
      <c r="B246" s="192"/>
      <c r="C246" s="202"/>
      <c r="D246" s="43"/>
      <c r="E246" s="67"/>
      <c r="G246" s="200"/>
    </row>
    <row r="247" spans="2:7" ht="12.75">
      <c r="B247" s="192"/>
      <c r="C247" s="202"/>
      <c r="D247" s="43"/>
      <c r="E247" s="67"/>
      <c r="G247" s="200"/>
    </row>
    <row r="248" spans="2:7" ht="12.75">
      <c r="B248" s="192"/>
      <c r="C248" s="202"/>
      <c r="D248" s="43"/>
      <c r="E248" s="67"/>
      <c r="G248" s="200"/>
    </row>
    <row r="249" spans="2:7" ht="12.75">
      <c r="B249" s="192"/>
      <c r="C249" s="202"/>
      <c r="D249" s="43"/>
      <c r="E249" s="67"/>
      <c r="G249" s="200"/>
    </row>
    <row r="250" spans="2:7" ht="12.75">
      <c r="B250" s="192"/>
      <c r="C250" s="202"/>
      <c r="D250" s="43"/>
      <c r="E250" s="67"/>
      <c r="G250" s="200"/>
    </row>
    <row r="251" spans="2:7" ht="12.75">
      <c r="B251" s="192"/>
      <c r="C251" s="202"/>
      <c r="D251" s="43"/>
      <c r="E251" s="67"/>
      <c r="G251" s="200"/>
    </row>
    <row r="252" spans="2:7" ht="12.75">
      <c r="B252" s="192"/>
      <c r="C252" s="202"/>
      <c r="D252" s="43"/>
      <c r="E252" s="67"/>
      <c r="G252" s="200"/>
    </row>
    <row r="253" spans="2:7" ht="12.75">
      <c r="B253" s="192"/>
      <c r="C253" s="202"/>
      <c r="D253" s="43"/>
      <c r="E253" s="67"/>
      <c r="G253" s="200"/>
    </row>
    <row r="254" spans="2:7" ht="12.75">
      <c r="B254" s="192"/>
      <c r="C254" s="202"/>
      <c r="D254" s="43"/>
      <c r="E254" s="67"/>
      <c r="G254" s="200"/>
    </row>
    <row r="255" spans="2:7" ht="12.75">
      <c r="B255" s="192"/>
      <c r="C255" s="202"/>
      <c r="D255" s="43"/>
      <c r="E255" s="67"/>
      <c r="G255" s="200"/>
    </row>
    <row r="256" spans="2:7" ht="12.75">
      <c r="B256" s="192"/>
      <c r="C256" s="202"/>
      <c r="D256" s="43"/>
      <c r="E256" s="67"/>
      <c r="G256" s="200"/>
    </row>
    <row r="257" spans="2:7" ht="12.75">
      <c r="B257" s="192"/>
      <c r="C257" s="202"/>
      <c r="D257" s="43"/>
      <c r="E257" s="67"/>
      <c r="G257" s="200"/>
    </row>
    <row r="258" spans="2:7" ht="12.75">
      <c r="B258" s="192"/>
      <c r="C258" s="202"/>
      <c r="D258" s="43"/>
      <c r="E258" s="67"/>
      <c r="G258" s="200"/>
    </row>
    <row r="259" spans="2:7" ht="12.75">
      <c r="B259" s="192"/>
      <c r="C259" s="202"/>
      <c r="D259" s="43"/>
      <c r="E259" s="67"/>
      <c r="G259" s="200"/>
    </row>
    <row r="260" spans="2:7" ht="12.75">
      <c r="B260" s="192"/>
      <c r="C260" s="202"/>
      <c r="D260" s="43"/>
      <c r="E260" s="67"/>
      <c r="G260" s="200"/>
    </row>
    <row r="261" spans="2:7" ht="12.75">
      <c r="B261" s="192"/>
      <c r="C261" s="202"/>
      <c r="D261" s="43"/>
      <c r="E261" s="67"/>
      <c r="G261" s="200"/>
    </row>
    <row r="262" spans="2:7" ht="12.75">
      <c r="B262" s="192"/>
      <c r="C262" s="202"/>
      <c r="D262" s="43"/>
      <c r="E262" s="67"/>
      <c r="G262" s="200"/>
    </row>
    <row r="263" spans="2:7" ht="12.75">
      <c r="B263" s="192"/>
      <c r="C263" s="202"/>
      <c r="D263" s="43"/>
      <c r="E263" s="67"/>
      <c r="G263" s="200"/>
    </row>
    <row r="264" spans="2:7" ht="12.75">
      <c r="B264" s="192"/>
      <c r="C264" s="202"/>
      <c r="D264" s="43"/>
      <c r="E264" s="67"/>
      <c r="G264" s="200"/>
    </row>
    <row r="265" spans="2:7" ht="12.75">
      <c r="B265" s="192"/>
      <c r="C265" s="202"/>
      <c r="D265" s="43"/>
      <c r="E265" s="67"/>
      <c r="G265" s="200"/>
    </row>
    <row r="266" spans="2:7" ht="12.75">
      <c r="B266" s="192"/>
      <c r="C266" s="202"/>
      <c r="D266" s="43"/>
      <c r="E266" s="67"/>
      <c r="G266" s="200"/>
    </row>
    <row r="267" spans="2:7" ht="12.75">
      <c r="B267" s="192"/>
      <c r="C267" s="202"/>
      <c r="D267" s="43"/>
      <c r="E267" s="67"/>
      <c r="G267" s="200"/>
    </row>
    <row r="268" spans="2:7" ht="12.75">
      <c r="B268" s="192"/>
      <c r="C268" s="202"/>
      <c r="D268" s="43"/>
      <c r="E268" s="67"/>
      <c r="G268" s="200"/>
    </row>
    <row r="269" spans="2:7" ht="12.75">
      <c r="B269" s="192"/>
      <c r="C269" s="202"/>
      <c r="D269" s="43"/>
      <c r="E269" s="67"/>
      <c r="G269" s="200"/>
    </row>
    <row r="270" spans="2:7" ht="12.75">
      <c r="B270" s="192"/>
      <c r="C270" s="202"/>
      <c r="D270" s="43"/>
      <c r="E270" s="67"/>
      <c r="G270" s="200"/>
    </row>
    <row r="271" spans="2:7" ht="12.75">
      <c r="B271" s="192"/>
      <c r="C271" s="202"/>
      <c r="D271" s="43"/>
      <c r="E271" s="67"/>
      <c r="G271" s="200"/>
    </row>
    <row r="272" spans="2:7" ht="12.75">
      <c r="B272" s="192"/>
      <c r="C272" s="202"/>
      <c r="D272" s="43"/>
      <c r="E272" s="67"/>
      <c r="G272" s="200"/>
    </row>
    <row r="273" spans="2:7" ht="12.75">
      <c r="B273" s="192"/>
      <c r="C273" s="202"/>
      <c r="D273" s="43"/>
      <c r="E273" s="67"/>
      <c r="G273" s="200"/>
    </row>
    <row r="274" spans="2:7" ht="12.75">
      <c r="B274" s="192"/>
      <c r="C274" s="202"/>
      <c r="D274" s="43"/>
      <c r="E274" s="67"/>
      <c r="G274" s="200"/>
    </row>
    <row r="275" spans="2:7" ht="12.75">
      <c r="B275" s="192"/>
      <c r="C275" s="202"/>
      <c r="D275" s="43"/>
      <c r="E275" s="67"/>
      <c r="G275" s="200"/>
    </row>
    <row r="276" spans="2:7" ht="12.75">
      <c r="B276" s="192"/>
      <c r="C276" s="202"/>
      <c r="D276" s="43"/>
      <c r="E276" s="67"/>
      <c r="G276" s="200"/>
    </row>
    <row r="277" spans="2:7" ht="12.75">
      <c r="B277" s="192"/>
      <c r="C277" s="202"/>
      <c r="D277" s="43"/>
      <c r="E277" s="67"/>
      <c r="G277" s="200"/>
    </row>
    <row r="278" spans="2:7" ht="12.75">
      <c r="B278" s="192"/>
      <c r="C278" s="202"/>
      <c r="D278" s="43"/>
      <c r="E278" s="67"/>
      <c r="G278" s="200"/>
    </row>
    <row r="279" spans="2:7" ht="12.75">
      <c r="B279" s="192"/>
      <c r="C279" s="202"/>
      <c r="D279" s="43"/>
      <c r="E279" s="67"/>
      <c r="G279" s="200"/>
    </row>
    <row r="280" spans="2:7" ht="12.75">
      <c r="B280" s="192"/>
      <c r="C280" s="202"/>
      <c r="D280" s="43"/>
      <c r="E280" s="67"/>
      <c r="G280" s="200"/>
    </row>
    <row r="281" spans="2:7" ht="12.75">
      <c r="B281" s="192"/>
      <c r="C281" s="202"/>
      <c r="D281" s="43"/>
      <c r="E281" s="67"/>
      <c r="G281" s="200"/>
    </row>
    <row r="282" spans="2:7" ht="12.75">
      <c r="B282" s="192"/>
      <c r="C282" s="202"/>
      <c r="D282" s="43"/>
      <c r="E282" s="67"/>
      <c r="G282" s="200"/>
    </row>
    <row r="283" spans="2:7" ht="12.75">
      <c r="B283" s="192"/>
      <c r="C283" s="202"/>
      <c r="D283" s="43"/>
      <c r="E283" s="67"/>
      <c r="G283" s="200"/>
    </row>
    <row r="284" spans="2:7" ht="12.75">
      <c r="B284" s="192"/>
      <c r="C284" s="202"/>
      <c r="D284" s="43"/>
      <c r="E284" s="67"/>
      <c r="G284" s="200"/>
    </row>
    <row r="285" spans="2:7" ht="12.75">
      <c r="B285" s="192"/>
      <c r="C285" s="202"/>
      <c r="D285" s="43"/>
      <c r="E285" s="67"/>
      <c r="G285" s="200"/>
    </row>
    <row r="286" spans="2:7" ht="12.75">
      <c r="B286" s="192"/>
      <c r="C286" s="202"/>
      <c r="D286" s="43"/>
      <c r="E286" s="67"/>
      <c r="G286" s="200"/>
    </row>
    <row r="287" spans="2:7" ht="12.75">
      <c r="B287" s="192"/>
      <c r="C287" s="202"/>
      <c r="D287" s="43"/>
      <c r="E287" s="67"/>
      <c r="G287" s="200"/>
    </row>
    <row r="288" spans="2:7" ht="12.75">
      <c r="B288" s="192"/>
      <c r="C288" s="202"/>
      <c r="D288" s="43"/>
      <c r="E288" s="67"/>
      <c r="G288" s="200"/>
    </row>
    <row r="289" spans="2:7" ht="12.75">
      <c r="B289" s="192"/>
      <c r="C289" s="202"/>
      <c r="D289" s="43"/>
      <c r="E289" s="67"/>
      <c r="G289" s="200"/>
    </row>
    <row r="290" spans="2:7" ht="12.75">
      <c r="B290" s="192"/>
      <c r="C290" s="202"/>
      <c r="D290" s="43"/>
      <c r="E290" s="67"/>
      <c r="G290" s="200"/>
    </row>
    <row r="291" spans="2:7" ht="12.75">
      <c r="B291" s="192"/>
      <c r="C291" s="202"/>
      <c r="D291" s="43"/>
      <c r="E291" s="67"/>
      <c r="G291" s="200"/>
    </row>
    <row r="292" spans="2:7" ht="12.75">
      <c r="B292" s="192"/>
      <c r="C292" s="202"/>
      <c r="D292" s="43"/>
      <c r="E292" s="67"/>
      <c r="G292" s="200"/>
    </row>
    <row r="293" spans="2:7" ht="12.75">
      <c r="B293" s="192"/>
      <c r="C293" s="202"/>
      <c r="D293" s="43"/>
      <c r="E293" s="67"/>
      <c r="G293" s="200"/>
    </row>
    <row r="294" spans="2:7" ht="12.75">
      <c r="B294" s="192"/>
      <c r="C294" s="202"/>
      <c r="D294" s="43"/>
      <c r="E294" s="67"/>
      <c r="G294" s="200"/>
    </row>
    <row r="295" spans="2:7" ht="12.75">
      <c r="B295" s="192"/>
      <c r="C295" s="202"/>
      <c r="D295" s="43"/>
      <c r="E295" s="67"/>
      <c r="G295" s="200"/>
    </row>
    <row r="296" spans="2:7" ht="12.75">
      <c r="B296" s="192"/>
      <c r="C296" s="202"/>
      <c r="D296" s="43"/>
      <c r="E296" s="67"/>
      <c r="G296" s="200"/>
    </row>
    <row r="297" spans="2:7" ht="12.75">
      <c r="B297" s="192"/>
      <c r="C297" s="202"/>
      <c r="D297" s="43"/>
      <c r="E297" s="67"/>
      <c r="G297" s="200"/>
    </row>
    <row r="298" spans="2:7" ht="12.75">
      <c r="B298" s="192"/>
      <c r="C298" s="202"/>
      <c r="D298" s="43"/>
      <c r="E298" s="67"/>
      <c r="G298" s="200"/>
    </row>
    <row r="299" spans="2:7" ht="12.75">
      <c r="B299" s="192"/>
      <c r="C299" s="202"/>
      <c r="D299" s="43"/>
      <c r="E299" s="67"/>
      <c r="G299" s="200"/>
    </row>
    <row r="300" spans="2:7" ht="12.75">
      <c r="B300" s="192"/>
      <c r="C300" s="202"/>
      <c r="D300" s="43"/>
      <c r="E300" s="67"/>
      <c r="G300" s="200"/>
    </row>
    <row r="301" spans="2:7" ht="12.75">
      <c r="B301" s="192"/>
      <c r="C301" s="202"/>
      <c r="D301" s="43"/>
      <c r="E301" s="67"/>
      <c r="G301" s="200"/>
    </row>
    <row r="302" spans="2:7" ht="12.75">
      <c r="B302" s="192"/>
      <c r="C302" s="202"/>
      <c r="D302" s="43"/>
      <c r="E302" s="67"/>
      <c r="G302" s="200"/>
    </row>
    <row r="303" spans="2:7" ht="12.75">
      <c r="B303" s="192"/>
      <c r="C303" s="202"/>
      <c r="D303" s="43"/>
      <c r="E303" s="67"/>
      <c r="G303" s="200"/>
    </row>
    <row r="304" spans="2:7" ht="12.75">
      <c r="B304" s="192"/>
      <c r="C304" s="202"/>
      <c r="D304" s="43"/>
      <c r="E304" s="67"/>
      <c r="G304" s="200"/>
    </row>
    <row r="305" spans="2:7" ht="12.75">
      <c r="B305" s="192"/>
      <c r="C305" s="202"/>
      <c r="D305" s="43"/>
      <c r="E305" s="67"/>
      <c r="G305" s="200"/>
    </row>
    <row r="306" spans="2:7" ht="12.75">
      <c r="B306" s="192"/>
      <c r="C306" s="202"/>
      <c r="D306" s="43"/>
      <c r="E306" s="67"/>
      <c r="G306" s="200"/>
    </row>
    <row r="307" spans="2:7" ht="12.75">
      <c r="B307" s="192"/>
      <c r="C307" s="202"/>
      <c r="D307" s="43"/>
      <c r="E307" s="67"/>
      <c r="G307" s="200"/>
    </row>
    <row r="308" spans="2:7" ht="12.75">
      <c r="B308" s="192"/>
      <c r="C308" s="202"/>
      <c r="D308" s="43"/>
      <c r="E308" s="67"/>
      <c r="G308" s="200"/>
    </row>
    <row r="309" spans="2:7" ht="12.75">
      <c r="B309" s="192"/>
      <c r="C309" s="202"/>
      <c r="D309" s="43"/>
      <c r="E309" s="67"/>
      <c r="G309" s="200"/>
    </row>
    <row r="310" spans="2:7" ht="12.75">
      <c r="B310" s="192"/>
      <c r="C310" s="202"/>
      <c r="D310" s="43"/>
      <c r="E310" s="67"/>
      <c r="G310" s="200"/>
    </row>
    <row r="311" spans="2:7" ht="12.75">
      <c r="B311" s="192"/>
      <c r="C311" s="202"/>
      <c r="D311" s="43"/>
      <c r="E311" s="67"/>
      <c r="G311" s="200"/>
    </row>
    <row r="312" spans="2:7" ht="12.75">
      <c r="B312" s="192"/>
      <c r="C312" s="202"/>
      <c r="D312" s="43"/>
      <c r="E312" s="67"/>
      <c r="G312" s="200"/>
    </row>
    <row r="313" spans="2:7" ht="12.75">
      <c r="B313" s="192"/>
      <c r="C313" s="202"/>
      <c r="D313" s="43"/>
      <c r="E313" s="67"/>
      <c r="G313" s="200"/>
    </row>
    <row r="314" spans="2:7" ht="12.75">
      <c r="B314" s="192"/>
      <c r="C314" s="202"/>
      <c r="D314" s="43"/>
      <c r="E314" s="67"/>
      <c r="G314" s="200"/>
    </row>
    <row r="315" spans="2:7" ht="12.75">
      <c r="B315" s="192"/>
      <c r="C315" s="202"/>
      <c r="D315" s="43"/>
      <c r="E315" s="67"/>
      <c r="G315" s="200"/>
    </row>
    <row r="316" spans="2:7" ht="12.75">
      <c r="B316" s="192"/>
      <c r="C316" s="202"/>
      <c r="D316" s="43"/>
      <c r="E316" s="67"/>
      <c r="G316" s="200"/>
    </row>
    <row r="317" spans="2:7" ht="12.75">
      <c r="B317" s="192"/>
      <c r="C317" s="202"/>
      <c r="D317" s="43"/>
      <c r="E317" s="67"/>
      <c r="G317" s="200"/>
    </row>
    <row r="318" spans="2:7" ht="12.75">
      <c r="B318" s="192"/>
      <c r="C318" s="202"/>
      <c r="D318" s="43"/>
      <c r="E318" s="67"/>
      <c r="G318" s="200"/>
    </row>
    <row r="319" spans="2:7" ht="12.75">
      <c r="B319" s="192"/>
      <c r="C319" s="202"/>
      <c r="D319" s="43"/>
      <c r="E319" s="67"/>
      <c r="G319" s="200"/>
    </row>
    <row r="320" spans="2:7" ht="12.75">
      <c r="B320" s="192"/>
      <c r="C320" s="202"/>
      <c r="D320" s="43"/>
      <c r="E320" s="67"/>
      <c r="G320" s="200"/>
    </row>
    <row r="321" spans="2:7" ht="12.75">
      <c r="B321" s="192"/>
      <c r="C321" s="202"/>
      <c r="D321" s="43"/>
      <c r="E321" s="67"/>
      <c r="G321" s="200"/>
    </row>
    <row r="322" spans="2:7" ht="12.75">
      <c r="B322" s="192"/>
      <c r="C322" s="202"/>
      <c r="D322" s="43"/>
      <c r="E322" s="67"/>
      <c r="G322" s="200"/>
    </row>
    <row r="323" spans="2:7" ht="12.75">
      <c r="B323" s="192"/>
      <c r="C323" s="202"/>
      <c r="D323" s="43"/>
      <c r="E323" s="67"/>
      <c r="G323" s="200"/>
    </row>
    <row r="324" spans="2:7" ht="12.75">
      <c r="B324" s="192"/>
      <c r="C324" s="202"/>
      <c r="D324" s="43"/>
      <c r="E324" s="67"/>
      <c r="G324" s="200"/>
    </row>
    <row r="325" spans="2:7" ht="12.75">
      <c r="B325" s="192"/>
      <c r="C325" s="202"/>
      <c r="D325" s="43"/>
      <c r="E325" s="67"/>
      <c r="G325" s="200"/>
    </row>
    <row r="326" spans="2:7" ht="12.75">
      <c r="B326" s="192"/>
      <c r="C326" s="202"/>
      <c r="D326" s="43"/>
      <c r="E326" s="67"/>
      <c r="G326" s="200"/>
    </row>
    <row r="327" spans="2:7" ht="12.75">
      <c r="B327" s="192"/>
      <c r="C327" s="202"/>
      <c r="D327" s="43"/>
      <c r="E327" s="67"/>
      <c r="G327" s="200"/>
    </row>
    <row r="328" spans="2:7" ht="12.75">
      <c r="B328" s="192"/>
      <c r="C328" s="202"/>
      <c r="D328" s="43"/>
      <c r="E328" s="67"/>
      <c r="G328" s="200"/>
    </row>
    <row r="329" spans="2:7" ht="12.75">
      <c r="B329" s="192"/>
      <c r="C329" s="202"/>
      <c r="D329" s="43"/>
      <c r="E329" s="67"/>
      <c r="G329" s="200"/>
    </row>
    <row r="330" spans="2:7" ht="12.75">
      <c r="B330" s="192"/>
      <c r="C330" s="202"/>
      <c r="D330" s="43"/>
      <c r="E330" s="67"/>
      <c r="G330" s="200"/>
    </row>
    <row r="331" spans="2:7" ht="12.75">
      <c r="B331" s="192"/>
      <c r="C331" s="202"/>
      <c r="D331" s="43"/>
      <c r="E331" s="67"/>
      <c r="G331" s="200"/>
    </row>
    <row r="332" spans="2:7" ht="12.75">
      <c r="B332" s="192"/>
      <c r="C332" s="202"/>
      <c r="D332" s="43"/>
      <c r="E332" s="67"/>
      <c r="G332" s="200"/>
    </row>
    <row r="333" spans="2:7" ht="12.75">
      <c r="B333" s="192"/>
      <c r="C333" s="202"/>
      <c r="D333" s="43"/>
      <c r="E333" s="67"/>
      <c r="G333" s="200"/>
    </row>
    <row r="334" spans="2:7" ht="12.75">
      <c r="B334" s="192"/>
      <c r="C334" s="202"/>
      <c r="D334" s="43"/>
      <c r="E334" s="67"/>
      <c r="G334" s="200"/>
    </row>
    <row r="335" spans="2:7" ht="12.75">
      <c r="B335" s="192"/>
      <c r="C335" s="202"/>
      <c r="D335" s="43"/>
      <c r="E335" s="67"/>
      <c r="G335" s="200"/>
    </row>
    <row r="336" spans="2:7" ht="12.75">
      <c r="B336" s="192"/>
      <c r="C336" s="202"/>
      <c r="D336" s="43"/>
      <c r="E336" s="67"/>
      <c r="G336" s="200"/>
    </row>
    <row r="337" spans="2:7" ht="12.75">
      <c r="B337" s="192"/>
      <c r="C337" s="202"/>
      <c r="D337" s="43"/>
      <c r="E337" s="67"/>
      <c r="G337" s="200"/>
    </row>
    <row r="338" spans="2:7" ht="12.75">
      <c r="B338" s="192"/>
      <c r="C338" s="202"/>
      <c r="D338" s="43"/>
      <c r="E338" s="67"/>
      <c r="G338" s="200"/>
    </row>
    <row r="339" spans="2:7" ht="12.75">
      <c r="B339" s="192"/>
      <c r="C339" s="202"/>
      <c r="D339" s="43"/>
      <c r="E339" s="67"/>
      <c r="G339" s="200"/>
    </row>
    <row r="340" spans="2:7" ht="12.75">
      <c r="B340" s="192"/>
      <c r="C340" s="202"/>
      <c r="D340" s="43"/>
      <c r="E340" s="67"/>
      <c r="G340" s="200"/>
    </row>
    <row r="341" spans="2:7" ht="12.75">
      <c r="B341" s="192"/>
      <c r="C341" s="202"/>
      <c r="D341" s="43"/>
      <c r="E341" s="67"/>
      <c r="G341" s="200"/>
    </row>
    <row r="342" spans="2:7" ht="12.75">
      <c r="B342" s="192"/>
      <c r="C342" s="202"/>
      <c r="D342" s="43"/>
      <c r="E342" s="67"/>
      <c r="G342" s="200"/>
    </row>
    <row r="343" spans="2:7" ht="12.75">
      <c r="B343" s="192"/>
      <c r="C343" s="202"/>
      <c r="D343" s="43"/>
      <c r="E343" s="67"/>
      <c r="G343" s="200"/>
    </row>
    <row r="344" spans="2:7" ht="12.75">
      <c r="B344" s="192"/>
      <c r="C344" s="202"/>
      <c r="D344" s="43"/>
      <c r="E344" s="67"/>
      <c r="G344" s="200"/>
    </row>
    <row r="345" spans="2:7" ht="12.75">
      <c r="B345" s="192"/>
      <c r="C345" s="202"/>
      <c r="D345" s="43"/>
      <c r="E345" s="67"/>
      <c r="G345" s="200"/>
    </row>
    <row r="346" spans="2:7" ht="12.75">
      <c r="B346" s="192"/>
      <c r="C346" s="202"/>
      <c r="D346" s="43"/>
      <c r="E346" s="67"/>
      <c r="G346" s="200"/>
    </row>
    <row r="347" spans="2:7" ht="12.75">
      <c r="B347" s="192"/>
      <c r="C347" s="202"/>
      <c r="D347" s="43"/>
      <c r="E347" s="67"/>
      <c r="G347" s="200"/>
    </row>
    <row r="348" spans="2:7" ht="12.75">
      <c r="B348" s="192"/>
      <c r="C348" s="202"/>
      <c r="D348" s="43"/>
      <c r="E348" s="67"/>
      <c r="G348" s="200"/>
    </row>
    <row r="349" spans="2:7" ht="12.75">
      <c r="B349" s="192"/>
      <c r="C349" s="202"/>
      <c r="D349" s="43"/>
      <c r="E349" s="67"/>
      <c r="G349" s="200"/>
    </row>
    <row r="350" spans="2:7" ht="12.75">
      <c r="B350" s="192"/>
      <c r="C350" s="202"/>
      <c r="D350" s="43"/>
      <c r="E350" s="67"/>
      <c r="G350" s="200"/>
    </row>
    <row r="351" spans="2:7" ht="12.75">
      <c r="B351" s="192"/>
      <c r="C351" s="202"/>
      <c r="D351" s="43"/>
      <c r="E351" s="67"/>
      <c r="G351" s="200"/>
    </row>
    <row r="352" spans="2:7" ht="12.75">
      <c r="B352" s="192"/>
      <c r="C352" s="202"/>
      <c r="D352" s="43"/>
      <c r="E352" s="67"/>
      <c r="G352" s="200"/>
    </row>
    <row r="353" spans="2:7" ht="12.75">
      <c r="B353" s="192"/>
      <c r="C353" s="202"/>
      <c r="D353" s="43"/>
      <c r="E353" s="67"/>
      <c r="G353" s="200"/>
    </row>
    <row r="354" spans="2:7" ht="12.75">
      <c r="B354" s="192"/>
      <c r="C354" s="202"/>
      <c r="D354" s="43"/>
      <c r="E354" s="67"/>
      <c r="G354" s="200"/>
    </row>
    <row r="355" spans="2:7" ht="12.75">
      <c r="B355" s="192"/>
      <c r="C355" s="202"/>
      <c r="D355" s="43"/>
      <c r="E355" s="67"/>
      <c r="G355" s="200"/>
    </row>
    <row r="356" spans="2:7" ht="12.75">
      <c r="B356" s="192"/>
      <c r="C356" s="202"/>
      <c r="D356" s="43"/>
      <c r="E356" s="67"/>
      <c r="G356" s="200"/>
    </row>
    <row r="357" spans="2:7" ht="12.75">
      <c r="B357" s="192"/>
      <c r="C357" s="202"/>
      <c r="D357" s="43"/>
      <c r="E357" s="67"/>
      <c r="G357" s="200"/>
    </row>
    <row r="358" spans="2:7" ht="12.75">
      <c r="B358" s="192"/>
      <c r="C358" s="202"/>
      <c r="D358" s="43"/>
      <c r="E358" s="67"/>
      <c r="G358" s="200"/>
    </row>
    <row r="359" spans="2:7" ht="12.75">
      <c r="B359" s="192"/>
      <c r="C359" s="202"/>
      <c r="D359" s="43"/>
      <c r="E359" s="67"/>
      <c r="G359" s="200"/>
    </row>
    <row r="360" spans="2:7" ht="12.75">
      <c r="B360" s="192"/>
      <c r="C360" s="202"/>
      <c r="D360" s="43"/>
      <c r="E360" s="67"/>
      <c r="G360" s="200"/>
    </row>
    <row r="361" spans="2:7" ht="12.75">
      <c r="B361" s="192"/>
      <c r="C361" s="202"/>
      <c r="D361" s="43"/>
      <c r="E361" s="67"/>
      <c r="G361" s="200"/>
    </row>
    <row r="362" spans="2:7" ht="12.75">
      <c r="B362" s="192"/>
      <c r="C362" s="202"/>
      <c r="D362" s="43"/>
      <c r="E362" s="67"/>
      <c r="G362" s="200"/>
    </row>
    <row r="363" spans="2:7" ht="12.75">
      <c r="B363" s="192"/>
      <c r="C363" s="202"/>
      <c r="D363" s="43"/>
      <c r="E363" s="67"/>
      <c r="G363" s="200"/>
    </row>
    <row r="364" spans="2:7" ht="12.75">
      <c r="B364" s="192"/>
      <c r="C364" s="202"/>
      <c r="D364" s="43"/>
      <c r="E364" s="67"/>
      <c r="G364" s="200"/>
    </row>
    <row r="365" spans="2:7" ht="12.75">
      <c r="B365" s="192"/>
      <c r="C365" s="202"/>
      <c r="D365" s="43"/>
      <c r="E365" s="67"/>
      <c r="G365" s="200"/>
    </row>
    <row r="366" spans="2:7" ht="12.75">
      <c r="B366" s="192"/>
      <c r="C366" s="202"/>
      <c r="D366" s="43"/>
      <c r="E366" s="67"/>
      <c r="G366" s="200"/>
    </row>
    <row r="367" spans="2:7" ht="12.75">
      <c r="B367" s="192"/>
      <c r="C367" s="202"/>
      <c r="D367" s="43"/>
      <c r="E367" s="67"/>
      <c r="G367" s="200"/>
    </row>
    <row r="368" spans="2:7" ht="12.75">
      <c r="B368" s="192"/>
      <c r="C368" s="202"/>
      <c r="D368" s="43"/>
      <c r="E368" s="67"/>
      <c r="G368" s="200"/>
    </row>
    <row r="369" spans="2:7" ht="12.75">
      <c r="B369" s="192"/>
      <c r="C369" s="202"/>
      <c r="D369" s="43"/>
      <c r="E369" s="67"/>
      <c r="G369" s="200"/>
    </row>
    <row r="370" spans="2:7" ht="12.75">
      <c r="B370" s="192"/>
      <c r="C370" s="202"/>
      <c r="D370" s="43"/>
      <c r="E370" s="67"/>
      <c r="G370" s="200"/>
    </row>
    <row r="371" spans="2:7" ht="12.75">
      <c r="B371" s="192"/>
      <c r="C371" s="202"/>
      <c r="D371" s="43"/>
      <c r="E371" s="67"/>
      <c r="G371" s="200"/>
    </row>
    <row r="372" spans="2:7" ht="12.75">
      <c r="B372" s="192"/>
      <c r="C372" s="202"/>
      <c r="D372" s="43"/>
      <c r="E372" s="67"/>
      <c r="G372" s="200"/>
    </row>
    <row r="373" spans="2:7" ht="12.75">
      <c r="B373" s="192"/>
      <c r="C373" s="202"/>
      <c r="D373" s="43"/>
      <c r="E373" s="67"/>
      <c r="G373" s="200"/>
    </row>
    <row r="374" spans="2:7" ht="12.75">
      <c r="B374" s="192"/>
      <c r="C374" s="202"/>
      <c r="D374" s="43"/>
      <c r="E374" s="67"/>
      <c r="G374" s="200"/>
    </row>
    <row r="375" spans="2:7" ht="12.75">
      <c r="B375" s="192"/>
      <c r="C375" s="202"/>
      <c r="D375" s="43"/>
      <c r="E375" s="67"/>
      <c r="G375" s="200"/>
    </row>
    <row r="376" spans="2:7" ht="12.75">
      <c r="B376" s="192"/>
      <c r="C376" s="202"/>
      <c r="D376" s="43"/>
      <c r="E376" s="67"/>
      <c r="G376" s="200"/>
    </row>
    <row r="377" spans="2:7" ht="12.75">
      <c r="B377" s="192"/>
      <c r="C377" s="202"/>
      <c r="D377" s="43"/>
      <c r="E377" s="67"/>
      <c r="G377" s="200"/>
    </row>
    <row r="378" spans="2:7" ht="12.75">
      <c r="B378" s="192"/>
      <c r="C378" s="202"/>
      <c r="D378" s="43"/>
      <c r="E378" s="67"/>
      <c r="G378" s="200"/>
    </row>
    <row r="379" spans="2:7" ht="12.75">
      <c r="B379" s="192"/>
      <c r="C379" s="202"/>
      <c r="D379" s="43"/>
      <c r="E379" s="67"/>
      <c r="G379" s="200"/>
    </row>
    <row r="380" spans="2:7" ht="12.75">
      <c r="B380" s="192"/>
      <c r="C380" s="202"/>
      <c r="D380" s="43"/>
      <c r="E380" s="67"/>
      <c r="G380" s="200"/>
    </row>
    <row r="381" spans="2:7" ht="12.75">
      <c r="B381" s="192"/>
      <c r="C381" s="202"/>
      <c r="D381" s="43"/>
      <c r="E381" s="67"/>
      <c r="G381" s="200"/>
    </row>
    <row r="382" spans="2:7" ht="12.75">
      <c r="B382" s="192"/>
      <c r="C382" s="202"/>
      <c r="D382" s="43"/>
      <c r="E382" s="67"/>
      <c r="G382" s="200"/>
    </row>
    <row r="383" spans="2:7" ht="12.75">
      <c r="B383" s="192"/>
      <c r="C383" s="202"/>
      <c r="D383" s="43"/>
      <c r="E383" s="67"/>
      <c r="G383" s="200"/>
    </row>
    <row r="384" spans="2:7" ht="12.75">
      <c r="B384" s="192"/>
      <c r="C384" s="202"/>
      <c r="D384" s="43"/>
      <c r="E384" s="67"/>
      <c r="G384" s="200"/>
    </row>
    <row r="385" spans="2:7" ht="12.75">
      <c r="B385" s="192"/>
      <c r="C385" s="202"/>
      <c r="D385" s="43"/>
      <c r="E385" s="67"/>
      <c r="G385" s="200"/>
    </row>
    <row r="386" spans="2:7" ht="12.75">
      <c r="B386" s="192"/>
      <c r="C386" s="202"/>
      <c r="D386" s="43"/>
      <c r="E386" s="67"/>
      <c r="G386" s="200"/>
    </row>
    <row r="387" spans="2:7" ht="12.75">
      <c r="B387" s="192"/>
      <c r="C387" s="202"/>
      <c r="D387" s="43"/>
      <c r="E387" s="67"/>
      <c r="G387" s="200"/>
    </row>
    <row r="388" spans="2:7" ht="12.75">
      <c r="B388" s="192"/>
      <c r="C388" s="202"/>
      <c r="D388" s="43"/>
      <c r="E388" s="67"/>
      <c r="G388" s="200"/>
    </row>
    <row r="389" spans="2:7" ht="12.75">
      <c r="B389" s="192"/>
      <c r="C389" s="202"/>
      <c r="D389" s="43"/>
      <c r="E389" s="67"/>
      <c r="G389" s="200"/>
    </row>
    <row r="390" spans="2:7" ht="12.75">
      <c r="B390" s="192"/>
      <c r="C390" s="202"/>
      <c r="D390" s="43"/>
      <c r="E390" s="67"/>
      <c r="G390" s="200"/>
    </row>
    <row r="391" spans="2:7" ht="12.75">
      <c r="B391" s="192"/>
      <c r="C391" s="202"/>
      <c r="D391" s="43"/>
      <c r="E391" s="67"/>
      <c r="G391" s="200"/>
    </row>
    <row r="392" spans="2:7" ht="12.75">
      <c r="B392" s="192"/>
      <c r="C392" s="202"/>
      <c r="D392" s="43"/>
      <c r="E392" s="67"/>
      <c r="G392" s="200"/>
    </row>
    <row r="393" spans="2:7" ht="12.75">
      <c r="B393" s="192"/>
      <c r="C393" s="202"/>
      <c r="D393" s="43"/>
      <c r="E393" s="67"/>
      <c r="G393" s="200"/>
    </row>
    <row r="394" spans="2:7" ht="12.75">
      <c r="B394" s="192"/>
      <c r="C394" s="202"/>
      <c r="D394" s="43"/>
      <c r="E394" s="67"/>
      <c r="G394" s="200"/>
    </row>
    <row r="395" spans="2:7" ht="12.75">
      <c r="B395" s="192"/>
      <c r="C395" s="202"/>
      <c r="D395" s="43"/>
      <c r="E395" s="67"/>
      <c r="G395" s="200"/>
    </row>
    <row r="396" spans="2:7" ht="12.75">
      <c r="B396" s="192"/>
      <c r="C396" s="202"/>
      <c r="D396" s="43"/>
      <c r="E396" s="67"/>
      <c r="G396" s="200"/>
    </row>
    <row r="397" spans="2:7" ht="12.75">
      <c r="B397" s="192"/>
      <c r="C397" s="202"/>
      <c r="D397" s="43"/>
      <c r="E397" s="67"/>
      <c r="G397" s="200"/>
    </row>
    <row r="398" spans="2:7" ht="12.75">
      <c r="B398" s="192"/>
      <c r="C398" s="202"/>
      <c r="D398" s="43"/>
      <c r="E398" s="67"/>
      <c r="G398" s="200"/>
    </row>
    <row r="399" spans="2:7" ht="12.75">
      <c r="B399" s="192"/>
      <c r="C399" s="202"/>
      <c r="D399" s="43"/>
      <c r="E399" s="67"/>
      <c r="G399" s="200"/>
    </row>
    <row r="400" spans="2:7" ht="12.75">
      <c r="B400" s="192"/>
      <c r="C400" s="202"/>
      <c r="D400" s="43"/>
      <c r="E400" s="67"/>
      <c r="G400" s="200"/>
    </row>
    <row r="401" spans="2:7" ht="12.75">
      <c r="B401" s="192"/>
      <c r="C401" s="202"/>
      <c r="D401" s="43"/>
      <c r="E401" s="67"/>
      <c r="G401" s="200"/>
    </row>
    <row r="402" spans="2:7" ht="12.75">
      <c r="B402" s="192"/>
      <c r="C402" s="202"/>
      <c r="D402" s="43"/>
      <c r="E402" s="67"/>
      <c r="G402" s="200"/>
    </row>
    <row r="403" spans="2:7" ht="12.75">
      <c r="B403" s="192"/>
      <c r="C403" s="202"/>
      <c r="D403" s="43"/>
      <c r="E403" s="67"/>
      <c r="G403" s="200"/>
    </row>
    <row r="404" spans="2:7" ht="12.75">
      <c r="B404" s="192"/>
      <c r="C404" s="202"/>
      <c r="D404" s="43"/>
      <c r="E404" s="67"/>
      <c r="G404" s="200"/>
    </row>
    <row r="405" spans="2:7" ht="12.75">
      <c r="B405" s="192"/>
      <c r="C405" s="202"/>
      <c r="D405" s="43"/>
      <c r="E405" s="67"/>
      <c r="G405" s="200"/>
    </row>
    <row r="406" spans="2:7" ht="12.75">
      <c r="B406" s="192"/>
      <c r="C406" s="202"/>
      <c r="D406" s="43"/>
      <c r="E406" s="67"/>
      <c r="G406" s="200"/>
    </row>
    <row r="407" spans="2:7" ht="12.75">
      <c r="B407" s="192"/>
      <c r="C407" s="202"/>
      <c r="D407" s="43"/>
      <c r="E407" s="67"/>
      <c r="G407" s="200"/>
    </row>
    <row r="408" spans="2:7" ht="12.75">
      <c r="B408" s="192"/>
      <c r="C408" s="202"/>
      <c r="D408" s="43"/>
      <c r="E408" s="67"/>
      <c r="G408" s="200"/>
    </row>
    <row r="409" spans="2:7" ht="12.75">
      <c r="B409" s="192"/>
      <c r="C409" s="202"/>
      <c r="D409" s="43"/>
      <c r="E409" s="67"/>
      <c r="G409" s="200"/>
    </row>
    <row r="410" spans="2:7" ht="12.75">
      <c r="B410" s="192"/>
      <c r="C410" s="202"/>
      <c r="D410" s="43"/>
      <c r="E410" s="67"/>
      <c r="G410" s="200"/>
    </row>
    <row r="411" spans="2:7" ht="12.75">
      <c r="B411" s="192"/>
      <c r="C411" s="202"/>
      <c r="D411" s="43"/>
      <c r="E411" s="67"/>
      <c r="G411" s="200"/>
    </row>
    <row r="412" spans="2:7" ht="12.75">
      <c r="B412" s="192"/>
      <c r="C412" s="202"/>
      <c r="D412" s="43"/>
      <c r="E412" s="67"/>
      <c r="G412" s="200"/>
    </row>
    <row r="413" spans="2:7" ht="12.75">
      <c r="B413" s="192"/>
      <c r="C413" s="202"/>
      <c r="D413" s="43"/>
      <c r="E413" s="67"/>
      <c r="G413" s="200"/>
    </row>
    <row r="414" spans="2:7" ht="12.75">
      <c r="B414" s="192"/>
      <c r="C414" s="202"/>
      <c r="D414" s="43"/>
      <c r="E414" s="67"/>
      <c r="G414" s="200"/>
    </row>
    <row r="415" spans="2:7" ht="12.75">
      <c r="B415" s="192"/>
      <c r="C415" s="202"/>
      <c r="D415" s="43"/>
      <c r="E415" s="67"/>
      <c r="G415" s="200"/>
    </row>
    <row r="416" spans="2:7" ht="12.75">
      <c r="B416" s="192"/>
      <c r="C416" s="202"/>
      <c r="D416" s="43"/>
      <c r="E416" s="67"/>
      <c r="G416" s="200"/>
    </row>
    <row r="417" spans="2:7" ht="12.75">
      <c r="B417" s="192"/>
      <c r="C417" s="202"/>
      <c r="D417" s="43"/>
      <c r="E417" s="67"/>
      <c r="G417" s="200"/>
    </row>
    <row r="418" spans="2:7" ht="12.75">
      <c r="B418" s="192"/>
      <c r="C418" s="202"/>
      <c r="D418" s="43"/>
      <c r="E418" s="67"/>
      <c r="G418" s="200"/>
    </row>
    <row r="419" spans="2:7" ht="12.75">
      <c r="B419" s="192"/>
      <c r="C419" s="202"/>
      <c r="D419" s="43"/>
      <c r="E419" s="67"/>
      <c r="G419" s="200"/>
    </row>
    <row r="420" spans="2:7" ht="12.75">
      <c r="B420" s="192"/>
      <c r="C420" s="202"/>
      <c r="D420" s="43"/>
      <c r="E420" s="67"/>
      <c r="G420" s="200"/>
    </row>
    <row r="421" spans="2:7" ht="12.75">
      <c r="B421" s="192"/>
      <c r="C421" s="202"/>
      <c r="D421" s="43"/>
      <c r="E421" s="67"/>
      <c r="G421" s="200"/>
    </row>
    <row r="422" spans="2:7" ht="12.75">
      <c r="B422" s="192"/>
      <c r="C422" s="202"/>
      <c r="D422" s="43"/>
      <c r="E422" s="67"/>
      <c r="G422" s="200"/>
    </row>
    <row r="423" spans="2:7" ht="12.75">
      <c r="B423" s="192"/>
      <c r="C423" s="202"/>
      <c r="D423" s="43"/>
      <c r="E423" s="67"/>
      <c r="G423" s="200"/>
    </row>
    <row r="424" spans="2:7" ht="12.75">
      <c r="B424" s="192"/>
      <c r="C424" s="202"/>
      <c r="D424" s="43"/>
      <c r="E424" s="67"/>
      <c r="G424" s="200"/>
    </row>
    <row r="425" spans="2:7" ht="12.75">
      <c r="B425" s="192"/>
      <c r="C425" s="202"/>
      <c r="D425" s="43"/>
      <c r="E425" s="67"/>
      <c r="G425" s="200"/>
    </row>
    <row r="426" spans="2:7" ht="12.75">
      <c r="B426" s="192"/>
      <c r="C426" s="202"/>
      <c r="D426" s="43"/>
      <c r="E426" s="67"/>
      <c r="G426" s="200"/>
    </row>
    <row r="427" spans="2:7" ht="12.75">
      <c r="B427" s="192"/>
      <c r="C427" s="202"/>
      <c r="D427" s="43"/>
      <c r="E427" s="67"/>
      <c r="G427" s="200"/>
    </row>
    <row r="428" spans="2:7" ht="12.75">
      <c r="B428" s="192"/>
      <c r="C428" s="202"/>
      <c r="D428" s="43"/>
      <c r="E428" s="67"/>
      <c r="G428" s="200"/>
    </row>
    <row r="429" spans="2:7" ht="12.75">
      <c r="B429" s="192"/>
      <c r="C429" s="202"/>
      <c r="D429" s="43"/>
      <c r="E429" s="67"/>
      <c r="G429" s="200"/>
    </row>
    <row r="430" spans="2:7" ht="12.75">
      <c r="B430" s="192"/>
      <c r="C430" s="202"/>
      <c r="D430" s="43"/>
      <c r="E430" s="67"/>
      <c r="G430" s="200"/>
    </row>
    <row r="431" spans="2:7" ht="12.75">
      <c r="B431" s="192"/>
      <c r="C431" s="202"/>
      <c r="D431" s="43"/>
      <c r="E431" s="67"/>
      <c r="G431" s="200"/>
    </row>
    <row r="432" spans="2:7" ht="12.75">
      <c r="B432" s="192"/>
      <c r="C432" s="202"/>
      <c r="D432" s="43"/>
      <c r="E432" s="67"/>
      <c r="G432" s="200"/>
    </row>
    <row r="433" spans="2:7" ht="12.75">
      <c r="B433" s="192"/>
      <c r="C433" s="202"/>
      <c r="D433" s="43"/>
      <c r="E433" s="67"/>
      <c r="G433" s="200"/>
    </row>
    <row r="434" spans="2:7" ht="12.75">
      <c r="B434" s="192"/>
      <c r="C434" s="202"/>
      <c r="D434" s="43"/>
      <c r="E434" s="67"/>
      <c r="G434" s="200"/>
    </row>
    <row r="435" spans="2:7" ht="12.75">
      <c r="B435" s="192"/>
      <c r="C435" s="202"/>
      <c r="D435" s="43"/>
      <c r="E435" s="67"/>
      <c r="G435" s="200"/>
    </row>
    <row r="436" spans="2:7" ht="12.75">
      <c r="B436" s="192"/>
      <c r="C436" s="202"/>
      <c r="D436" s="43"/>
      <c r="E436" s="67"/>
      <c r="G436" s="200"/>
    </row>
    <row r="437" spans="2:7" ht="12.75">
      <c r="B437" s="192"/>
      <c r="C437" s="202"/>
      <c r="D437" s="43"/>
      <c r="E437" s="67"/>
      <c r="G437" s="200"/>
    </row>
    <row r="438" spans="2:7" ht="12.75">
      <c r="B438" s="192"/>
      <c r="C438" s="202"/>
      <c r="D438" s="43"/>
      <c r="E438" s="67"/>
      <c r="G438" s="200"/>
    </row>
    <row r="439" spans="2:7" ht="12.75">
      <c r="B439" s="192"/>
      <c r="C439" s="202"/>
      <c r="D439" s="43"/>
      <c r="E439" s="67"/>
      <c r="G439" s="200"/>
    </row>
    <row r="440" spans="2:7" ht="12.75">
      <c r="B440" s="192"/>
      <c r="C440" s="202"/>
      <c r="D440" s="43"/>
      <c r="E440" s="67"/>
      <c r="G440" s="200"/>
    </row>
    <row r="441" spans="2:7" ht="12.75">
      <c r="B441" s="192"/>
      <c r="C441" s="202"/>
      <c r="D441" s="43"/>
      <c r="E441" s="67"/>
      <c r="G441" s="200"/>
    </row>
    <row r="442" spans="2:7" ht="12.75">
      <c r="B442" s="192"/>
      <c r="C442" s="202"/>
      <c r="D442" s="43"/>
      <c r="E442" s="67"/>
      <c r="G442" s="200"/>
    </row>
    <row r="443" spans="2:7" ht="12.75">
      <c r="B443" s="192"/>
      <c r="C443" s="202"/>
      <c r="D443" s="43"/>
      <c r="E443" s="67"/>
      <c r="G443" s="200"/>
    </row>
    <row r="444" spans="2:7" ht="12.75">
      <c r="B444" s="192"/>
      <c r="C444" s="202"/>
      <c r="D444" s="43"/>
      <c r="E444" s="67"/>
      <c r="G444" s="200"/>
    </row>
    <row r="445" spans="2:7" ht="12.75">
      <c r="B445" s="192"/>
      <c r="C445" s="202"/>
      <c r="D445" s="43"/>
      <c r="E445" s="67"/>
      <c r="G445" s="200"/>
    </row>
    <row r="446" spans="2:7" ht="12.75">
      <c r="B446" s="192"/>
      <c r="C446" s="202"/>
      <c r="D446" s="43"/>
      <c r="E446" s="67"/>
      <c r="G446" s="200"/>
    </row>
    <row r="447" spans="2:7" ht="12.75">
      <c r="B447" s="192"/>
      <c r="C447" s="202"/>
      <c r="D447" s="43"/>
      <c r="E447" s="67"/>
      <c r="G447" s="200"/>
    </row>
    <row r="448" spans="2:7" ht="12.75">
      <c r="B448" s="192"/>
      <c r="C448" s="202"/>
      <c r="D448" s="43"/>
      <c r="E448" s="67"/>
      <c r="G448" s="200"/>
    </row>
    <row r="449" spans="2:7" ht="12.75">
      <c r="B449" s="192"/>
      <c r="C449" s="202"/>
      <c r="D449" s="43"/>
      <c r="E449" s="67"/>
      <c r="G449" s="200"/>
    </row>
    <row r="450" spans="2:7" ht="12.75">
      <c r="B450" s="192"/>
      <c r="C450" s="202"/>
      <c r="D450" s="43"/>
      <c r="E450" s="67"/>
      <c r="G450" s="200"/>
    </row>
    <row r="451" spans="2:7" ht="12.75">
      <c r="B451" s="192"/>
      <c r="C451" s="202"/>
      <c r="D451" s="43"/>
      <c r="E451" s="67"/>
      <c r="G451" s="200"/>
    </row>
    <row r="452" spans="2:7" ht="12.75">
      <c r="B452" s="192"/>
      <c r="C452" s="202"/>
      <c r="D452" s="43"/>
      <c r="E452" s="67"/>
      <c r="G452" s="200"/>
    </row>
    <row r="453" spans="2:7" ht="12.75">
      <c r="B453" s="192"/>
      <c r="C453" s="202"/>
      <c r="D453" s="43"/>
      <c r="E453" s="67"/>
      <c r="G453" s="200"/>
    </row>
    <row r="454" spans="2:7" ht="12.75">
      <c r="B454" s="192"/>
      <c r="C454" s="202"/>
      <c r="D454" s="43"/>
      <c r="E454" s="67"/>
      <c r="G454" s="200"/>
    </row>
    <row r="455" spans="2:7" ht="12.75">
      <c r="B455" s="192"/>
      <c r="C455" s="202"/>
      <c r="D455" s="43"/>
      <c r="E455" s="67"/>
      <c r="G455" s="200"/>
    </row>
    <row r="456" spans="2:7" ht="12.75">
      <c r="B456" s="192"/>
      <c r="C456" s="202"/>
      <c r="D456" s="43"/>
      <c r="E456" s="67"/>
      <c r="G456" s="200"/>
    </row>
    <row r="457" spans="2:7" ht="12.75">
      <c r="B457" s="192"/>
      <c r="C457" s="202"/>
      <c r="D457" s="43"/>
      <c r="E457" s="67"/>
      <c r="G457" s="200"/>
    </row>
    <row r="458" spans="2:7" ht="12.75">
      <c r="B458" s="192"/>
      <c r="C458" s="202"/>
      <c r="D458" s="43"/>
      <c r="E458" s="67"/>
      <c r="G458" s="200"/>
    </row>
    <row r="459" spans="2:7" ht="12.75">
      <c r="B459" s="192"/>
      <c r="C459" s="202"/>
      <c r="D459" s="43"/>
      <c r="E459" s="67"/>
      <c r="G459" s="200"/>
    </row>
    <row r="460" spans="2:7" ht="12.75">
      <c r="B460" s="192"/>
      <c r="C460" s="202"/>
      <c r="D460" s="43"/>
      <c r="E460" s="67"/>
      <c r="G460" s="200"/>
    </row>
    <row r="461" spans="2:7" ht="12.75">
      <c r="B461" s="192"/>
      <c r="C461" s="202"/>
      <c r="D461" s="43"/>
      <c r="E461" s="67"/>
      <c r="G461" s="200"/>
    </row>
    <row r="462" spans="2:7" ht="12.75">
      <c r="B462" s="192"/>
      <c r="C462" s="202"/>
      <c r="D462" s="43"/>
      <c r="E462" s="67"/>
      <c r="G462" s="200"/>
    </row>
    <row r="463" spans="2:7" ht="12.75">
      <c r="B463" s="192"/>
      <c r="C463" s="202"/>
      <c r="D463" s="43"/>
      <c r="E463" s="67"/>
      <c r="G463" s="200"/>
    </row>
    <row r="464" spans="2:7" ht="12.75">
      <c r="B464" s="192"/>
      <c r="C464" s="202"/>
      <c r="D464" s="43"/>
      <c r="E464" s="67"/>
      <c r="G464" s="200"/>
    </row>
    <row r="465" spans="2:7" ht="12.75">
      <c r="B465" s="192"/>
      <c r="C465" s="202"/>
      <c r="D465" s="43"/>
      <c r="E465" s="67"/>
      <c r="G465" s="200"/>
    </row>
    <row r="466" spans="2:7" ht="12.75">
      <c r="B466" s="192"/>
      <c r="C466" s="202"/>
      <c r="D466" s="43"/>
      <c r="E466" s="67"/>
      <c r="G466" s="200"/>
    </row>
    <row r="467" spans="2:7" ht="12.75">
      <c r="B467" s="192"/>
      <c r="C467" s="202"/>
      <c r="D467" s="43"/>
      <c r="E467" s="67"/>
      <c r="G467" s="200"/>
    </row>
    <row r="468" spans="2:7" ht="12.75">
      <c r="B468" s="192"/>
      <c r="C468" s="202"/>
      <c r="D468" s="43"/>
      <c r="E468" s="67"/>
      <c r="G468" s="200"/>
    </row>
    <row r="469" spans="2:7" ht="12.75">
      <c r="B469" s="192"/>
      <c r="C469" s="202"/>
      <c r="D469" s="43"/>
      <c r="E469" s="67"/>
      <c r="G469" s="200"/>
    </row>
    <row r="470" spans="2:7" ht="12.75">
      <c r="B470" s="192"/>
      <c r="C470" s="202"/>
      <c r="D470" s="43"/>
      <c r="E470" s="67"/>
      <c r="G470" s="200"/>
    </row>
    <row r="471" spans="2:7" ht="12.75">
      <c r="B471" s="192"/>
      <c r="C471" s="202"/>
      <c r="D471" s="43"/>
      <c r="E471" s="67"/>
      <c r="G471" s="200"/>
    </row>
    <row r="472" spans="2:7" ht="12.75">
      <c r="B472" s="192"/>
      <c r="C472" s="202"/>
      <c r="D472" s="43"/>
      <c r="E472" s="67"/>
      <c r="G472" s="200"/>
    </row>
    <row r="473" spans="2:7" ht="12.75">
      <c r="B473" s="192"/>
      <c r="C473" s="202"/>
      <c r="D473" s="43"/>
      <c r="E473" s="67"/>
      <c r="G473" s="200"/>
    </row>
    <row r="474" spans="2:7" ht="12.75">
      <c r="B474" s="192"/>
      <c r="C474" s="202"/>
      <c r="D474" s="43"/>
      <c r="E474" s="67"/>
      <c r="G474" s="200"/>
    </row>
    <row r="475" spans="2:7" ht="12.75">
      <c r="B475" s="192"/>
      <c r="C475" s="202"/>
      <c r="D475" s="43"/>
      <c r="E475" s="67"/>
      <c r="G475" s="200"/>
    </row>
    <row r="476" spans="2:7" ht="12.75">
      <c r="B476" s="192"/>
      <c r="C476" s="202"/>
      <c r="D476" s="43"/>
      <c r="E476" s="67"/>
      <c r="G476" s="200"/>
    </row>
    <row r="477" spans="2:7" ht="12.75">
      <c r="B477" s="192"/>
      <c r="C477" s="202"/>
      <c r="D477" s="43"/>
      <c r="E477" s="67"/>
      <c r="G477" s="200"/>
    </row>
    <row r="478" spans="2:7" ht="12.75">
      <c r="B478" s="192"/>
      <c r="C478" s="202"/>
      <c r="D478" s="43"/>
      <c r="E478" s="67"/>
      <c r="G478" s="200"/>
    </row>
    <row r="479" spans="2:7" ht="12.75">
      <c r="B479" s="192"/>
      <c r="C479" s="202"/>
      <c r="D479" s="43"/>
      <c r="E479" s="67"/>
      <c r="G479" s="200"/>
    </row>
    <row r="480" spans="2:7" ht="12.75">
      <c r="B480" s="192"/>
      <c r="C480" s="202"/>
      <c r="D480" s="43"/>
      <c r="E480" s="67"/>
      <c r="G480" s="200"/>
    </row>
    <row r="481" spans="2:7" ht="12.75">
      <c r="B481" s="192"/>
      <c r="C481" s="202"/>
      <c r="D481" s="43"/>
      <c r="E481" s="67"/>
      <c r="G481" s="200"/>
    </row>
    <row r="482" spans="2:7" ht="12.75">
      <c r="B482" s="192"/>
      <c r="C482" s="202"/>
      <c r="D482" s="43"/>
      <c r="E482" s="67"/>
      <c r="G482" s="200"/>
    </row>
    <row r="483" spans="2:7" ht="12.75">
      <c r="B483" s="192"/>
      <c r="C483" s="202"/>
      <c r="D483" s="43"/>
      <c r="E483" s="67"/>
      <c r="G483" s="200"/>
    </row>
    <row r="484" spans="2:7" ht="12.75">
      <c r="B484" s="192"/>
      <c r="C484" s="202"/>
      <c r="D484" s="43"/>
      <c r="E484" s="67"/>
      <c r="G484" s="200"/>
    </row>
    <row r="485" spans="2:7" ht="12.75">
      <c r="B485" s="192"/>
      <c r="C485" s="202"/>
      <c r="D485" s="43"/>
      <c r="E485" s="67"/>
      <c r="G485" s="200"/>
    </row>
    <row r="486" spans="2:7" ht="12.75">
      <c r="B486" s="192"/>
      <c r="C486" s="202"/>
      <c r="D486" s="43"/>
      <c r="E486" s="67"/>
      <c r="G486" s="200"/>
    </row>
    <row r="487" spans="2:7" ht="12.75">
      <c r="B487" s="192"/>
      <c r="C487" s="202"/>
      <c r="D487" s="43"/>
      <c r="E487" s="67"/>
      <c r="G487" s="200"/>
    </row>
    <row r="488" spans="2:7" ht="12.75">
      <c r="B488" s="192"/>
      <c r="C488" s="202"/>
      <c r="D488" s="43"/>
      <c r="E488" s="67"/>
      <c r="G488" s="200"/>
    </row>
    <row r="489" spans="2:7" ht="12.75">
      <c r="B489" s="192"/>
      <c r="C489" s="202"/>
      <c r="D489" s="43"/>
      <c r="E489" s="67"/>
      <c r="G489" s="200"/>
    </row>
    <row r="490" spans="2:7" ht="12.75">
      <c r="B490" s="192"/>
      <c r="C490" s="202"/>
      <c r="D490" s="43"/>
      <c r="E490" s="67"/>
      <c r="G490" s="200"/>
    </row>
    <row r="491" spans="2:7" ht="12.75">
      <c r="B491" s="192"/>
      <c r="C491" s="202"/>
      <c r="D491" s="43"/>
      <c r="E491" s="67"/>
      <c r="G491" s="200"/>
    </row>
    <row r="492" spans="2:7" ht="12.75">
      <c r="B492" s="192"/>
      <c r="C492" s="202"/>
      <c r="D492" s="43"/>
      <c r="E492" s="67"/>
      <c r="G492" s="200"/>
    </row>
    <row r="493" spans="2:7" ht="12.75">
      <c r="B493" s="192"/>
      <c r="C493" s="202"/>
      <c r="D493" s="43"/>
      <c r="E493" s="67"/>
      <c r="G493" s="200"/>
    </row>
    <row r="494" spans="2:7" ht="12.75">
      <c r="B494" s="192"/>
      <c r="C494" s="202"/>
      <c r="D494" s="43"/>
      <c r="E494" s="67"/>
      <c r="G494" s="200"/>
    </row>
    <row r="495" spans="2:7" ht="12.75">
      <c r="B495" s="192"/>
      <c r="C495" s="202"/>
      <c r="D495" s="43"/>
      <c r="E495" s="67"/>
      <c r="G495" s="200"/>
    </row>
    <row r="496" spans="2:7" ht="12.75">
      <c r="B496" s="192"/>
      <c r="C496" s="202"/>
      <c r="D496" s="43"/>
      <c r="E496" s="67"/>
      <c r="G496" s="200"/>
    </row>
    <row r="497" spans="2:7" ht="12.75">
      <c r="B497" s="192"/>
      <c r="C497" s="202"/>
      <c r="D497" s="43"/>
      <c r="E497" s="67"/>
      <c r="G497" s="200"/>
    </row>
    <row r="498" spans="2:7" ht="12.75">
      <c r="B498" s="192"/>
      <c r="C498" s="202"/>
      <c r="D498" s="43"/>
      <c r="E498" s="67"/>
      <c r="G498" s="200"/>
    </row>
    <row r="499" spans="2:7" ht="12.75">
      <c r="B499" s="192"/>
      <c r="C499" s="202"/>
      <c r="D499" s="43"/>
      <c r="E499" s="67"/>
      <c r="G499" s="200"/>
    </row>
    <row r="500" spans="2:7" ht="12.75">
      <c r="B500" s="192"/>
      <c r="C500" s="202"/>
      <c r="D500" s="43"/>
      <c r="E500" s="67"/>
      <c r="G500" s="200"/>
    </row>
    <row r="501" spans="2:7" ht="12.75">
      <c r="B501" s="192"/>
      <c r="C501" s="202"/>
      <c r="D501" s="43"/>
      <c r="E501" s="67"/>
      <c r="G501" s="200"/>
    </row>
    <row r="502" spans="2:7" ht="12.75">
      <c r="B502" s="192"/>
      <c r="C502" s="202"/>
      <c r="D502" s="43"/>
      <c r="E502" s="67"/>
      <c r="G502" s="200"/>
    </row>
    <row r="503" spans="2:7" ht="12.75">
      <c r="B503" s="192"/>
      <c r="C503" s="202"/>
      <c r="D503" s="43"/>
      <c r="E503" s="67"/>
      <c r="G503" s="200"/>
    </row>
    <row r="504" spans="2:7" ht="12.75">
      <c r="B504" s="192"/>
      <c r="C504" s="202"/>
      <c r="D504" s="43"/>
      <c r="E504" s="67"/>
      <c r="G504" s="200"/>
    </row>
    <row r="505" spans="2:7" ht="12.75">
      <c r="B505" s="192"/>
      <c r="C505" s="202"/>
      <c r="D505" s="43"/>
      <c r="E505" s="67"/>
      <c r="G505" s="200"/>
    </row>
    <row r="506" spans="2:7" ht="12.75">
      <c r="B506" s="192"/>
      <c r="C506" s="202"/>
      <c r="D506" s="43"/>
      <c r="E506" s="67"/>
      <c r="G506" s="200"/>
    </row>
    <row r="507" spans="2:7" ht="12.75">
      <c r="B507" s="192"/>
      <c r="C507" s="202"/>
      <c r="D507" s="43"/>
      <c r="E507" s="67"/>
      <c r="G507" s="200"/>
    </row>
    <row r="508" spans="2:7" ht="12.75">
      <c r="B508" s="192"/>
      <c r="C508" s="202"/>
      <c r="D508" s="43"/>
      <c r="E508" s="67"/>
      <c r="G508" s="200"/>
    </row>
    <row r="509" spans="2:7" ht="12.75">
      <c r="B509" s="192"/>
      <c r="C509" s="202"/>
      <c r="D509" s="43"/>
      <c r="E509" s="67"/>
      <c r="G509" s="200"/>
    </row>
    <row r="510" spans="2:7" ht="12.75">
      <c r="B510" s="192"/>
      <c r="C510" s="202"/>
      <c r="D510" s="43"/>
      <c r="E510" s="67"/>
      <c r="G510" s="200"/>
    </row>
    <row r="511" spans="2:7" ht="12.75">
      <c r="B511" s="192"/>
      <c r="C511" s="202"/>
      <c r="D511" s="43"/>
      <c r="E511" s="67"/>
      <c r="G511" s="200"/>
    </row>
    <row r="512" spans="2:7" ht="12.75">
      <c r="B512" s="192"/>
      <c r="C512" s="202"/>
      <c r="D512" s="43"/>
      <c r="E512" s="67"/>
      <c r="G512" s="200"/>
    </row>
    <row r="513" spans="2:7" ht="12.75">
      <c r="B513" s="192"/>
      <c r="C513" s="202"/>
      <c r="D513" s="43"/>
      <c r="E513" s="67"/>
      <c r="G513" s="200"/>
    </row>
    <row r="514" spans="2:7" ht="12.75">
      <c r="B514" s="192"/>
      <c r="C514" s="202"/>
      <c r="D514" s="43"/>
      <c r="E514" s="67"/>
      <c r="G514" s="200"/>
    </row>
    <row r="515" spans="2:7" ht="12.75">
      <c r="B515" s="192"/>
      <c r="C515" s="202"/>
      <c r="D515" s="43"/>
      <c r="E515" s="67"/>
      <c r="G515" s="200"/>
    </row>
    <row r="516" spans="2:7" ht="12.75">
      <c r="B516" s="192"/>
      <c r="C516" s="202"/>
      <c r="D516" s="43"/>
      <c r="E516" s="67"/>
      <c r="G516" s="200"/>
    </row>
    <row r="517" spans="2:7" ht="12.75">
      <c r="B517" s="192"/>
      <c r="C517" s="202"/>
      <c r="D517" s="43"/>
      <c r="E517" s="67"/>
      <c r="G517" s="200"/>
    </row>
    <row r="518" spans="2:7" ht="12.75">
      <c r="B518" s="192"/>
      <c r="C518" s="202"/>
      <c r="D518" s="43"/>
      <c r="E518" s="67"/>
      <c r="G518" s="200"/>
    </row>
    <row r="519" spans="2:7" ht="12.75">
      <c r="B519" s="192"/>
      <c r="C519" s="202"/>
      <c r="D519" s="43"/>
      <c r="E519" s="67"/>
      <c r="G519" s="200"/>
    </row>
    <row r="520" spans="2:7" ht="12.75">
      <c r="B520" s="192"/>
      <c r="C520" s="202"/>
      <c r="D520" s="43"/>
      <c r="E520" s="67"/>
      <c r="G520" s="200"/>
    </row>
    <row r="521" spans="2:7" ht="12.75">
      <c r="B521" s="192"/>
      <c r="C521" s="202"/>
      <c r="D521" s="43"/>
      <c r="E521" s="67"/>
      <c r="G521" s="200"/>
    </row>
    <row r="522" spans="2:7" ht="12.75">
      <c r="B522" s="192"/>
      <c r="C522" s="202"/>
      <c r="D522" s="43"/>
      <c r="E522" s="67"/>
      <c r="G522" s="200"/>
    </row>
    <row r="523" spans="2:7" ht="12.75">
      <c r="B523" s="192"/>
      <c r="C523" s="202"/>
      <c r="D523" s="43"/>
      <c r="E523" s="67"/>
      <c r="G523" s="200"/>
    </row>
    <row r="524" spans="2:7" ht="12.75">
      <c r="B524" s="192"/>
      <c r="C524" s="202"/>
      <c r="D524" s="43"/>
      <c r="E524" s="67"/>
      <c r="G524" s="200"/>
    </row>
    <row r="525" spans="2:7" ht="12.75">
      <c r="B525" s="192"/>
      <c r="C525" s="202"/>
      <c r="D525" s="43"/>
      <c r="E525" s="67"/>
      <c r="G525" s="200"/>
    </row>
    <row r="526" spans="2:7" ht="12.75">
      <c r="B526" s="192"/>
      <c r="C526" s="202"/>
      <c r="D526" s="43"/>
      <c r="E526" s="67"/>
      <c r="G526" s="200"/>
    </row>
    <row r="527" spans="2:7" ht="12.75">
      <c r="B527" s="192"/>
      <c r="C527" s="202"/>
      <c r="D527" s="43"/>
      <c r="E527" s="67"/>
      <c r="G527" s="200"/>
    </row>
    <row r="528" spans="2:7" ht="12.75">
      <c r="B528" s="192"/>
      <c r="C528" s="202"/>
      <c r="D528" s="43"/>
      <c r="E528" s="67"/>
      <c r="G528" s="200"/>
    </row>
    <row r="529" spans="2:7" ht="12.75">
      <c r="B529" s="192"/>
      <c r="C529" s="202"/>
      <c r="D529" s="43"/>
      <c r="E529" s="67"/>
      <c r="G529" s="200"/>
    </row>
    <row r="530" spans="2:7" ht="12.75">
      <c r="B530" s="192"/>
      <c r="C530" s="202"/>
      <c r="D530" s="43"/>
      <c r="E530" s="67"/>
      <c r="G530" s="200"/>
    </row>
    <row r="531" spans="2:7" ht="12.75">
      <c r="B531" s="192"/>
      <c r="C531" s="202"/>
      <c r="D531" s="43"/>
      <c r="E531" s="67"/>
      <c r="G531" s="200"/>
    </row>
    <row r="532" spans="2:7" ht="12.75">
      <c r="B532" s="192"/>
      <c r="C532" s="202"/>
      <c r="D532" s="43"/>
      <c r="E532" s="67"/>
      <c r="G532" s="200"/>
    </row>
    <row r="533" spans="2:7" ht="12.75">
      <c r="B533" s="192"/>
      <c r="C533" s="202"/>
      <c r="D533" s="43"/>
      <c r="E533" s="67"/>
      <c r="G533" s="200"/>
    </row>
    <row r="534" spans="2:7" ht="12.75">
      <c r="B534" s="192"/>
      <c r="C534" s="202"/>
      <c r="D534" s="43"/>
      <c r="E534" s="67"/>
      <c r="G534" s="200"/>
    </row>
    <row r="535" spans="2:7" ht="12.75">
      <c r="B535" s="192"/>
      <c r="C535" s="202"/>
      <c r="D535" s="43"/>
      <c r="E535" s="67"/>
      <c r="G535" s="200"/>
    </row>
    <row r="536" spans="2:7" ht="12.75">
      <c r="B536" s="192"/>
      <c r="C536" s="202"/>
      <c r="D536" s="43"/>
      <c r="E536" s="67"/>
      <c r="G536" s="200"/>
    </row>
    <row r="537" spans="2:7" ht="12.75">
      <c r="B537" s="192"/>
      <c r="C537" s="202"/>
      <c r="D537" s="43"/>
      <c r="E537" s="67"/>
      <c r="G537" s="200"/>
    </row>
    <row r="538" spans="2:7" ht="12.75">
      <c r="B538" s="192"/>
      <c r="C538" s="202"/>
      <c r="D538" s="43"/>
      <c r="E538" s="67"/>
      <c r="G538" s="200"/>
    </row>
    <row r="539" spans="2:7" ht="12.75">
      <c r="B539" s="192"/>
      <c r="C539" s="202"/>
      <c r="D539" s="43"/>
      <c r="E539" s="67"/>
      <c r="G539" s="200"/>
    </row>
    <row r="540" spans="2:7" ht="12.75">
      <c r="B540" s="192"/>
      <c r="C540" s="202"/>
      <c r="D540" s="43"/>
      <c r="E540" s="67"/>
      <c r="G540" s="200"/>
    </row>
    <row r="541" spans="2:7" ht="12.75">
      <c r="B541" s="192"/>
      <c r="C541" s="202"/>
      <c r="D541" s="43"/>
      <c r="E541" s="67"/>
      <c r="G541" s="200"/>
    </row>
    <row r="542" spans="2:7" ht="12.75">
      <c r="B542" s="192"/>
      <c r="C542" s="202"/>
      <c r="D542" s="43"/>
      <c r="E542" s="67"/>
      <c r="G542" s="200"/>
    </row>
    <row r="543" spans="2:7" ht="12.75">
      <c r="B543" s="192"/>
      <c r="C543" s="202"/>
      <c r="D543" s="43"/>
      <c r="E543" s="67"/>
      <c r="G543" s="200"/>
    </row>
    <row r="544" spans="2:7" ht="12.75">
      <c r="B544" s="192"/>
      <c r="C544" s="202"/>
      <c r="D544" s="43"/>
      <c r="E544" s="67"/>
      <c r="G544" s="200"/>
    </row>
    <row r="545" spans="2:7" ht="12.75">
      <c r="B545" s="192"/>
      <c r="C545" s="202"/>
      <c r="D545" s="43"/>
      <c r="E545" s="67"/>
      <c r="G545" s="200"/>
    </row>
    <row r="546" spans="2:7" ht="12.75">
      <c r="B546" s="192"/>
      <c r="C546" s="202"/>
      <c r="D546" s="43"/>
      <c r="E546" s="67"/>
      <c r="G546" s="200"/>
    </row>
    <row r="547" spans="2:7" ht="12.75">
      <c r="B547" s="192"/>
      <c r="C547" s="202"/>
      <c r="D547" s="43"/>
      <c r="E547" s="67"/>
      <c r="G547" s="200"/>
    </row>
    <row r="548" spans="2:7" ht="12.75">
      <c r="B548" s="192"/>
      <c r="C548" s="202"/>
      <c r="D548" s="43"/>
      <c r="E548" s="67"/>
      <c r="G548" s="200"/>
    </row>
    <row r="549" spans="2:7" ht="12.75">
      <c r="B549" s="192"/>
      <c r="C549" s="202"/>
      <c r="D549" s="43"/>
      <c r="E549" s="67"/>
      <c r="G549" s="200"/>
    </row>
    <row r="550" spans="2:7" ht="12.75">
      <c r="B550" s="192"/>
      <c r="C550" s="202"/>
      <c r="D550" s="43"/>
      <c r="E550" s="67"/>
      <c r="G550" s="200"/>
    </row>
    <row r="551" spans="2:7" ht="12.75">
      <c r="B551" s="192"/>
      <c r="C551" s="202"/>
      <c r="D551" s="43"/>
      <c r="E551" s="67"/>
      <c r="G551" s="200"/>
    </row>
    <row r="552" spans="2:7" ht="12.75">
      <c r="B552" s="192"/>
      <c r="C552" s="202"/>
      <c r="D552" s="43"/>
      <c r="E552" s="67"/>
      <c r="G552" s="200"/>
    </row>
    <row r="553" spans="2:7" ht="12.75">
      <c r="B553" s="192"/>
      <c r="C553" s="202"/>
      <c r="D553" s="43"/>
      <c r="E553" s="67"/>
      <c r="G553" s="200"/>
    </row>
    <row r="554" spans="2:7" ht="12.75">
      <c r="B554" s="192"/>
      <c r="C554" s="202"/>
      <c r="D554" s="43"/>
      <c r="E554" s="67"/>
      <c r="G554" s="200"/>
    </row>
    <row r="555" spans="2:7" ht="12.75">
      <c r="B555" s="192"/>
      <c r="C555" s="202"/>
      <c r="D555" s="43"/>
      <c r="E555" s="67"/>
      <c r="G555" s="200"/>
    </row>
    <row r="556" spans="2:7" ht="12.75">
      <c r="B556" s="192"/>
      <c r="C556" s="202"/>
      <c r="D556" s="43"/>
      <c r="E556" s="67"/>
      <c r="G556" s="200"/>
    </row>
    <row r="557" spans="2:7" ht="12.75">
      <c r="B557" s="192"/>
      <c r="C557" s="202"/>
      <c r="D557" s="43"/>
      <c r="E557" s="67"/>
      <c r="G557" s="200"/>
    </row>
    <row r="558" spans="2:7" ht="12.75">
      <c r="B558" s="192"/>
      <c r="C558" s="202"/>
      <c r="D558" s="43"/>
      <c r="E558" s="67"/>
      <c r="G558" s="200"/>
    </row>
    <row r="559" spans="2:7" ht="12.75">
      <c r="B559" s="192"/>
      <c r="C559" s="202"/>
      <c r="D559" s="43"/>
      <c r="E559" s="67"/>
      <c r="G559" s="200"/>
    </row>
    <row r="560" spans="2:7" ht="12.75">
      <c r="B560" s="192"/>
      <c r="C560" s="202"/>
      <c r="D560" s="43"/>
      <c r="E560" s="67"/>
      <c r="G560" s="200"/>
    </row>
    <row r="561" spans="2:7" ht="12.75">
      <c r="B561" s="192"/>
      <c r="C561" s="202"/>
      <c r="D561" s="43"/>
      <c r="E561" s="67"/>
      <c r="G561" s="200"/>
    </row>
    <row r="562" spans="2:7" ht="12.75">
      <c r="B562" s="192"/>
      <c r="C562" s="202"/>
      <c r="D562" s="43"/>
      <c r="E562" s="67"/>
      <c r="G562" s="200"/>
    </row>
    <row r="563" spans="2:7" ht="12.75">
      <c r="B563" s="192"/>
      <c r="C563" s="202"/>
      <c r="D563" s="43"/>
      <c r="E563" s="67"/>
      <c r="G563" s="200"/>
    </row>
    <row r="564" spans="2:7" ht="12.75">
      <c r="B564" s="192"/>
      <c r="C564" s="202"/>
      <c r="D564" s="43"/>
      <c r="E564" s="67"/>
      <c r="G564" s="200"/>
    </row>
    <row r="565" spans="2:7" ht="12.75">
      <c r="B565" s="192"/>
      <c r="C565" s="202"/>
      <c r="D565" s="43"/>
      <c r="E565" s="67"/>
      <c r="G565" s="200"/>
    </row>
    <row r="566" spans="2:7" ht="12.75">
      <c r="B566" s="192"/>
      <c r="C566" s="202"/>
      <c r="D566" s="43"/>
      <c r="E566" s="67"/>
      <c r="G566" s="200"/>
    </row>
    <row r="567" spans="2:7" ht="12.75">
      <c r="B567" s="192"/>
      <c r="C567" s="202"/>
      <c r="D567" s="43"/>
      <c r="E567" s="67"/>
      <c r="G567" s="200"/>
    </row>
    <row r="568" spans="2:7" ht="12.75">
      <c r="B568" s="192"/>
      <c r="C568" s="202"/>
      <c r="D568" s="43"/>
      <c r="E568" s="67"/>
      <c r="G568" s="200"/>
    </row>
    <row r="569" spans="2:7" ht="12.75">
      <c r="B569" s="192"/>
      <c r="C569" s="202"/>
      <c r="D569" s="43"/>
      <c r="E569" s="67"/>
      <c r="G569" s="200"/>
    </row>
    <row r="570" spans="2:7" ht="12.75">
      <c r="B570" s="192"/>
      <c r="C570" s="202"/>
      <c r="D570" s="43"/>
      <c r="E570" s="67"/>
      <c r="G570" s="200"/>
    </row>
    <row r="571" spans="2:7" ht="12.75">
      <c r="B571" s="192"/>
      <c r="C571" s="202"/>
      <c r="D571" s="43"/>
      <c r="E571" s="67"/>
      <c r="G571" s="200"/>
    </row>
    <row r="572" spans="2:7" ht="12.75">
      <c r="B572" s="192"/>
      <c r="C572" s="202"/>
      <c r="D572" s="43"/>
      <c r="E572" s="67"/>
      <c r="G572" s="200"/>
    </row>
    <row r="573" spans="2:7" ht="12.75">
      <c r="B573" s="192"/>
      <c r="C573" s="202"/>
      <c r="D573" s="43"/>
      <c r="E573" s="67"/>
      <c r="G573" s="200"/>
    </row>
    <row r="574" spans="2:7" ht="12.75">
      <c r="B574" s="192"/>
      <c r="C574" s="202"/>
      <c r="D574" s="43"/>
      <c r="E574" s="67"/>
      <c r="G574" s="200"/>
    </row>
    <row r="575" spans="2:7" ht="12.75">
      <c r="B575" s="192"/>
      <c r="C575" s="202"/>
      <c r="D575" s="43"/>
      <c r="E575" s="67"/>
      <c r="G575" s="200"/>
    </row>
    <row r="576" spans="2:7" ht="12.75">
      <c r="B576" s="192"/>
      <c r="C576" s="202"/>
      <c r="D576" s="43"/>
      <c r="E576" s="67"/>
      <c r="G576" s="200"/>
    </row>
    <row r="577" spans="2:7" ht="12.75">
      <c r="B577" s="192"/>
      <c r="C577" s="202"/>
      <c r="D577" s="43"/>
      <c r="E577" s="67"/>
      <c r="G577" s="200"/>
    </row>
    <row r="578" spans="2:7" ht="12.75">
      <c r="B578" s="192"/>
      <c r="C578" s="202"/>
      <c r="D578" s="43"/>
      <c r="E578" s="67"/>
      <c r="G578" s="200"/>
    </row>
    <row r="579" spans="2:7" ht="12.75">
      <c r="B579" s="192"/>
      <c r="C579" s="202"/>
      <c r="D579" s="43"/>
      <c r="E579" s="67"/>
      <c r="G579" s="200"/>
    </row>
    <row r="580" spans="2:7" ht="12.75">
      <c r="B580" s="192"/>
      <c r="C580" s="202"/>
      <c r="D580" s="43"/>
      <c r="E580" s="67"/>
      <c r="G580" s="200"/>
    </row>
    <row r="581" spans="2:7" ht="12.75">
      <c r="B581" s="192"/>
      <c r="C581" s="202"/>
      <c r="D581" s="43"/>
      <c r="E581" s="67"/>
      <c r="G581" s="200"/>
    </row>
    <row r="582" spans="2:7" ht="12.75">
      <c r="B582" s="192"/>
      <c r="C582" s="202"/>
      <c r="D582" s="43"/>
      <c r="E582" s="67"/>
      <c r="G582" s="200"/>
    </row>
    <row r="583" spans="2:7" ht="12.75">
      <c r="B583" s="192"/>
      <c r="C583" s="202"/>
      <c r="D583" s="43"/>
      <c r="E583" s="67"/>
      <c r="G583" s="200"/>
    </row>
    <row r="584" spans="2:7" ht="12.75">
      <c r="B584" s="192"/>
      <c r="C584" s="202"/>
      <c r="D584" s="43"/>
      <c r="E584" s="67"/>
      <c r="G584" s="200"/>
    </row>
    <row r="585" spans="2:7" ht="12.75">
      <c r="B585" s="192"/>
      <c r="C585" s="202"/>
      <c r="D585" s="43"/>
      <c r="E585" s="67"/>
      <c r="G585" s="200"/>
    </row>
    <row r="586" spans="2:7" ht="12.75">
      <c r="B586" s="192"/>
      <c r="C586" s="202"/>
      <c r="D586" s="43"/>
      <c r="E586" s="67"/>
      <c r="G586" s="200"/>
    </row>
    <row r="587" spans="2:7" ht="12.75">
      <c r="B587" s="192"/>
      <c r="C587" s="202"/>
      <c r="D587" s="43"/>
      <c r="E587" s="67"/>
      <c r="G587" s="200"/>
    </row>
    <row r="588" spans="2:7" ht="12.75">
      <c r="B588" s="192"/>
      <c r="C588" s="202"/>
      <c r="D588" s="43"/>
      <c r="E588" s="67"/>
      <c r="G588" s="200"/>
    </row>
    <row r="589" spans="2:7" ht="12.75">
      <c r="B589" s="192"/>
      <c r="C589" s="202"/>
      <c r="D589" s="43"/>
      <c r="E589" s="67"/>
      <c r="G589" s="200"/>
    </row>
    <row r="590" spans="2:7" ht="12.75">
      <c r="B590" s="192"/>
      <c r="C590" s="202"/>
      <c r="D590" s="43"/>
      <c r="E590" s="67"/>
      <c r="G590" s="200"/>
    </row>
    <row r="591" spans="2:7" ht="12.75">
      <c r="B591" s="192"/>
      <c r="C591" s="202"/>
      <c r="D591" s="43"/>
      <c r="E591" s="67"/>
      <c r="G591" s="200"/>
    </row>
    <row r="592" spans="2:7" ht="12.75">
      <c r="B592" s="192"/>
      <c r="C592" s="202"/>
      <c r="D592" s="43"/>
      <c r="E592" s="67"/>
      <c r="G592" s="200"/>
    </row>
    <row r="593" spans="2:7" ht="12.75">
      <c r="B593" s="192"/>
      <c r="C593" s="202"/>
      <c r="D593" s="43"/>
      <c r="E593" s="67"/>
      <c r="G593" s="200"/>
    </row>
    <row r="594" spans="2:7" ht="12.75">
      <c r="B594" s="192"/>
      <c r="C594" s="202"/>
      <c r="D594" s="43"/>
      <c r="E594" s="67"/>
      <c r="G594" s="200"/>
    </row>
    <row r="595" spans="2:7" ht="12.75">
      <c r="B595" s="192"/>
      <c r="C595" s="202"/>
      <c r="D595" s="43"/>
      <c r="E595" s="67"/>
      <c r="G595" s="200"/>
    </row>
    <row r="596" spans="2:7" ht="12.75">
      <c r="B596" s="192"/>
      <c r="C596" s="202"/>
      <c r="D596" s="43"/>
      <c r="E596" s="67"/>
      <c r="G596" s="200"/>
    </row>
    <row r="597" spans="2:7" ht="12.75">
      <c r="B597" s="192"/>
      <c r="C597" s="202"/>
      <c r="D597" s="43"/>
      <c r="E597" s="67"/>
      <c r="G597" s="200"/>
    </row>
    <row r="598" spans="2:7" ht="12.75">
      <c r="B598" s="192"/>
      <c r="C598" s="202"/>
      <c r="D598" s="43"/>
      <c r="E598" s="67"/>
      <c r="G598" s="200"/>
    </row>
    <row r="599" spans="2:7" ht="12.75">
      <c r="B599" s="192"/>
      <c r="C599" s="202"/>
      <c r="D599" s="43"/>
      <c r="E599" s="67"/>
      <c r="G599" s="200"/>
    </row>
    <row r="600" spans="2:7" ht="12.75">
      <c r="B600" s="192"/>
      <c r="C600" s="202"/>
      <c r="D600" s="43"/>
      <c r="E600" s="67"/>
      <c r="G600" s="200"/>
    </row>
    <row r="601" spans="2:7" ht="12.75">
      <c r="B601" s="192"/>
      <c r="C601" s="202"/>
      <c r="D601" s="43"/>
      <c r="E601" s="67"/>
      <c r="G601" s="200"/>
    </row>
    <row r="602" spans="2:7" ht="12.75">
      <c r="B602" s="192"/>
      <c r="C602" s="202"/>
      <c r="D602" s="43"/>
      <c r="E602" s="67"/>
      <c r="G602" s="200"/>
    </row>
    <row r="603" spans="2:7" ht="12.75">
      <c r="B603" s="192"/>
      <c r="C603" s="202"/>
      <c r="D603" s="43"/>
      <c r="E603" s="67"/>
      <c r="G603" s="200"/>
    </row>
    <row r="604" spans="2:7" ht="12.75">
      <c r="B604" s="192"/>
      <c r="C604" s="202"/>
      <c r="D604" s="43"/>
      <c r="E604" s="67"/>
      <c r="G604" s="200"/>
    </row>
    <row r="605" spans="2:7" ht="12.75">
      <c r="B605" s="192"/>
      <c r="C605" s="202"/>
      <c r="D605" s="43"/>
      <c r="E605" s="67"/>
      <c r="G605" s="200"/>
    </row>
    <row r="606" spans="2:7" ht="12.75">
      <c r="B606" s="192"/>
      <c r="C606" s="202"/>
      <c r="D606" s="43"/>
      <c r="E606" s="67"/>
      <c r="G606" s="200"/>
    </row>
    <row r="607" spans="2:7" ht="12.75">
      <c r="B607" s="192"/>
      <c r="C607" s="202"/>
      <c r="D607" s="43"/>
      <c r="E607" s="67"/>
      <c r="G607" s="200"/>
    </row>
    <row r="608" spans="2:7" ht="12.75">
      <c r="B608" s="192"/>
      <c r="C608" s="202"/>
      <c r="D608" s="43"/>
      <c r="E608" s="67"/>
      <c r="G608" s="200"/>
    </row>
    <row r="609" spans="2:7" ht="12.75">
      <c r="B609" s="192"/>
      <c r="C609" s="202"/>
      <c r="D609" s="43"/>
      <c r="E609" s="67"/>
      <c r="G609" s="200"/>
    </row>
    <row r="610" spans="2:7" ht="12.75">
      <c r="B610" s="192"/>
      <c r="C610" s="202"/>
      <c r="D610" s="43"/>
      <c r="E610" s="67"/>
      <c r="G610" s="200"/>
    </row>
    <row r="611" spans="2:7" ht="12.75">
      <c r="B611" s="192"/>
      <c r="C611" s="202"/>
      <c r="D611" s="43"/>
      <c r="E611" s="67"/>
      <c r="G611" s="200"/>
    </row>
    <row r="612" spans="2:7" ht="12.75">
      <c r="B612" s="192"/>
      <c r="C612" s="202"/>
      <c r="D612" s="43"/>
      <c r="E612" s="67"/>
      <c r="G612" s="200"/>
    </row>
    <row r="613" spans="2:7" ht="12.75">
      <c r="B613" s="192"/>
      <c r="C613" s="202"/>
      <c r="D613" s="43"/>
      <c r="E613" s="67"/>
      <c r="G613" s="200"/>
    </row>
    <row r="614" spans="2:7" ht="12.75">
      <c r="B614" s="192"/>
      <c r="C614" s="202"/>
      <c r="D614" s="43"/>
      <c r="E614" s="67"/>
      <c r="G614" s="200"/>
    </row>
    <row r="615" spans="2:7" ht="12.75">
      <c r="B615" s="192"/>
      <c r="C615" s="202"/>
      <c r="D615" s="43"/>
      <c r="E615" s="67"/>
      <c r="G615" s="200"/>
    </row>
    <row r="616" spans="2:7" ht="12.75">
      <c r="B616" s="192"/>
      <c r="C616" s="202"/>
      <c r="D616" s="43"/>
      <c r="E616" s="67"/>
      <c r="G616" s="200"/>
    </row>
    <row r="617" spans="2:7" ht="12.75">
      <c r="B617" s="192"/>
      <c r="C617" s="202"/>
      <c r="D617" s="43"/>
      <c r="E617" s="67"/>
      <c r="G617" s="200"/>
    </row>
    <row r="618" spans="2:7" ht="12.75">
      <c r="B618" s="192"/>
      <c r="C618" s="202"/>
      <c r="D618" s="43"/>
      <c r="E618" s="67"/>
      <c r="G618" s="200"/>
    </row>
    <row r="619" spans="2:7" ht="12.75">
      <c r="B619" s="192"/>
      <c r="C619" s="202"/>
      <c r="D619" s="43"/>
      <c r="E619" s="67"/>
      <c r="G619" s="200"/>
    </row>
    <row r="620" spans="2:7" ht="12.75">
      <c r="B620" s="192"/>
      <c r="C620" s="202"/>
      <c r="D620" s="43"/>
      <c r="E620" s="67"/>
      <c r="G620" s="200"/>
    </row>
    <row r="621" spans="2:7" ht="12.75">
      <c r="B621" s="192"/>
      <c r="C621" s="202"/>
      <c r="D621" s="43"/>
      <c r="E621" s="67"/>
      <c r="G621" s="200"/>
    </row>
    <row r="622" spans="2:7" ht="12.75">
      <c r="B622" s="192"/>
      <c r="C622" s="202"/>
      <c r="D622" s="43"/>
      <c r="E622" s="67"/>
      <c r="G622" s="200"/>
    </row>
    <row r="623" spans="2:7" ht="12.75">
      <c r="B623" s="192"/>
      <c r="C623" s="202"/>
      <c r="D623" s="43"/>
      <c r="E623" s="67"/>
      <c r="G623" s="200"/>
    </row>
    <row r="624" spans="2:7" ht="12.75">
      <c r="B624" s="192"/>
      <c r="C624" s="202"/>
      <c r="D624" s="43"/>
      <c r="E624" s="67"/>
      <c r="G624" s="200"/>
    </row>
    <row r="625" spans="2:7" ht="12.75">
      <c r="B625" s="192"/>
      <c r="C625" s="202"/>
      <c r="D625" s="43"/>
      <c r="E625" s="67"/>
      <c r="G625" s="200"/>
    </row>
    <row r="626" spans="2:7" ht="12.75">
      <c r="B626" s="192"/>
      <c r="C626" s="202"/>
      <c r="D626" s="43"/>
      <c r="E626" s="67"/>
      <c r="G626" s="200"/>
    </row>
    <row r="627" spans="2:7" ht="12.75">
      <c r="B627" s="192"/>
      <c r="C627" s="202"/>
      <c r="D627" s="43"/>
      <c r="E627" s="67"/>
      <c r="G627" s="200"/>
    </row>
    <row r="628" spans="2:7" ht="12.75">
      <c r="B628" s="192"/>
      <c r="C628" s="202"/>
      <c r="D628" s="43"/>
      <c r="E628" s="67"/>
      <c r="G628" s="200"/>
    </row>
    <row r="629" spans="2:7" ht="12.75">
      <c r="B629" s="192"/>
      <c r="C629" s="202"/>
      <c r="D629" s="43"/>
      <c r="E629" s="67"/>
      <c r="G629" s="200"/>
    </row>
    <row r="630" spans="2:7" ht="12.75">
      <c r="B630" s="192"/>
      <c r="C630" s="202"/>
      <c r="D630" s="43"/>
      <c r="E630" s="67"/>
      <c r="G630" s="200"/>
    </row>
    <row r="631" spans="2:7" ht="12.75">
      <c r="B631" s="192"/>
      <c r="C631" s="202"/>
      <c r="D631" s="43"/>
      <c r="E631" s="67"/>
      <c r="G631" s="200"/>
    </row>
    <row r="632" spans="2:7" ht="12.75">
      <c r="B632" s="192"/>
      <c r="C632" s="202"/>
      <c r="D632" s="43"/>
      <c r="E632" s="67"/>
      <c r="G632" s="200"/>
    </row>
    <row r="633" spans="2:7" ht="12.75">
      <c r="B633" s="192"/>
      <c r="C633" s="202"/>
      <c r="D633" s="43"/>
      <c r="E633" s="67"/>
      <c r="G633" s="200"/>
    </row>
    <row r="634" spans="2:7" ht="12.75">
      <c r="B634" s="192"/>
      <c r="C634" s="202"/>
      <c r="D634" s="43"/>
      <c r="E634" s="67"/>
      <c r="G634" s="200"/>
    </row>
    <row r="635" spans="2:7" ht="12.75">
      <c r="B635" s="192"/>
      <c r="C635" s="202"/>
      <c r="D635" s="43"/>
      <c r="E635" s="67"/>
      <c r="G635" s="200"/>
    </row>
    <row r="636" spans="2:7" ht="12.75">
      <c r="B636" s="192"/>
      <c r="C636" s="202"/>
      <c r="D636" s="43"/>
      <c r="E636" s="67"/>
      <c r="G636" s="200"/>
    </row>
    <row r="637" spans="2:7" ht="12.75">
      <c r="B637" s="192"/>
      <c r="C637" s="202"/>
      <c r="D637" s="43"/>
      <c r="E637" s="67"/>
      <c r="G637" s="200"/>
    </row>
    <row r="638" spans="2:7" ht="12.75">
      <c r="B638" s="192"/>
      <c r="C638" s="202"/>
      <c r="D638" s="43"/>
      <c r="E638" s="67"/>
      <c r="G638" s="200"/>
    </row>
    <row r="639" spans="2:7" ht="12.75">
      <c r="B639" s="192"/>
      <c r="C639" s="202"/>
      <c r="D639" s="43"/>
      <c r="E639" s="67"/>
      <c r="G639" s="200"/>
    </row>
    <row r="640" spans="2:7" ht="12.75">
      <c r="B640" s="192"/>
      <c r="C640" s="202"/>
      <c r="D640" s="43"/>
      <c r="E640" s="67"/>
      <c r="G640" s="200"/>
    </row>
    <row r="641" spans="2:7" ht="12.75">
      <c r="B641" s="192"/>
      <c r="C641" s="202"/>
      <c r="D641" s="43"/>
      <c r="E641" s="67"/>
      <c r="G641" s="200"/>
    </row>
    <row r="642" spans="2:7" ht="12.75">
      <c r="B642" s="192"/>
      <c r="C642" s="202"/>
      <c r="D642" s="43"/>
      <c r="E642" s="67"/>
      <c r="G642" s="200"/>
    </row>
    <row r="643" spans="2:7" ht="12.75">
      <c r="B643" s="192"/>
      <c r="C643" s="202"/>
      <c r="D643" s="43"/>
      <c r="E643" s="67"/>
      <c r="G643" s="200"/>
    </row>
    <row r="644" spans="2:7" ht="12.75">
      <c r="B644" s="192"/>
      <c r="C644" s="202"/>
      <c r="D644" s="43"/>
      <c r="E644" s="67"/>
      <c r="G644" s="200"/>
    </row>
    <row r="645" spans="2:7" ht="12.75">
      <c r="B645" s="192"/>
      <c r="C645" s="202"/>
      <c r="D645" s="43"/>
      <c r="E645" s="67"/>
      <c r="G645" s="200"/>
    </row>
    <row r="646" spans="2:7" ht="12.75">
      <c r="B646" s="192"/>
      <c r="C646" s="202"/>
      <c r="D646" s="43"/>
      <c r="E646" s="67"/>
      <c r="G646" s="200"/>
    </row>
    <row r="647" spans="2:7" ht="12.75">
      <c r="B647" s="192"/>
      <c r="C647" s="202"/>
      <c r="D647" s="43"/>
      <c r="E647" s="67"/>
      <c r="G647" s="200"/>
    </row>
    <row r="648" spans="2:7" ht="12.75">
      <c r="B648" s="192"/>
      <c r="C648" s="202"/>
      <c r="D648" s="43"/>
      <c r="E648" s="67"/>
      <c r="G648" s="200"/>
    </row>
    <row r="649" spans="2:7" ht="12.75">
      <c r="B649" s="192"/>
      <c r="C649" s="202"/>
      <c r="D649" s="43"/>
      <c r="E649" s="67"/>
      <c r="G649" s="200"/>
    </row>
    <row r="650" spans="2:7" ht="12.75">
      <c r="B650" s="192"/>
      <c r="C650" s="202"/>
      <c r="D650" s="43"/>
      <c r="E650" s="67"/>
      <c r="G650" s="200"/>
    </row>
    <row r="651" spans="2:7" ht="12.75">
      <c r="B651" s="192"/>
      <c r="C651" s="202"/>
      <c r="D651" s="43"/>
      <c r="E651" s="67"/>
      <c r="G651" s="200"/>
    </row>
    <row r="652" spans="2:7" ht="12.75">
      <c r="B652" s="192"/>
      <c r="C652" s="202"/>
      <c r="D652" s="43"/>
      <c r="E652" s="67"/>
      <c r="G652" s="200"/>
    </row>
    <row r="653" spans="2:7" ht="12.75">
      <c r="B653" s="192"/>
      <c r="C653" s="202"/>
      <c r="D653" s="43"/>
      <c r="E653" s="67"/>
      <c r="G653" s="200"/>
    </row>
    <row r="654" spans="2:7" ht="12.75">
      <c r="B654" s="192"/>
      <c r="C654" s="202"/>
      <c r="D654" s="43"/>
      <c r="E654" s="67"/>
      <c r="G654" s="200"/>
    </row>
    <row r="655" spans="2:7" ht="12.75">
      <c r="B655" s="192"/>
      <c r="C655" s="202"/>
      <c r="D655" s="43"/>
      <c r="E655" s="67"/>
      <c r="G655" s="200"/>
    </row>
    <row r="656" spans="2:7" ht="12.75">
      <c r="B656" s="192"/>
      <c r="C656" s="202"/>
      <c r="D656" s="43"/>
      <c r="E656" s="67"/>
      <c r="G656" s="200"/>
    </row>
    <row r="657" spans="2:7" ht="12.75">
      <c r="B657" s="192"/>
      <c r="C657" s="202"/>
      <c r="D657" s="43"/>
      <c r="E657" s="67"/>
      <c r="G657" s="200"/>
    </row>
    <row r="658" spans="2:7" ht="12.75">
      <c r="B658" s="192"/>
      <c r="C658" s="202"/>
      <c r="D658" s="43"/>
      <c r="E658" s="67"/>
      <c r="G658" s="200"/>
    </row>
    <row r="659" spans="2:7" ht="12.75">
      <c r="B659" s="192"/>
      <c r="C659" s="202"/>
      <c r="D659" s="43"/>
      <c r="E659" s="67"/>
      <c r="G659" s="200"/>
    </row>
    <row r="660" spans="2:7" ht="12.75">
      <c r="B660" s="192"/>
      <c r="C660" s="202"/>
      <c r="D660" s="43"/>
      <c r="E660" s="67"/>
      <c r="G660" s="200"/>
    </row>
    <row r="661" spans="2:7" ht="12.75">
      <c r="B661" s="192"/>
      <c r="C661" s="202"/>
      <c r="D661" s="43"/>
      <c r="E661" s="67"/>
      <c r="G661" s="200"/>
    </row>
    <row r="662" spans="2:7" ht="12.75">
      <c r="B662" s="192"/>
      <c r="C662" s="202"/>
      <c r="D662" s="43"/>
      <c r="E662" s="67"/>
      <c r="G662" s="200"/>
    </row>
    <row r="663" spans="2:7" ht="12.75">
      <c r="B663" s="192"/>
      <c r="C663" s="202"/>
      <c r="D663" s="43"/>
      <c r="E663" s="67"/>
      <c r="G663" s="200"/>
    </row>
    <row r="664" spans="2:7" ht="12.75">
      <c r="B664" s="192"/>
      <c r="C664" s="202"/>
      <c r="D664" s="43"/>
      <c r="E664" s="67"/>
      <c r="G664" s="200"/>
    </row>
    <row r="665" spans="2:7" ht="12.75">
      <c r="B665" s="192"/>
      <c r="C665" s="202"/>
      <c r="D665" s="43"/>
      <c r="E665" s="67"/>
      <c r="G665" s="200"/>
    </row>
    <row r="666" spans="2:7" ht="12.75">
      <c r="B666" s="192"/>
      <c r="C666" s="202"/>
      <c r="D666" s="43"/>
      <c r="E666" s="67"/>
      <c r="G666" s="200"/>
    </row>
    <row r="667" spans="2:7" ht="12.75">
      <c r="B667" s="192"/>
      <c r="C667" s="202"/>
      <c r="D667" s="43"/>
      <c r="E667" s="67"/>
      <c r="G667" s="200"/>
    </row>
    <row r="668" spans="2:7" ht="12.75">
      <c r="B668" s="192"/>
      <c r="C668" s="202"/>
      <c r="D668" s="43"/>
      <c r="E668" s="67"/>
      <c r="G668" s="200"/>
    </row>
    <row r="669" spans="2:7" ht="12.75">
      <c r="B669" s="192"/>
      <c r="C669" s="202"/>
      <c r="D669" s="43"/>
      <c r="E669" s="67"/>
      <c r="G669" s="200"/>
    </row>
    <row r="670" spans="2:7" ht="12.75">
      <c r="B670" s="192"/>
      <c r="C670" s="202"/>
      <c r="D670" s="43"/>
      <c r="E670" s="67"/>
      <c r="G670" s="200"/>
    </row>
    <row r="671" spans="2:7" ht="12.75">
      <c r="B671" s="192"/>
      <c r="C671" s="202"/>
      <c r="D671" s="43"/>
      <c r="E671" s="67"/>
      <c r="G671" s="200"/>
    </row>
    <row r="672" spans="2:7" ht="12.75">
      <c r="B672" s="192"/>
      <c r="C672" s="202"/>
      <c r="D672" s="43"/>
      <c r="E672" s="67"/>
      <c r="G672" s="200"/>
    </row>
    <row r="673" spans="2:7" ht="12.75">
      <c r="B673" s="192"/>
      <c r="C673" s="202"/>
      <c r="D673" s="43"/>
      <c r="E673" s="67"/>
      <c r="G673" s="200"/>
    </row>
    <row r="674" spans="2:7" ht="12.75">
      <c r="B674" s="192"/>
      <c r="C674" s="202"/>
      <c r="D674" s="43"/>
      <c r="E674" s="67"/>
      <c r="G674" s="200"/>
    </row>
    <row r="675" spans="2:7" ht="12.75">
      <c r="B675" s="192"/>
      <c r="C675" s="202"/>
      <c r="D675" s="43"/>
      <c r="E675" s="67"/>
      <c r="G675" s="200"/>
    </row>
    <row r="676" spans="2:7" ht="12.75">
      <c r="B676" s="192"/>
      <c r="C676" s="202"/>
      <c r="D676" s="43"/>
      <c r="E676" s="67"/>
      <c r="G676" s="200"/>
    </row>
    <row r="677" spans="2:7" ht="12.75">
      <c r="B677" s="192"/>
      <c r="C677" s="202"/>
      <c r="D677" s="43"/>
      <c r="E677" s="67"/>
      <c r="G677" s="200"/>
    </row>
    <row r="678" spans="2:7" ht="12.75">
      <c r="B678" s="192"/>
      <c r="C678" s="202"/>
      <c r="D678" s="43"/>
      <c r="E678" s="67"/>
      <c r="G678" s="200"/>
    </row>
    <row r="679" spans="2:7" ht="12.75">
      <c r="B679" s="192"/>
      <c r="C679" s="202"/>
      <c r="D679" s="43"/>
      <c r="E679" s="67"/>
      <c r="G679" s="200"/>
    </row>
    <row r="680" spans="2:7" ht="12.75">
      <c r="B680" s="192"/>
      <c r="C680" s="202"/>
      <c r="D680" s="43"/>
      <c r="E680" s="67"/>
      <c r="G680" s="200"/>
    </row>
    <row r="681" spans="2:7" ht="12.75">
      <c r="B681" s="192"/>
      <c r="C681" s="202"/>
      <c r="D681" s="43"/>
      <c r="E681" s="67"/>
      <c r="G681" s="200"/>
    </row>
    <row r="682" spans="2:7" ht="12.75">
      <c r="B682" s="192"/>
      <c r="C682" s="202"/>
      <c r="D682" s="43"/>
      <c r="E682" s="67"/>
      <c r="G682" s="200"/>
    </row>
    <row r="683" spans="2:7" ht="12.75">
      <c r="B683" s="192"/>
      <c r="C683" s="202"/>
      <c r="D683" s="43"/>
      <c r="E683" s="67"/>
      <c r="G683" s="200"/>
    </row>
    <row r="684" spans="2:7" ht="12.75">
      <c r="B684" s="192"/>
      <c r="C684" s="202"/>
      <c r="D684" s="43"/>
      <c r="E684" s="67"/>
      <c r="G684" s="200"/>
    </row>
    <row r="685" spans="2:7" ht="12.75">
      <c r="B685" s="192"/>
      <c r="C685" s="202"/>
      <c r="D685" s="43"/>
      <c r="E685" s="67"/>
      <c r="G685" s="200"/>
    </row>
    <row r="686" spans="2:7" ht="12.75">
      <c r="B686" s="192"/>
      <c r="C686" s="202"/>
      <c r="D686" s="43"/>
      <c r="E686" s="67"/>
      <c r="G686" s="200"/>
    </row>
    <row r="687" spans="2:7" ht="12.75">
      <c r="B687" s="192"/>
      <c r="C687" s="202"/>
      <c r="D687" s="43"/>
      <c r="E687" s="67"/>
      <c r="G687" s="200"/>
    </row>
    <row r="688" spans="2:7" ht="12.75">
      <c r="B688" s="192"/>
      <c r="C688" s="202"/>
      <c r="D688" s="43"/>
      <c r="E688" s="67"/>
      <c r="G688" s="200"/>
    </row>
    <row r="689" spans="2:7" ht="12.75">
      <c r="B689" s="192"/>
      <c r="C689" s="202"/>
      <c r="D689" s="43"/>
      <c r="E689" s="67"/>
      <c r="G689" s="200"/>
    </row>
    <row r="690" spans="2:7" ht="12.75">
      <c r="B690" s="192"/>
      <c r="C690" s="202"/>
      <c r="D690" s="43"/>
      <c r="E690" s="67"/>
      <c r="G690" s="200"/>
    </row>
    <row r="691" spans="2:7" ht="12.75">
      <c r="B691" s="192"/>
      <c r="C691" s="202"/>
      <c r="D691" s="43"/>
      <c r="E691" s="67"/>
      <c r="G691" s="200"/>
    </row>
    <row r="692" spans="2:7" ht="12.75">
      <c r="B692" s="192"/>
      <c r="C692" s="202"/>
      <c r="D692" s="43"/>
      <c r="E692" s="67"/>
      <c r="G692" s="200"/>
    </row>
    <row r="693" spans="2:7" ht="12.75">
      <c r="B693" s="192"/>
      <c r="C693" s="202"/>
      <c r="D693" s="43"/>
      <c r="E693" s="67"/>
      <c r="G693" s="200"/>
    </row>
    <row r="694" spans="2:7" ht="12.75">
      <c r="B694" s="192"/>
      <c r="C694" s="202"/>
      <c r="D694" s="43"/>
      <c r="E694" s="67"/>
      <c r="G694" s="200"/>
    </row>
    <row r="695" spans="2:7" ht="12.75">
      <c r="B695" s="192"/>
      <c r="C695" s="202"/>
      <c r="D695" s="43"/>
      <c r="E695" s="67"/>
      <c r="G695" s="200"/>
    </row>
    <row r="696" spans="2:7" ht="12.75">
      <c r="B696" s="192"/>
      <c r="C696" s="202"/>
      <c r="D696" s="43"/>
      <c r="E696" s="67"/>
      <c r="G696" s="200"/>
    </row>
    <row r="697" spans="2:7" ht="12.75">
      <c r="B697" s="192"/>
      <c r="C697" s="202"/>
      <c r="D697" s="43"/>
      <c r="E697" s="67"/>
      <c r="G697" s="200"/>
    </row>
    <row r="698" spans="2:7" ht="12.75">
      <c r="B698" s="192"/>
      <c r="C698" s="202"/>
      <c r="D698" s="43"/>
      <c r="E698" s="67"/>
      <c r="G698" s="200"/>
    </row>
    <row r="699" spans="2:7" ht="12.75">
      <c r="B699" s="192"/>
      <c r="C699" s="202"/>
      <c r="D699" s="43"/>
      <c r="E699" s="67"/>
      <c r="G699" s="200"/>
    </row>
    <row r="700" spans="2:7" ht="12.75">
      <c r="B700" s="192"/>
      <c r="C700" s="202"/>
      <c r="D700" s="43"/>
      <c r="E700" s="67"/>
      <c r="G700" s="200"/>
    </row>
    <row r="701" spans="2:7" ht="12.75">
      <c r="B701" s="192"/>
      <c r="C701" s="202"/>
      <c r="D701" s="43"/>
      <c r="E701" s="67"/>
      <c r="G701" s="200"/>
    </row>
    <row r="702" spans="2:7" ht="12.75">
      <c r="B702" s="192"/>
      <c r="C702" s="202"/>
      <c r="D702" s="43"/>
      <c r="E702" s="67"/>
      <c r="G702" s="200"/>
    </row>
    <row r="703" spans="2:7" ht="12.75">
      <c r="B703" s="192"/>
      <c r="C703" s="202"/>
      <c r="D703" s="43"/>
      <c r="E703" s="67"/>
      <c r="G703" s="200"/>
    </row>
    <row r="704" spans="2:7" ht="12.75">
      <c r="B704" s="192"/>
      <c r="C704" s="202"/>
      <c r="D704" s="43"/>
      <c r="E704" s="67"/>
      <c r="G704" s="200"/>
    </row>
    <row r="705" spans="2:7" ht="12.75">
      <c r="B705" s="192"/>
      <c r="C705" s="202"/>
      <c r="D705" s="43"/>
      <c r="E705" s="67"/>
      <c r="G705" s="200"/>
    </row>
    <row r="706" spans="2:7" ht="12.75">
      <c r="B706" s="192"/>
      <c r="C706" s="202"/>
      <c r="D706" s="43"/>
      <c r="E706" s="67"/>
      <c r="G706" s="200"/>
    </row>
    <row r="707" spans="2:7" ht="12.75">
      <c r="B707" s="192"/>
      <c r="C707" s="202"/>
      <c r="D707" s="43"/>
      <c r="E707" s="67"/>
      <c r="G707" s="200"/>
    </row>
    <row r="708" spans="2:7" ht="12.75">
      <c r="B708" s="192"/>
      <c r="C708" s="202"/>
      <c r="D708" s="43"/>
      <c r="E708" s="67"/>
      <c r="G708" s="200"/>
    </row>
    <row r="709" spans="2:7" ht="12.75">
      <c r="B709" s="192"/>
      <c r="C709" s="202"/>
      <c r="D709" s="43"/>
      <c r="E709" s="67"/>
      <c r="G709" s="200"/>
    </row>
    <row r="710" spans="2:7" ht="12.75">
      <c r="B710" s="192"/>
      <c r="C710" s="202"/>
      <c r="D710" s="43"/>
      <c r="E710" s="67"/>
      <c r="G710" s="200"/>
    </row>
    <row r="711" spans="2:7" ht="12.75">
      <c r="B711" s="192"/>
      <c r="C711" s="202"/>
      <c r="D711" s="43"/>
      <c r="E711" s="67"/>
      <c r="G711" s="200"/>
    </row>
    <row r="712" spans="2:7" ht="12.75">
      <c r="B712" s="192"/>
      <c r="C712" s="202"/>
      <c r="D712" s="43"/>
      <c r="E712" s="67"/>
      <c r="G712" s="200"/>
    </row>
    <row r="713" spans="2:7" ht="12.75">
      <c r="B713" s="192"/>
      <c r="C713" s="202"/>
      <c r="D713" s="43"/>
      <c r="E713" s="67"/>
      <c r="G713" s="200"/>
    </row>
    <row r="714" spans="2:7" ht="12.75">
      <c r="B714" s="192"/>
      <c r="C714" s="202"/>
      <c r="D714" s="43"/>
      <c r="E714" s="67"/>
      <c r="G714" s="200"/>
    </row>
    <row r="715" spans="2:7" ht="12.75">
      <c r="B715" s="192"/>
      <c r="C715" s="202"/>
      <c r="D715" s="43"/>
      <c r="E715" s="67"/>
      <c r="G715" s="200"/>
    </row>
    <row r="716" spans="2:7" ht="12.75">
      <c r="B716" s="192"/>
      <c r="C716" s="202"/>
      <c r="D716" s="43"/>
      <c r="E716" s="67"/>
      <c r="G716" s="200"/>
    </row>
    <row r="717" spans="2:7" ht="12.75">
      <c r="B717" s="192"/>
      <c r="C717" s="202"/>
      <c r="D717" s="43"/>
      <c r="E717" s="67"/>
      <c r="G717" s="200"/>
    </row>
    <row r="718" spans="2:7" ht="12.75">
      <c r="B718" s="192"/>
      <c r="C718" s="202"/>
      <c r="D718" s="43"/>
      <c r="E718" s="67"/>
      <c r="G718" s="200"/>
    </row>
    <row r="719" spans="2:7" ht="12.75">
      <c r="B719" s="192"/>
      <c r="C719" s="202"/>
      <c r="D719" s="43"/>
      <c r="E719" s="67"/>
      <c r="G719" s="200"/>
    </row>
    <row r="720" spans="2:7" ht="12.75">
      <c r="B720" s="192"/>
      <c r="C720" s="202"/>
      <c r="D720" s="43"/>
      <c r="E720" s="67"/>
      <c r="G720" s="200"/>
    </row>
    <row r="721" spans="2:7" ht="12.75">
      <c r="B721" s="192"/>
      <c r="C721" s="202"/>
      <c r="D721" s="43"/>
      <c r="E721" s="67"/>
      <c r="G721" s="200"/>
    </row>
    <row r="722" spans="2:7" ht="12.75">
      <c r="B722" s="192"/>
      <c r="C722" s="202"/>
      <c r="D722" s="43"/>
      <c r="E722" s="67"/>
      <c r="G722" s="200"/>
    </row>
    <row r="723" spans="2:7" ht="12.75">
      <c r="B723" s="192"/>
      <c r="C723" s="202"/>
      <c r="D723" s="43"/>
      <c r="E723" s="67"/>
      <c r="G723" s="200"/>
    </row>
    <row r="724" spans="2:7" ht="12.75">
      <c r="B724" s="192"/>
      <c r="C724" s="202"/>
      <c r="D724" s="43"/>
      <c r="E724" s="67"/>
      <c r="G724" s="200"/>
    </row>
    <row r="725" spans="2:7" ht="12.75">
      <c r="B725" s="192"/>
      <c r="C725" s="202"/>
      <c r="D725" s="43"/>
      <c r="E725" s="67"/>
      <c r="G725" s="200"/>
    </row>
    <row r="726" spans="2:7" ht="12.75">
      <c r="B726" s="192"/>
      <c r="C726" s="202"/>
      <c r="D726" s="43"/>
      <c r="E726" s="67"/>
      <c r="G726" s="200"/>
    </row>
    <row r="727" spans="2:7" ht="12.75">
      <c r="B727" s="192"/>
      <c r="C727" s="202"/>
      <c r="D727" s="43"/>
      <c r="E727" s="67"/>
      <c r="G727" s="200"/>
    </row>
    <row r="728" spans="2:7" ht="12.75">
      <c r="B728" s="192"/>
      <c r="C728" s="202"/>
      <c r="D728" s="43"/>
      <c r="E728" s="67"/>
      <c r="G728" s="200"/>
    </row>
    <row r="729" spans="2:7" ht="12.75">
      <c r="B729" s="192"/>
      <c r="C729" s="202"/>
      <c r="D729" s="43"/>
      <c r="E729" s="67"/>
      <c r="G729" s="200"/>
    </row>
    <row r="730" spans="2:7" ht="12.75">
      <c r="B730" s="192"/>
      <c r="C730" s="202"/>
      <c r="D730" s="43"/>
      <c r="E730" s="67"/>
      <c r="G730" s="200"/>
    </row>
    <row r="731" spans="2:7" ht="12.75">
      <c r="B731" s="192"/>
      <c r="C731" s="202"/>
      <c r="D731" s="43"/>
      <c r="E731" s="67"/>
      <c r="G731" s="200"/>
    </row>
    <row r="732" spans="2:7" ht="12.75">
      <c r="B732" s="192"/>
      <c r="C732" s="202"/>
      <c r="D732" s="43"/>
      <c r="E732" s="67"/>
      <c r="G732" s="200"/>
    </row>
    <row r="733" spans="2:7" ht="12.75">
      <c r="B733" s="192"/>
      <c r="C733" s="202"/>
      <c r="D733" s="43"/>
      <c r="E733" s="67"/>
      <c r="G733" s="200"/>
    </row>
    <row r="734" spans="2:7" ht="12.75">
      <c r="B734" s="192"/>
      <c r="C734" s="202"/>
      <c r="D734" s="43"/>
      <c r="E734" s="67"/>
      <c r="G734" s="200"/>
    </row>
    <row r="735" spans="2:7" ht="12.75">
      <c r="B735" s="192"/>
      <c r="C735" s="202"/>
      <c r="D735" s="43"/>
      <c r="E735" s="67"/>
      <c r="G735" s="200"/>
    </row>
    <row r="736" spans="2:7" ht="12.75">
      <c r="B736" s="192"/>
      <c r="C736" s="202"/>
      <c r="D736" s="43"/>
      <c r="E736" s="67"/>
      <c r="G736" s="200"/>
    </row>
    <row r="737" spans="2:7" ht="12.75">
      <c r="B737" s="192"/>
      <c r="C737" s="202"/>
      <c r="D737" s="43"/>
      <c r="E737" s="67"/>
      <c r="G737" s="200"/>
    </row>
    <row r="738" spans="2:7" ht="12.75">
      <c r="B738" s="192"/>
      <c r="C738" s="202"/>
      <c r="D738" s="43"/>
      <c r="E738" s="67"/>
      <c r="G738" s="200"/>
    </row>
    <row r="739" spans="2:7" ht="12.75">
      <c r="B739" s="192"/>
      <c r="C739" s="202"/>
      <c r="D739" s="43"/>
      <c r="E739" s="67"/>
      <c r="G739" s="200"/>
    </row>
    <row r="740" spans="2:7" ht="12.75">
      <c r="B740" s="192"/>
      <c r="C740" s="202"/>
      <c r="D740" s="43"/>
      <c r="E740" s="67"/>
      <c r="G740" s="200"/>
    </row>
    <row r="741" spans="2:7" ht="12.75">
      <c r="B741" s="192"/>
      <c r="C741" s="202"/>
      <c r="D741" s="43"/>
      <c r="E741" s="67"/>
      <c r="G741" s="200"/>
    </row>
    <row r="742" spans="2:7" ht="12.75">
      <c r="B742" s="192"/>
      <c r="C742" s="202"/>
      <c r="D742" s="43"/>
      <c r="E742" s="67"/>
      <c r="G742" s="200"/>
    </row>
    <row r="743" spans="2:7" ht="12.75">
      <c r="B743" s="192"/>
      <c r="C743" s="202"/>
      <c r="D743" s="43"/>
      <c r="E743" s="67"/>
      <c r="G743" s="200"/>
    </row>
    <row r="744" spans="2:7" ht="12.75">
      <c r="B744" s="192"/>
      <c r="C744" s="202"/>
      <c r="D744" s="43"/>
      <c r="E744" s="67"/>
      <c r="G744" s="200"/>
    </row>
    <row r="745" spans="2:7" ht="12.75">
      <c r="B745" s="192"/>
      <c r="C745" s="202"/>
      <c r="D745" s="43"/>
      <c r="E745" s="67"/>
      <c r="G745" s="200"/>
    </row>
    <row r="746" spans="2:7" ht="12.75">
      <c r="B746" s="192"/>
      <c r="C746" s="202"/>
      <c r="D746" s="43"/>
      <c r="E746" s="67"/>
      <c r="G746" s="200"/>
    </row>
    <row r="747" spans="2:7" ht="12.75">
      <c r="B747" s="192"/>
      <c r="C747" s="202"/>
      <c r="D747" s="43"/>
      <c r="E747" s="67"/>
      <c r="G747" s="200"/>
    </row>
    <row r="748" spans="2:7" ht="12.75">
      <c r="B748" s="192"/>
      <c r="C748" s="202"/>
      <c r="D748" s="43"/>
      <c r="E748" s="67"/>
      <c r="G748" s="200"/>
    </row>
    <row r="749" spans="2:7" ht="12.75">
      <c r="B749" s="192"/>
      <c r="C749" s="202"/>
      <c r="D749" s="43"/>
      <c r="E749" s="67"/>
      <c r="G749" s="200"/>
    </row>
    <row r="750" spans="2:7" ht="12.75">
      <c r="B750" s="192"/>
      <c r="C750" s="202"/>
      <c r="D750" s="43"/>
      <c r="E750" s="67"/>
      <c r="G750" s="200"/>
    </row>
    <row r="751" spans="2:7" ht="12.75">
      <c r="B751" s="192"/>
      <c r="C751" s="202"/>
      <c r="D751" s="43"/>
      <c r="E751" s="67"/>
      <c r="G751" s="200"/>
    </row>
    <row r="752" spans="2:7" ht="12.75">
      <c r="B752" s="192"/>
      <c r="C752" s="202"/>
      <c r="D752" s="43"/>
      <c r="E752" s="67"/>
      <c r="G752" s="200"/>
    </row>
    <row r="753" spans="2:7" ht="12.75">
      <c r="B753" s="192"/>
      <c r="C753" s="202"/>
      <c r="D753" s="43"/>
      <c r="E753" s="67"/>
      <c r="G753" s="200"/>
    </row>
    <row r="754" spans="2:7" ht="12.75">
      <c r="B754" s="192"/>
      <c r="C754" s="202"/>
      <c r="D754" s="43"/>
      <c r="E754" s="67"/>
      <c r="G754" s="200"/>
    </row>
    <row r="755" spans="2:7" ht="12.75">
      <c r="B755" s="192"/>
      <c r="C755" s="202"/>
      <c r="D755" s="43"/>
      <c r="E755" s="67"/>
      <c r="G755" s="200"/>
    </row>
    <row r="756" spans="2:7" ht="12.75">
      <c r="B756" s="192"/>
      <c r="C756" s="202"/>
      <c r="D756" s="43"/>
      <c r="E756" s="67"/>
      <c r="G756" s="200"/>
    </row>
    <row r="757" spans="2:7" ht="12.75">
      <c r="B757" s="192"/>
      <c r="C757" s="202"/>
      <c r="D757" s="43"/>
      <c r="E757" s="67"/>
      <c r="G757" s="200"/>
    </row>
    <row r="758" spans="2:7" ht="12.75">
      <c r="B758" s="192"/>
      <c r="C758" s="202"/>
      <c r="D758" s="43"/>
      <c r="E758" s="67"/>
      <c r="G758" s="200"/>
    </row>
    <row r="759" spans="2:7" ht="12.75">
      <c r="B759" s="192"/>
      <c r="C759" s="202"/>
      <c r="D759" s="43"/>
      <c r="E759" s="67"/>
      <c r="G759" s="200"/>
    </row>
    <row r="760" spans="2:7" ht="12.75">
      <c r="B760" s="192"/>
      <c r="C760" s="202"/>
      <c r="D760" s="43"/>
      <c r="E760" s="67"/>
      <c r="G760" s="200"/>
    </row>
    <row r="761" spans="2:7" ht="12.75">
      <c r="B761" s="192"/>
      <c r="C761" s="202"/>
      <c r="D761" s="43"/>
      <c r="E761" s="67"/>
      <c r="G761" s="200"/>
    </row>
    <row r="762" spans="2:7" ht="12.75">
      <c r="B762" s="192"/>
      <c r="C762" s="202"/>
      <c r="D762" s="43"/>
      <c r="E762" s="67"/>
      <c r="G762" s="200"/>
    </row>
    <row r="763" spans="2:7" ht="12.75">
      <c r="B763" s="192"/>
      <c r="C763" s="202"/>
      <c r="D763" s="43"/>
      <c r="E763" s="67"/>
      <c r="G763" s="200"/>
    </row>
    <row r="764" spans="2:7" ht="12.75">
      <c r="B764" s="192"/>
      <c r="C764" s="202"/>
      <c r="D764" s="43"/>
      <c r="E764" s="67"/>
      <c r="G764" s="200"/>
    </row>
    <row r="765" spans="2:7" ht="12.75">
      <c r="B765" s="192"/>
      <c r="C765" s="202"/>
      <c r="D765" s="43"/>
      <c r="E765" s="67"/>
      <c r="G765" s="200"/>
    </row>
    <row r="766" spans="2:7" ht="12.75">
      <c r="B766" s="192"/>
      <c r="C766" s="202"/>
      <c r="D766" s="43"/>
      <c r="E766" s="67"/>
      <c r="G766" s="200"/>
    </row>
    <row r="767" spans="2:7" ht="12.75">
      <c r="B767" s="192"/>
      <c r="C767" s="202"/>
      <c r="D767" s="43"/>
      <c r="E767" s="67"/>
      <c r="G767" s="200"/>
    </row>
    <row r="768" spans="2:7" ht="12.75">
      <c r="B768" s="192"/>
      <c r="C768" s="202"/>
      <c r="D768" s="43"/>
      <c r="E768" s="67"/>
      <c r="G768" s="200"/>
    </row>
    <row r="769" spans="2:7" ht="12.75">
      <c r="B769" s="192"/>
      <c r="C769" s="202"/>
      <c r="D769" s="43"/>
      <c r="E769" s="67"/>
      <c r="G769" s="200"/>
    </row>
    <row r="770" spans="2:7" ht="12.75">
      <c r="B770" s="192"/>
      <c r="C770" s="202"/>
      <c r="D770" s="43"/>
      <c r="E770" s="67"/>
      <c r="G770" s="200"/>
    </row>
    <row r="771" spans="2:7" ht="12.75">
      <c r="B771" s="192"/>
      <c r="C771" s="202"/>
      <c r="D771" s="43"/>
      <c r="E771" s="67"/>
      <c r="G771" s="200"/>
    </row>
    <row r="772" spans="2:7" ht="12.75">
      <c r="B772" s="192"/>
      <c r="C772" s="202"/>
      <c r="D772" s="43"/>
      <c r="E772" s="67"/>
      <c r="G772" s="200"/>
    </row>
    <row r="773" spans="2:7" ht="12.75">
      <c r="B773" s="192"/>
      <c r="C773" s="202"/>
      <c r="D773" s="43"/>
      <c r="E773" s="67"/>
      <c r="G773" s="200"/>
    </row>
    <row r="774" spans="2:7" ht="12.75">
      <c r="B774" s="192"/>
      <c r="C774" s="202"/>
      <c r="D774" s="43"/>
      <c r="E774" s="67"/>
      <c r="G774" s="200"/>
    </row>
    <row r="775" spans="2:7" ht="12.75">
      <c r="B775" s="192"/>
      <c r="C775" s="202"/>
      <c r="D775" s="43"/>
      <c r="E775" s="67"/>
      <c r="G775" s="200"/>
    </row>
    <row r="776" spans="2:7" ht="12.75">
      <c r="B776" s="192"/>
      <c r="C776" s="202"/>
      <c r="D776" s="43"/>
      <c r="E776" s="67"/>
      <c r="G776" s="200"/>
    </row>
    <row r="777" spans="2:7" ht="12.75">
      <c r="B777" s="192"/>
      <c r="C777" s="202"/>
      <c r="D777" s="43"/>
      <c r="E777" s="67"/>
      <c r="G777" s="200"/>
    </row>
    <row r="778" spans="2:7" ht="12.75">
      <c r="B778" s="192"/>
      <c r="C778" s="202"/>
      <c r="D778" s="43"/>
      <c r="E778" s="67"/>
      <c r="G778" s="200"/>
    </row>
    <row r="779" spans="2:7" ht="12.75">
      <c r="B779" s="192"/>
      <c r="C779" s="202"/>
      <c r="D779" s="43"/>
      <c r="E779" s="67"/>
      <c r="G779" s="200"/>
    </row>
    <row r="780" spans="2:7" ht="12.75">
      <c r="B780" s="192"/>
      <c r="C780" s="202"/>
      <c r="D780" s="43"/>
      <c r="E780" s="67"/>
      <c r="G780" s="200"/>
    </row>
    <row r="781" spans="2:7" ht="12.75">
      <c r="B781" s="192"/>
      <c r="C781" s="202"/>
      <c r="D781" s="43"/>
      <c r="E781" s="67"/>
      <c r="G781" s="200"/>
    </row>
    <row r="782" spans="2:7" ht="12.75">
      <c r="B782" s="192"/>
      <c r="C782" s="202"/>
      <c r="D782" s="43"/>
      <c r="E782" s="67"/>
      <c r="G782" s="200"/>
    </row>
    <row r="783" spans="2:7" ht="12.75">
      <c r="B783" s="192"/>
      <c r="C783" s="202"/>
      <c r="D783" s="43"/>
      <c r="E783" s="67"/>
      <c r="G783" s="200"/>
    </row>
    <row r="784" spans="2:7" ht="12.75">
      <c r="B784" s="192"/>
      <c r="C784" s="202"/>
      <c r="D784" s="43"/>
      <c r="E784" s="67"/>
      <c r="G784" s="200"/>
    </row>
    <row r="785" spans="2:7" ht="12.75">
      <c r="B785" s="192"/>
      <c r="C785" s="202"/>
      <c r="D785" s="43"/>
      <c r="E785" s="67"/>
      <c r="G785" s="200"/>
    </row>
    <row r="786" spans="2:7" ht="12.75">
      <c r="B786" s="192"/>
      <c r="C786" s="202"/>
      <c r="D786" s="43"/>
      <c r="E786" s="67"/>
      <c r="G786" s="200"/>
    </row>
    <row r="787" spans="2:7" ht="12.75">
      <c r="B787" s="192"/>
      <c r="C787" s="202"/>
      <c r="D787" s="43"/>
      <c r="E787" s="67"/>
      <c r="G787" s="200"/>
    </row>
    <row r="788" spans="2:7" ht="12.75">
      <c r="B788" s="192"/>
      <c r="C788" s="202"/>
      <c r="D788" s="43"/>
      <c r="E788" s="67"/>
      <c r="G788" s="200"/>
    </row>
    <row r="789" spans="2:7" ht="12.75">
      <c r="B789" s="192"/>
      <c r="C789" s="202"/>
      <c r="D789" s="43"/>
      <c r="E789" s="67"/>
      <c r="G789" s="200"/>
    </row>
    <row r="790" spans="2:7" ht="12.75">
      <c r="B790" s="192"/>
      <c r="C790" s="202"/>
      <c r="D790" s="43"/>
      <c r="E790" s="67"/>
      <c r="G790" s="200"/>
    </row>
    <row r="791" spans="2:7" ht="12.75">
      <c r="B791" s="192"/>
      <c r="C791" s="202"/>
      <c r="D791" s="43"/>
      <c r="E791" s="67"/>
      <c r="G791" s="200"/>
    </row>
    <row r="792" spans="2:7" ht="12.75">
      <c r="B792" s="192"/>
      <c r="C792" s="202"/>
      <c r="D792" s="43"/>
      <c r="E792" s="67"/>
      <c r="G792" s="200"/>
    </row>
    <row r="793" spans="2:7" ht="12.75">
      <c r="B793" s="192"/>
      <c r="C793" s="202"/>
      <c r="D793" s="43"/>
      <c r="E793" s="67"/>
      <c r="G793" s="200"/>
    </row>
    <row r="794" spans="2:7" ht="12.75">
      <c r="B794" s="192"/>
      <c r="C794" s="202"/>
      <c r="D794" s="43"/>
      <c r="E794" s="67"/>
      <c r="G794" s="200"/>
    </row>
    <row r="795" spans="2:7" ht="12.75">
      <c r="B795" s="192"/>
      <c r="C795" s="202"/>
      <c r="D795" s="43"/>
      <c r="E795" s="67"/>
      <c r="G795" s="200"/>
    </row>
    <row r="796" spans="2:7" ht="12.75">
      <c r="B796" s="192"/>
      <c r="C796" s="202"/>
      <c r="D796" s="43"/>
      <c r="E796" s="67"/>
      <c r="G796" s="200"/>
    </row>
    <row r="797" spans="2:7" ht="12.75">
      <c r="B797" s="192"/>
      <c r="C797" s="202"/>
      <c r="D797" s="43"/>
      <c r="E797" s="67"/>
      <c r="G797" s="200"/>
    </row>
    <row r="798" spans="2:7" ht="12.75">
      <c r="B798" s="192"/>
      <c r="C798" s="202"/>
      <c r="D798" s="43"/>
      <c r="E798" s="67"/>
      <c r="G798" s="200"/>
    </row>
    <row r="799" spans="2:7" ht="12.75">
      <c r="B799" s="192"/>
      <c r="C799" s="202"/>
      <c r="D799" s="43"/>
      <c r="E799" s="67"/>
      <c r="G799" s="200"/>
    </row>
    <row r="800" spans="2:7" ht="12.75">
      <c r="B800" s="192"/>
      <c r="C800" s="202"/>
      <c r="D800" s="43"/>
      <c r="E800" s="67"/>
      <c r="G800" s="200"/>
    </row>
    <row r="801" spans="2:7" ht="12.75">
      <c r="B801" s="192"/>
      <c r="C801" s="202"/>
      <c r="D801" s="43"/>
      <c r="E801" s="67"/>
      <c r="G801" s="200"/>
    </row>
    <row r="802" spans="2:7" ht="12.75">
      <c r="B802" s="192"/>
      <c r="C802" s="202"/>
      <c r="D802" s="43"/>
      <c r="E802" s="67"/>
      <c r="G802" s="200"/>
    </row>
    <row r="803" spans="2:7" ht="12.75">
      <c r="B803" s="192"/>
      <c r="C803" s="202"/>
      <c r="D803" s="43"/>
      <c r="E803" s="67"/>
      <c r="G803" s="200"/>
    </row>
    <row r="804" spans="2:7" ht="12.75">
      <c r="B804" s="192"/>
      <c r="C804" s="202"/>
      <c r="D804" s="43"/>
      <c r="E804" s="67"/>
      <c r="G804" s="200"/>
    </row>
    <row r="805" spans="2:7" ht="12.75">
      <c r="B805" s="192"/>
      <c r="C805" s="202"/>
      <c r="D805" s="43"/>
      <c r="E805" s="67"/>
      <c r="G805" s="200"/>
    </row>
    <row r="806" spans="2:7" ht="12.75">
      <c r="B806" s="192"/>
      <c r="C806" s="202"/>
      <c r="D806" s="43"/>
      <c r="E806" s="67"/>
      <c r="G806" s="200"/>
    </row>
    <row r="807" spans="2:7" ht="12.75">
      <c r="B807" s="192"/>
      <c r="C807" s="202"/>
      <c r="D807" s="43"/>
      <c r="E807" s="67"/>
      <c r="G807" s="200"/>
    </row>
    <row r="808" spans="2:7" ht="12.75">
      <c r="B808" s="192"/>
      <c r="C808" s="202"/>
      <c r="D808" s="43"/>
      <c r="E808" s="67"/>
      <c r="G808" s="200"/>
    </row>
    <row r="809" spans="2:7" ht="12.75">
      <c r="B809" s="192"/>
      <c r="C809" s="202"/>
      <c r="D809" s="43"/>
      <c r="E809" s="67"/>
      <c r="G809" s="200"/>
    </row>
    <row r="810" spans="2:7" ht="12.75">
      <c r="B810" s="192"/>
      <c r="C810" s="202"/>
      <c r="D810" s="43"/>
      <c r="E810" s="67"/>
      <c r="G810" s="200"/>
    </row>
    <row r="811" spans="2:7" ht="12.75">
      <c r="B811" s="192"/>
      <c r="C811" s="202"/>
      <c r="D811" s="43"/>
      <c r="E811" s="67"/>
      <c r="G811" s="200"/>
    </row>
    <row r="812" spans="2:7" ht="12.75">
      <c r="B812" s="192"/>
      <c r="C812" s="202"/>
      <c r="D812" s="43"/>
      <c r="E812" s="67"/>
      <c r="G812" s="200"/>
    </row>
    <row r="813" spans="2:7" ht="12.75">
      <c r="B813" s="192"/>
      <c r="C813" s="202"/>
      <c r="D813" s="43"/>
      <c r="E813" s="67"/>
      <c r="G813" s="200"/>
    </row>
    <row r="814" spans="2:7" ht="12.75">
      <c r="B814" s="192"/>
      <c r="C814" s="202"/>
      <c r="D814" s="43"/>
      <c r="E814" s="67"/>
      <c r="G814" s="200"/>
    </row>
    <row r="815" spans="2:7" ht="12.75">
      <c r="B815" s="192"/>
      <c r="C815" s="202"/>
      <c r="D815" s="43"/>
      <c r="E815" s="67"/>
      <c r="G815" s="200"/>
    </row>
    <row r="816" spans="2:7" ht="12.75">
      <c r="B816" s="192"/>
      <c r="C816" s="202"/>
      <c r="D816" s="43"/>
      <c r="E816" s="67"/>
      <c r="G816" s="200"/>
    </row>
    <row r="817" spans="2:7" ht="12.75">
      <c r="B817" s="192"/>
      <c r="C817" s="202"/>
      <c r="D817" s="43"/>
      <c r="E817" s="67"/>
      <c r="G817" s="200"/>
    </row>
    <row r="818" spans="2:7" ht="12.75">
      <c r="B818" s="192"/>
      <c r="C818" s="202"/>
      <c r="D818" s="43"/>
      <c r="E818" s="67"/>
      <c r="G818" s="200"/>
    </row>
    <row r="819" spans="2:7" ht="12.75">
      <c r="B819" s="192"/>
      <c r="C819" s="202"/>
      <c r="D819" s="43"/>
      <c r="E819" s="67"/>
      <c r="G819" s="200"/>
    </row>
    <row r="820" spans="2:7" ht="12.75">
      <c r="B820" s="192"/>
      <c r="C820" s="202"/>
      <c r="D820" s="43"/>
      <c r="E820" s="67"/>
      <c r="G820" s="200"/>
    </row>
    <row r="821" spans="2:7" ht="12.75">
      <c r="B821" s="192"/>
      <c r="C821" s="202"/>
      <c r="D821" s="43"/>
      <c r="E821" s="67"/>
      <c r="G821" s="200"/>
    </row>
    <row r="822" spans="2:7" ht="12.75">
      <c r="B822" s="192"/>
      <c r="C822" s="202"/>
      <c r="D822" s="43"/>
      <c r="E822" s="67"/>
      <c r="G822" s="200"/>
    </row>
    <row r="823" spans="2:7" ht="12.75">
      <c r="B823" s="192"/>
      <c r="C823" s="202"/>
      <c r="D823" s="43"/>
      <c r="E823" s="67"/>
      <c r="G823" s="200"/>
    </row>
    <row r="824" spans="2:7" ht="12.75">
      <c r="B824" s="192"/>
      <c r="C824" s="202"/>
      <c r="D824" s="43"/>
      <c r="E824" s="67"/>
      <c r="G824" s="200"/>
    </row>
    <row r="825" spans="2:7" ht="12.75">
      <c r="B825" s="192"/>
      <c r="C825" s="202"/>
      <c r="D825" s="43"/>
      <c r="E825" s="67"/>
      <c r="G825" s="200"/>
    </row>
    <row r="826" spans="2:7" ht="12.75">
      <c r="B826" s="192"/>
      <c r="C826" s="202"/>
      <c r="D826" s="43"/>
      <c r="E826" s="67"/>
      <c r="G826" s="200"/>
    </row>
    <row r="827" spans="2:7" ht="12.75">
      <c r="B827" s="192"/>
      <c r="C827" s="202"/>
      <c r="D827" s="43"/>
      <c r="E827" s="67"/>
      <c r="G827" s="200"/>
    </row>
    <row r="828" spans="2:7" ht="12.75">
      <c r="B828" s="192"/>
      <c r="C828" s="202"/>
      <c r="D828" s="43"/>
      <c r="E828" s="67"/>
      <c r="G828" s="200"/>
    </row>
    <row r="829" spans="2:7" ht="12.75">
      <c r="B829" s="192"/>
      <c r="C829" s="202"/>
      <c r="D829" s="43"/>
      <c r="E829" s="67"/>
      <c r="G829" s="200"/>
    </row>
    <row r="830" spans="2:7" ht="12.75">
      <c r="B830" s="192"/>
      <c r="C830" s="202"/>
      <c r="D830" s="43"/>
      <c r="E830" s="67"/>
      <c r="G830" s="200"/>
    </row>
    <row r="831" spans="2:7" ht="12.75">
      <c r="B831" s="192"/>
      <c r="C831" s="202"/>
      <c r="D831" s="43"/>
      <c r="E831" s="67"/>
      <c r="G831" s="200"/>
    </row>
    <row r="832" spans="2:7" ht="12.75">
      <c r="B832" s="192"/>
      <c r="C832" s="202"/>
      <c r="D832" s="43"/>
      <c r="E832" s="67"/>
      <c r="G832" s="200"/>
    </row>
    <row r="833" spans="2:7" ht="12.75">
      <c r="B833" s="192"/>
      <c r="C833" s="202"/>
      <c r="D833" s="43"/>
      <c r="E833" s="67"/>
      <c r="G833" s="200"/>
    </row>
    <row r="834" spans="2:7" ht="12.75">
      <c r="B834" s="192"/>
      <c r="C834" s="202"/>
      <c r="D834" s="43"/>
      <c r="E834" s="67"/>
      <c r="G834" s="200"/>
    </row>
    <row r="835" spans="2:7" ht="12.75">
      <c r="B835" s="192"/>
      <c r="C835" s="202"/>
      <c r="D835" s="43"/>
      <c r="E835" s="67"/>
      <c r="G835" s="200"/>
    </row>
    <row r="836" spans="2:7" ht="12.75">
      <c r="B836" s="192"/>
      <c r="C836" s="202"/>
      <c r="D836" s="43"/>
      <c r="E836" s="67"/>
      <c r="G836" s="200"/>
    </row>
    <row r="837" spans="2:7" ht="12.75">
      <c r="B837" s="192"/>
      <c r="C837" s="202"/>
      <c r="D837" s="43"/>
      <c r="E837" s="67"/>
      <c r="G837" s="200"/>
    </row>
    <row r="838" spans="2:7" ht="12.75">
      <c r="B838" s="192"/>
      <c r="C838" s="202"/>
      <c r="D838" s="43"/>
      <c r="E838" s="67"/>
      <c r="G838" s="200"/>
    </row>
    <row r="839" spans="2:7" ht="12.75">
      <c r="B839" s="192"/>
      <c r="C839" s="202"/>
      <c r="D839" s="43"/>
      <c r="E839" s="67"/>
      <c r="G839" s="200"/>
    </row>
    <row r="840" spans="2:7" ht="12.75">
      <c r="B840" s="192"/>
      <c r="C840" s="202"/>
      <c r="D840" s="43"/>
      <c r="E840" s="67"/>
      <c r="G840" s="200"/>
    </row>
    <row r="841" spans="2:7" ht="12.75">
      <c r="B841" s="192"/>
      <c r="C841" s="202"/>
      <c r="D841" s="43"/>
      <c r="E841" s="67"/>
      <c r="G841" s="200"/>
    </row>
    <row r="842" spans="2:7" ht="12.75">
      <c r="B842" s="192"/>
      <c r="C842" s="202"/>
      <c r="D842" s="43"/>
      <c r="E842" s="67"/>
      <c r="G842" s="200"/>
    </row>
    <row r="843" spans="2:7" ht="12.75">
      <c r="B843" s="192"/>
      <c r="C843" s="202"/>
      <c r="D843" s="43"/>
      <c r="E843" s="67"/>
      <c r="G843" s="200"/>
    </row>
    <row r="844" spans="2:7" ht="12.75">
      <c r="B844" s="192"/>
      <c r="C844" s="202"/>
      <c r="D844" s="43"/>
      <c r="E844" s="67"/>
      <c r="G844" s="200"/>
    </row>
    <row r="845" spans="2:7" ht="12.75">
      <c r="B845" s="192"/>
      <c r="C845" s="202"/>
      <c r="D845" s="43"/>
      <c r="E845" s="67"/>
      <c r="G845" s="200"/>
    </row>
    <row r="846" spans="2:7" ht="12.75">
      <c r="B846" s="192"/>
      <c r="C846" s="202"/>
      <c r="D846" s="43"/>
      <c r="E846" s="67"/>
      <c r="G846" s="200"/>
    </row>
    <row r="847" spans="2:7" ht="12.75">
      <c r="B847" s="192"/>
      <c r="C847" s="202"/>
      <c r="D847" s="43"/>
      <c r="E847" s="67"/>
      <c r="G847" s="200"/>
    </row>
    <row r="848" spans="2:7" ht="12.75">
      <c r="B848" s="192"/>
      <c r="C848" s="202"/>
      <c r="D848" s="43"/>
      <c r="E848" s="67"/>
      <c r="G848" s="200"/>
    </row>
    <row r="849" spans="2:7" ht="12.75">
      <c r="B849" s="192"/>
      <c r="C849" s="202"/>
      <c r="D849" s="43"/>
      <c r="E849" s="67"/>
      <c r="G849" s="200"/>
    </row>
    <row r="850" spans="2:7" ht="12.75">
      <c r="B850" s="192"/>
      <c r="C850" s="202"/>
      <c r="D850" s="43"/>
      <c r="E850" s="67"/>
      <c r="G850" s="200"/>
    </row>
    <row r="851" spans="2:7" ht="12.75">
      <c r="B851" s="192"/>
      <c r="C851" s="202"/>
      <c r="D851" s="43"/>
      <c r="E851" s="67"/>
      <c r="G851" s="200"/>
    </row>
    <row r="852" spans="2:7" ht="12.75">
      <c r="B852" s="192"/>
      <c r="C852" s="202"/>
      <c r="D852" s="43"/>
      <c r="E852" s="67"/>
      <c r="G852" s="200"/>
    </row>
    <row r="853" spans="2:7" ht="12.75">
      <c r="B853" s="192"/>
      <c r="C853" s="202"/>
      <c r="D853" s="43"/>
      <c r="E853" s="67"/>
      <c r="G853" s="200"/>
    </row>
    <row r="854" spans="2:7" ht="12.75">
      <c r="B854" s="192"/>
      <c r="C854" s="202"/>
      <c r="D854" s="43"/>
      <c r="E854" s="67"/>
      <c r="G854" s="200"/>
    </row>
    <row r="855" spans="2:7" ht="12.75">
      <c r="B855" s="192"/>
      <c r="C855" s="202"/>
      <c r="D855" s="43"/>
      <c r="E855" s="67"/>
      <c r="G855" s="200"/>
    </row>
    <row r="856" spans="2:7" ht="12.75">
      <c r="B856" s="192"/>
      <c r="C856" s="202"/>
      <c r="D856" s="43"/>
      <c r="E856" s="67"/>
      <c r="G856" s="200"/>
    </row>
    <row r="857" spans="2:7" ht="12.75">
      <c r="B857" s="192"/>
      <c r="C857" s="202"/>
      <c r="D857" s="43"/>
      <c r="E857" s="67"/>
      <c r="G857" s="200"/>
    </row>
    <row r="858" spans="2:7" ht="12.75">
      <c r="B858" s="192"/>
      <c r="C858" s="202"/>
      <c r="D858" s="43"/>
      <c r="E858" s="67"/>
      <c r="G858" s="200"/>
    </row>
    <row r="859" spans="2:7" ht="12.75">
      <c r="B859" s="192"/>
      <c r="C859" s="202"/>
      <c r="D859" s="43"/>
      <c r="E859" s="67"/>
      <c r="G859" s="200"/>
    </row>
    <row r="860" spans="2:7" ht="12.75">
      <c r="B860" s="192"/>
      <c r="C860" s="202"/>
      <c r="D860" s="43"/>
      <c r="E860" s="67"/>
      <c r="G860" s="200"/>
    </row>
    <row r="861" spans="2:7" ht="12.75">
      <c r="B861" s="192"/>
      <c r="C861" s="202"/>
      <c r="D861" s="43"/>
      <c r="E861" s="67"/>
      <c r="G861" s="200"/>
    </row>
    <row r="862" spans="2:7" ht="12.75">
      <c r="B862" s="192"/>
      <c r="C862" s="202"/>
      <c r="D862" s="43"/>
      <c r="E862" s="67"/>
      <c r="G862" s="200"/>
    </row>
    <row r="863" spans="2:7" ht="12.75">
      <c r="B863" s="192"/>
      <c r="C863" s="202"/>
      <c r="D863" s="43"/>
      <c r="E863" s="67"/>
      <c r="G863" s="200"/>
    </row>
    <row r="864" spans="2:7" ht="12.75">
      <c r="B864" s="192"/>
      <c r="C864" s="202"/>
      <c r="D864" s="43"/>
      <c r="E864" s="67"/>
      <c r="G864" s="200"/>
    </row>
    <row r="865" spans="2:7" ht="12.75">
      <c r="B865" s="192"/>
      <c r="C865" s="202"/>
      <c r="D865" s="43"/>
      <c r="E865" s="67"/>
      <c r="G865" s="200"/>
    </row>
    <row r="866" spans="2:7" ht="12.75">
      <c r="B866" s="192"/>
      <c r="C866" s="202"/>
      <c r="D866" s="43"/>
      <c r="E866" s="67"/>
      <c r="G866" s="200"/>
    </row>
    <row r="867" spans="2:7" ht="12.75">
      <c r="B867" s="192"/>
      <c r="C867" s="202"/>
      <c r="D867" s="43"/>
      <c r="E867" s="67"/>
      <c r="G867" s="200"/>
    </row>
    <row r="868" spans="2:7" ht="12.75">
      <c r="B868" s="192"/>
      <c r="C868" s="202"/>
      <c r="D868" s="43"/>
      <c r="E868" s="67"/>
      <c r="G868" s="200"/>
    </row>
    <row r="869" spans="2:7" ht="12.75">
      <c r="B869" s="192"/>
      <c r="C869" s="202"/>
      <c r="D869" s="43"/>
      <c r="E869" s="67"/>
      <c r="G869" s="200"/>
    </row>
    <row r="870" spans="2:7" ht="12.75">
      <c r="B870" s="192"/>
      <c r="C870" s="202"/>
      <c r="D870" s="43"/>
      <c r="E870" s="67"/>
      <c r="G870" s="200"/>
    </row>
    <row r="871" spans="2:7" ht="12.75">
      <c r="B871" s="192"/>
      <c r="C871" s="202"/>
      <c r="D871" s="43"/>
      <c r="E871" s="67"/>
      <c r="G871" s="200"/>
    </row>
    <row r="872" spans="2:7" ht="12.75">
      <c r="B872" s="192"/>
      <c r="C872" s="202"/>
      <c r="D872" s="43"/>
      <c r="E872" s="67"/>
      <c r="G872" s="200"/>
    </row>
    <row r="873" spans="2:7" ht="12.75">
      <c r="B873" s="192"/>
      <c r="C873" s="202"/>
      <c r="D873" s="43"/>
      <c r="E873" s="67"/>
      <c r="G873" s="200"/>
    </row>
    <row r="874" spans="2:7" ht="12.75">
      <c r="B874" s="192"/>
      <c r="C874" s="202"/>
      <c r="D874" s="43"/>
      <c r="E874" s="67"/>
      <c r="G874" s="200"/>
    </row>
    <row r="875" spans="2:7" ht="12.75">
      <c r="B875" s="192"/>
      <c r="C875" s="202"/>
      <c r="D875" s="43"/>
      <c r="E875" s="67"/>
      <c r="G875" s="200"/>
    </row>
    <row r="876" spans="2:7" ht="12.75">
      <c r="B876" s="192"/>
      <c r="C876" s="202"/>
      <c r="D876" s="43"/>
      <c r="E876" s="67"/>
      <c r="G876" s="200"/>
    </row>
    <row r="877" spans="2:7" ht="12.75">
      <c r="B877" s="192"/>
      <c r="C877" s="202"/>
      <c r="D877" s="43"/>
      <c r="E877" s="67"/>
      <c r="G877" s="200"/>
    </row>
    <row r="878" spans="2:7" ht="12.75">
      <c r="B878" s="192"/>
      <c r="C878" s="202"/>
      <c r="D878" s="43"/>
      <c r="E878" s="67"/>
      <c r="G878" s="200"/>
    </row>
    <row r="879" spans="2:7" ht="12.75">
      <c r="B879" s="192"/>
      <c r="C879" s="202"/>
      <c r="D879" s="43"/>
      <c r="E879" s="67"/>
      <c r="G879" s="200"/>
    </row>
    <row r="880" spans="2:7" ht="12.75">
      <c r="B880" s="192"/>
      <c r="C880" s="202"/>
      <c r="D880" s="43"/>
      <c r="E880" s="67"/>
      <c r="G880" s="200"/>
    </row>
    <row r="881" spans="2:7" ht="12.75">
      <c r="B881" s="192"/>
      <c r="C881" s="202"/>
      <c r="D881" s="43"/>
      <c r="E881" s="67"/>
      <c r="G881" s="200"/>
    </row>
    <row r="882" spans="2:7" ht="12.75">
      <c r="B882" s="192"/>
      <c r="C882" s="202"/>
      <c r="D882" s="43"/>
      <c r="E882" s="67"/>
      <c r="G882" s="200"/>
    </row>
    <row r="883" spans="2:7" ht="12.75">
      <c r="B883" s="192"/>
      <c r="C883" s="202"/>
      <c r="D883" s="43"/>
      <c r="E883" s="67"/>
      <c r="G883" s="200"/>
    </row>
    <row r="884" spans="2:7" ht="12.75">
      <c r="B884" s="192"/>
      <c r="C884" s="202"/>
      <c r="D884" s="43"/>
      <c r="E884" s="67"/>
      <c r="G884" s="200"/>
    </row>
    <row r="885" spans="2:7" ht="12.75">
      <c r="B885" s="192"/>
      <c r="C885" s="202"/>
      <c r="D885" s="43"/>
      <c r="E885" s="67"/>
      <c r="G885" s="200"/>
    </row>
    <row r="886" spans="2:7" ht="12.75">
      <c r="B886" s="192"/>
      <c r="C886" s="202"/>
      <c r="D886" s="43"/>
      <c r="E886" s="67"/>
      <c r="G886" s="200"/>
    </row>
    <row r="887" spans="2:7" ht="12.75">
      <c r="B887" s="192"/>
      <c r="C887" s="202"/>
      <c r="D887" s="43"/>
      <c r="E887" s="67"/>
      <c r="G887" s="200"/>
    </row>
    <row r="888" spans="2:7" ht="12.75">
      <c r="B888" s="192"/>
      <c r="C888" s="202"/>
      <c r="D888" s="43"/>
      <c r="E888" s="67"/>
      <c r="G888" s="200"/>
    </row>
    <row r="889" spans="2:7" ht="12.75">
      <c r="B889" s="192"/>
      <c r="C889" s="202"/>
      <c r="D889" s="43"/>
      <c r="E889" s="67"/>
      <c r="G889" s="200"/>
    </row>
    <row r="890" spans="2:7" ht="12.75">
      <c r="B890" s="192"/>
      <c r="C890" s="202"/>
      <c r="D890" s="43"/>
      <c r="E890" s="67"/>
      <c r="G890" s="200"/>
    </row>
    <row r="891" spans="2:7" ht="12.75">
      <c r="B891" s="192"/>
      <c r="C891" s="202"/>
      <c r="D891" s="43"/>
      <c r="E891" s="67"/>
      <c r="G891" s="200"/>
    </row>
    <row r="892" spans="2:7" ht="12.75">
      <c r="B892" s="192"/>
      <c r="C892" s="202"/>
      <c r="D892" s="43"/>
      <c r="E892" s="67"/>
      <c r="G892" s="200"/>
    </row>
    <row r="893" spans="2:7" ht="12.75">
      <c r="B893" s="192"/>
      <c r="C893" s="202"/>
      <c r="D893" s="43"/>
      <c r="E893" s="67"/>
      <c r="G893" s="200"/>
    </row>
    <row r="894" spans="2:7" ht="12.75">
      <c r="B894" s="192"/>
      <c r="C894" s="202"/>
      <c r="D894" s="43"/>
      <c r="E894" s="67"/>
      <c r="G894" s="200"/>
    </row>
    <row r="895" spans="2:7" ht="12.75">
      <c r="B895" s="192"/>
      <c r="C895" s="202"/>
      <c r="D895" s="43"/>
      <c r="E895" s="67"/>
      <c r="G895" s="200"/>
    </row>
    <row r="896" spans="2:7" ht="12.75">
      <c r="B896" s="192"/>
      <c r="C896" s="202"/>
      <c r="D896" s="43"/>
      <c r="E896" s="67"/>
      <c r="G896" s="200"/>
    </row>
    <row r="897" spans="2:7" ht="12.75">
      <c r="B897" s="192"/>
      <c r="C897" s="202"/>
      <c r="D897" s="43"/>
      <c r="E897" s="67"/>
      <c r="G897" s="200"/>
    </row>
    <row r="898" spans="2:7" ht="12.75">
      <c r="B898" s="192"/>
      <c r="C898" s="202"/>
      <c r="D898" s="43"/>
      <c r="E898" s="67"/>
      <c r="G898" s="200"/>
    </row>
    <row r="899" spans="2:7" ht="12.75">
      <c r="B899" s="192"/>
      <c r="C899" s="202"/>
      <c r="D899" s="43"/>
      <c r="E899" s="67"/>
      <c r="G899" s="200"/>
    </row>
    <row r="900" spans="2:7" ht="12.75">
      <c r="B900" s="192"/>
      <c r="C900" s="202"/>
      <c r="D900" s="43"/>
      <c r="E900" s="67"/>
      <c r="G900" s="200"/>
    </row>
    <row r="901" spans="2:7" ht="12.75">
      <c r="B901" s="192"/>
      <c r="C901" s="202"/>
      <c r="D901" s="43"/>
      <c r="E901" s="67"/>
      <c r="G901" s="200"/>
    </row>
    <row r="902" spans="2:7" ht="12.75">
      <c r="B902" s="192"/>
      <c r="C902" s="202"/>
      <c r="D902" s="43"/>
      <c r="E902" s="67"/>
      <c r="G902" s="200"/>
    </row>
    <row r="903" spans="2:7" ht="12.75">
      <c r="B903" s="192"/>
      <c r="C903" s="202"/>
      <c r="D903" s="43"/>
      <c r="E903" s="67"/>
      <c r="G903" s="200"/>
    </row>
    <row r="904" spans="2:7" ht="12.75">
      <c r="B904" s="192"/>
      <c r="C904" s="202"/>
      <c r="D904" s="43"/>
      <c r="E904" s="67"/>
      <c r="G904" s="200"/>
    </row>
    <row r="905" spans="2:7" ht="12.75">
      <c r="B905" s="192"/>
      <c r="C905" s="202"/>
      <c r="D905" s="43"/>
      <c r="E905" s="67"/>
      <c r="G905" s="200"/>
    </row>
    <row r="906" spans="2:7" ht="12.75">
      <c r="B906" s="192"/>
      <c r="C906" s="202"/>
      <c r="D906" s="43"/>
      <c r="E906" s="67"/>
      <c r="G906" s="200"/>
    </row>
    <row r="907" spans="2:7" ht="12.75">
      <c r="B907" s="192"/>
      <c r="C907" s="202"/>
      <c r="D907" s="43"/>
      <c r="E907" s="67"/>
      <c r="G907" s="200"/>
    </row>
    <row r="908" spans="2:7" ht="12.75">
      <c r="B908" s="192"/>
      <c r="C908" s="202"/>
      <c r="D908" s="43"/>
      <c r="E908" s="67"/>
      <c r="G908" s="200"/>
    </row>
    <row r="909" spans="2:7" ht="12.75">
      <c r="B909" s="192"/>
      <c r="C909" s="202"/>
      <c r="D909" s="43"/>
      <c r="E909" s="67"/>
      <c r="G909" s="200"/>
    </row>
    <row r="910" spans="2:7" ht="12.75">
      <c r="B910" s="192"/>
      <c r="C910" s="202"/>
      <c r="D910" s="43"/>
      <c r="E910" s="67"/>
      <c r="G910" s="200"/>
    </row>
    <row r="911" spans="2:7" ht="12.75">
      <c r="B911" s="192"/>
      <c r="C911" s="202"/>
      <c r="D911" s="43"/>
      <c r="E911" s="67"/>
      <c r="G911" s="200"/>
    </row>
    <row r="912" spans="2:7" ht="12.75">
      <c r="B912" s="192"/>
      <c r="C912" s="202"/>
      <c r="D912" s="43"/>
      <c r="E912" s="67"/>
      <c r="G912" s="200"/>
    </row>
    <row r="913" spans="2:7" ht="12.75">
      <c r="B913" s="192"/>
      <c r="C913" s="202"/>
      <c r="D913" s="43"/>
      <c r="E913" s="67"/>
      <c r="G913" s="200"/>
    </row>
    <row r="914" spans="2:7" ht="12.75">
      <c r="B914" s="192"/>
      <c r="C914" s="202"/>
      <c r="D914" s="43"/>
      <c r="E914" s="67"/>
      <c r="G914" s="200"/>
    </row>
    <row r="915" spans="2:7" ht="12.75">
      <c r="B915" s="192"/>
      <c r="C915" s="202"/>
      <c r="D915" s="43"/>
      <c r="E915" s="67"/>
      <c r="G915" s="200"/>
    </row>
    <row r="916" spans="2:7" ht="12.75">
      <c r="B916" s="192"/>
      <c r="C916" s="202"/>
      <c r="D916" s="43"/>
      <c r="E916" s="67"/>
      <c r="G916" s="200"/>
    </row>
    <row r="917" spans="2:7" ht="12.75">
      <c r="B917" s="192"/>
      <c r="C917" s="202"/>
      <c r="D917" s="43"/>
      <c r="E917" s="67"/>
      <c r="G917" s="200"/>
    </row>
    <row r="918" spans="2:7" ht="12.75">
      <c r="B918" s="192"/>
      <c r="C918" s="202"/>
      <c r="D918" s="43"/>
      <c r="E918" s="67"/>
      <c r="G918" s="200"/>
    </row>
    <row r="919" spans="2:7" ht="12.75">
      <c r="B919" s="192"/>
      <c r="C919" s="202"/>
      <c r="D919" s="43"/>
      <c r="E919" s="67"/>
      <c r="G919" s="200"/>
    </row>
    <row r="920" spans="2:7" ht="12.75">
      <c r="B920" s="192"/>
      <c r="C920" s="202"/>
      <c r="D920" s="43"/>
      <c r="E920" s="67"/>
      <c r="G920" s="200"/>
    </row>
    <row r="921" spans="2:7" ht="12.75">
      <c r="B921" s="192"/>
      <c r="C921" s="202"/>
      <c r="D921" s="43"/>
      <c r="E921" s="67"/>
      <c r="G921" s="200"/>
    </row>
    <row r="922" spans="2:7" ht="12.75">
      <c r="B922" s="192"/>
      <c r="C922" s="202"/>
      <c r="D922" s="43"/>
      <c r="E922" s="67"/>
      <c r="G922" s="200"/>
    </row>
    <row r="923" spans="2:7" ht="12.75">
      <c r="B923" s="192"/>
      <c r="C923" s="202"/>
      <c r="D923" s="43"/>
      <c r="E923" s="67"/>
      <c r="G923" s="200"/>
    </row>
    <row r="924" spans="2:7" ht="12.75">
      <c r="B924" s="192"/>
      <c r="C924" s="202"/>
      <c r="D924" s="43"/>
      <c r="E924" s="67"/>
      <c r="G924" s="200"/>
    </row>
    <row r="925" spans="2:7" ht="12.75">
      <c r="B925" s="192"/>
      <c r="C925" s="202"/>
      <c r="D925" s="43"/>
      <c r="E925" s="67"/>
      <c r="G925" s="200"/>
    </row>
    <row r="926" spans="2:7" ht="12.75">
      <c r="B926" s="192"/>
      <c r="C926" s="202"/>
      <c r="D926" s="43"/>
      <c r="E926" s="67"/>
      <c r="G926" s="200"/>
    </row>
    <row r="927" spans="2:7" ht="12.75">
      <c r="B927" s="192"/>
      <c r="C927" s="202"/>
      <c r="D927" s="43"/>
      <c r="E927" s="67"/>
      <c r="G927" s="200"/>
    </row>
    <row r="928" spans="2:7" ht="12.75">
      <c r="B928" s="192"/>
      <c r="C928" s="202"/>
      <c r="D928" s="43"/>
      <c r="E928" s="67"/>
      <c r="G928" s="200"/>
    </row>
    <row r="929" spans="2:7" ht="12.75">
      <c r="B929" s="192"/>
      <c r="C929" s="202"/>
      <c r="D929" s="43"/>
      <c r="E929" s="67"/>
      <c r="G929" s="200"/>
    </row>
    <row r="930" spans="2:7" ht="12.75">
      <c r="B930" s="192"/>
      <c r="C930" s="202"/>
      <c r="D930" s="43"/>
      <c r="E930" s="67"/>
      <c r="G930" s="200"/>
    </row>
    <row r="931" spans="2:7" ht="12.75">
      <c r="B931" s="192"/>
      <c r="C931" s="202"/>
      <c r="D931" s="43"/>
      <c r="E931" s="67"/>
      <c r="G931" s="200"/>
    </row>
    <row r="932" spans="2:7" ht="12.75">
      <c r="B932" s="192"/>
      <c r="C932" s="202"/>
      <c r="D932" s="43"/>
      <c r="E932" s="67"/>
      <c r="G932" s="200"/>
    </row>
    <row r="933" spans="2:7" ht="12.75">
      <c r="B933" s="192"/>
      <c r="C933" s="202"/>
      <c r="D933" s="43"/>
      <c r="E933" s="67"/>
      <c r="G933" s="200"/>
    </row>
    <row r="934" spans="2:7" ht="12.75">
      <c r="B934" s="192"/>
      <c r="C934" s="202"/>
      <c r="D934" s="43"/>
      <c r="E934" s="67"/>
      <c r="G934" s="200"/>
    </row>
    <row r="935" spans="2:7" ht="12.75">
      <c r="B935" s="192"/>
      <c r="C935" s="202"/>
      <c r="D935" s="43"/>
      <c r="E935" s="67"/>
      <c r="G935" s="200"/>
    </row>
    <row r="936" spans="2:7" ht="12.75">
      <c r="B936" s="192"/>
      <c r="C936" s="202"/>
      <c r="D936" s="43"/>
      <c r="E936" s="67"/>
      <c r="G936" s="200"/>
    </row>
    <row r="937" spans="2:7" ht="12.75">
      <c r="B937" s="192"/>
      <c r="C937" s="202"/>
      <c r="D937" s="43"/>
      <c r="E937" s="67"/>
      <c r="G937" s="200"/>
    </row>
    <row r="938" spans="2:7" ht="12.75">
      <c r="B938" s="192"/>
      <c r="C938" s="202"/>
      <c r="D938" s="43"/>
      <c r="E938" s="67"/>
      <c r="G938" s="200"/>
    </row>
    <row r="939" spans="2:7" ht="12.75">
      <c r="B939" s="192"/>
      <c r="C939" s="202"/>
      <c r="D939" s="43"/>
      <c r="E939" s="67"/>
      <c r="G939" s="200"/>
    </row>
    <row r="940" spans="2:7" ht="12.75">
      <c r="B940" s="192"/>
      <c r="C940" s="202"/>
      <c r="D940" s="43"/>
      <c r="E940" s="67"/>
      <c r="G940" s="200"/>
    </row>
    <row r="941" spans="2:7" ht="12.75">
      <c r="B941" s="192"/>
      <c r="C941" s="202"/>
      <c r="D941" s="43"/>
      <c r="E941" s="67"/>
      <c r="G941" s="200"/>
    </row>
    <row r="942" spans="2:7" ht="12.75">
      <c r="B942" s="192"/>
      <c r="C942" s="202"/>
      <c r="D942" s="43"/>
      <c r="E942" s="67"/>
      <c r="G942" s="200"/>
    </row>
    <row r="943" spans="2:7" ht="12.75">
      <c r="B943" s="192"/>
      <c r="C943" s="202"/>
      <c r="D943" s="43"/>
      <c r="E943" s="67"/>
      <c r="G943" s="200"/>
    </row>
    <row r="944" spans="2:7" ht="12.75">
      <c r="B944" s="192"/>
      <c r="C944" s="202"/>
      <c r="D944" s="43"/>
      <c r="E944" s="67"/>
      <c r="G944" s="200"/>
    </row>
    <row r="945" spans="2:7" ht="12.75">
      <c r="B945" s="192"/>
      <c r="C945" s="202"/>
      <c r="D945" s="43"/>
      <c r="E945" s="67"/>
      <c r="G945" s="200"/>
    </row>
    <row r="946" spans="2:7" ht="12.75">
      <c r="B946" s="192"/>
      <c r="C946" s="202"/>
      <c r="D946" s="43"/>
      <c r="E946" s="67"/>
      <c r="G946" s="200"/>
    </row>
    <row r="947" spans="2:7" ht="12.75">
      <c r="B947" s="192"/>
      <c r="C947" s="202"/>
      <c r="D947" s="43"/>
      <c r="E947" s="67"/>
      <c r="G947" s="200"/>
    </row>
    <row r="948" spans="2:7" ht="12.75">
      <c r="B948" s="192"/>
      <c r="C948" s="202"/>
      <c r="D948" s="43"/>
      <c r="E948" s="67"/>
      <c r="G948" s="200"/>
    </row>
    <row r="949" spans="2:7" ht="12.75">
      <c r="B949" s="192"/>
      <c r="C949" s="202"/>
      <c r="D949" s="43"/>
      <c r="E949" s="67"/>
      <c r="G949" s="200"/>
    </row>
    <row r="950" spans="2:7" ht="12.75">
      <c r="B950" s="192"/>
      <c r="C950" s="202"/>
      <c r="D950" s="43"/>
      <c r="E950" s="67"/>
      <c r="G950" s="200"/>
    </row>
    <row r="951" spans="2:7" ht="12.75">
      <c r="B951" s="192"/>
      <c r="C951" s="202"/>
      <c r="D951" s="43"/>
      <c r="E951" s="67"/>
      <c r="G951" s="200"/>
    </row>
    <row r="952" spans="2:7" ht="12.75">
      <c r="B952" s="192"/>
      <c r="C952" s="202"/>
      <c r="D952" s="43"/>
      <c r="E952" s="67"/>
      <c r="G952" s="200"/>
    </row>
    <row r="953" spans="2:7" ht="12.75">
      <c r="B953" s="192"/>
      <c r="C953" s="202"/>
      <c r="D953" s="43"/>
      <c r="E953" s="67"/>
      <c r="G953" s="200"/>
    </row>
    <row r="954" spans="2:7" ht="12.75">
      <c r="B954" s="192"/>
      <c r="C954" s="202"/>
      <c r="D954" s="43"/>
      <c r="E954" s="67"/>
      <c r="G954" s="200"/>
    </row>
    <row r="955" spans="2:7" ht="12.75">
      <c r="B955" s="192"/>
      <c r="C955" s="202"/>
      <c r="D955" s="43"/>
      <c r="E955" s="67"/>
      <c r="G955" s="200"/>
    </row>
    <row r="956" spans="2:7" ht="12.75">
      <c r="B956" s="192"/>
      <c r="C956" s="202"/>
      <c r="D956" s="43"/>
      <c r="E956" s="67"/>
      <c r="G956" s="200"/>
    </row>
    <row r="957" spans="2:7" ht="12.75">
      <c r="B957" s="192"/>
      <c r="C957" s="202"/>
      <c r="D957" s="43"/>
      <c r="E957" s="67"/>
      <c r="G957" s="200"/>
    </row>
    <row r="958" spans="2:7" ht="12.75">
      <c r="B958" s="192"/>
      <c r="C958" s="202"/>
      <c r="D958" s="43"/>
      <c r="E958" s="67"/>
      <c r="G958" s="200"/>
    </row>
    <row r="959" spans="2:7" ht="12.75">
      <c r="B959" s="192"/>
      <c r="C959" s="202"/>
      <c r="D959" s="43"/>
      <c r="E959" s="67"/>
      <c r="G959" s="200"/>
    </row>
    <row r="960" spans="2:7" ht="12.75">
      <c r="B960" s="192"/>
      <c r="C960" s="202"/>
      <c r="D960" s="43"/>
      <c r="E960" s="67"/>
      <c r="G960" s="200"/>
    </row>
    <row r="961" spans="2:7" ht="12.75">
      <c r="B961" s="192"/>
      <c r="C961" s="202"/>
      <c r="D961" s="43"/>
      <c r="E961" s="67"/>
      <c r="G961" s="200"/>
    </row>
    <row r="962" spans="2:7" ht="12.75">
      <c r="B962" s="192"/>
      <c r="C962" s="202"/>
      <c r="D962" s="43"/>
      <c r="E962" s="67"/>
      <c r="G962" s="200"/>
    </row>
    <row r="963" spans="2:7" ht="12.75">
      <c r="B963" s="192"/>
      <c r="C963" s="202"/>
      <c r="D963" s="43"/>
      <c r="E963" s="67"/>
      <c r="G963" s="200"/>
    </row>
    <row r="964" spans="2:7" ht="12.75">
      <c r="B964" s="192"/>
      <c r="C964" s="202"/>
      <c r="D964" s="43"/>
      <c r="E964" s="67"/>
      <c r="G964" s="200"/>
    </row>
    <row r="965" spans="2:7" ht="12.75">
      <c r="B965" s="192"/>
      <c r="C965" s="202"/>
      <c r="D965" s="43"/>
      <c r="E965" s="67"/>
      <c r="G965" s="200"/>
    </row>
    <row r="966" spans="2:7" ht="12.75">
      <c r="B966" s="192"/>
      <c r="C966" s="202"/>
      <c r="D966" s="43"/>
      <c r="E966" s="67"/>
      <c r="G966" s="200"/>
    </row>
    <row r="967" spans="2:7" ht="12.75">
      <c r="B967" s="192"/>
      <c r="C967" s="202"/>
      <c r="D967" s="43"/>
      <c r="E967" s="67"/>
      <c r="G967" s="200"/>
    </row>
    <row r="968" spans="2:7" ht="12.75">
      <c r="B968" s="192"/>
      <c r="C968" s="202"/>
      <c r="D968" s="43"/>
      <c r="E968" s="67"/>
      <c r="G968" s="200"/>
    </row>
    <row r="969" spans="2:7" ht="12.75">
      <c r="B969" s="192"/>
      <c r="C969" s="202"/>
      <c r="D969" s="43"/>
      <c r="E969" s="67"/>
      <c r="G969" s="200"/>
    </row>
    <row r="970" spans="2:7" ht="12.75">
      <c r="B970" s="192"/>
      <c r="C970" s="202"/>
      <c r="D970" s="43"/>
      <c r="E970" s="67"/>
      <c r="G970" s="200"/>
    </row>
    <row r="971" spans="2:7" ht="12.75">
      <c r="B971" s="192"/>
      <c r="C971" s="202"/>
      <c r="D971" s="43"/>
      <c r="E971" s="67"/>
      <c r="G971" s="200"/>
    </row>
    <row r="972" spans="2:7" ht="12.75">
      <c r="B972" s="192"/>
      <c r="C972" s="202"/>
      <c r="D972" s="43"/>
      <c r="E972" s="67"/>
      <c r="G972" s="200"/>
    </row>
    <row r="973" spans="2:7" ht="12.75">
      <c r="B973" s="192"/>
      <c r="C973" s="202"/>
      <c r="D973" s="43"/>
      <c r="E973" s="67"/>
      <c r="G973" s="200"/>
    </row>
    <row r="974" spans="2:7" ht="12.75">
      <c r="B974" s="192"/>
      <c r="C974" s="202"/>
      <c r="D974" s="43"/>
      <c r="E974" s="67"/>
      <c r="G974" s="200"/>
    </row>
    <row r="975" spans="2:7" ht="12.75">
      <c r="B975" s="192"/>
      <c r="C975" s="202"/>
      <c r="D975" s="43"/>
      <c r="E975" s="67"/>
      <c r="G975" s="200"/>
    </row>
    <row r="976" spans="2:7" ht="12.75">
      <c r="B976" s="192"/>
      <c r="C976" s="202"/>
      <c r="D976" s="43"/>
      <c r="E976" s="67"/>
      <c r="G976" s="200"/>
    </row>
    <row r="977" spans="2:7" ht="12.75">
      <c r="B977" s="192"/>
      <c r="C977" s="202"/>
      <c r="D977" s="43"/>
      <c r="E977" s="67"/>
      <c r="G977" s="200"/>
    </row>
    <row r="978" spans="2:7" ht="12.75">
      <c r="B978" s="192"/>
      <c r="C978" s="202"/>
      <c r="D978" s="43"/>
      <c r="E978" s="67"/>
      <c r="G978" s="200"/>
    </row>
    <row r="979" spans="2:7" ht="12.75">
      <c r="B979" s="192"/>
      <c r="C979" s="202"/>
      <c r="D979" s="43"/>
      <c r="E979" s="67"/>
      <c r="G979" s="200"/>
    </row>
    <row r="980" spans="2:7" ht="12.75">
      <c r="B980" s="192"/>
      <c r="C980" s="202"/>
      <c r="D980" s="43"/>
      <c r="E980" s="67"/>
      <c r="G980" s="200"/>
    </row>
    <row r="981" spans="2:7" ht="12.75">
      <c r="B981" s="192"/>
      <c r="C981" s="202"/>
      <c r="D981" s="43"/>
      <c r="E981" s="67"/>
      <c r="G981" s="200"/>
    </row>
    <row r="982" spans="2:7" ht="12.75">
      <c r="B982" s="192"/>
      <c r="C982" s="202"/>
      <c r="D982" s="43"/>
      <c r="E982" s="67"/>
      <c r="G982" s="200"/>
    </row>
    <row r="983" spans="2:7" ht="12.75">
      <c r="B983" s="192"/>
      <c r="C983" s="202"/>
      <c r="D983" s="43"/>
      <c r="E983" s="67"/>
      <c r="G983" s="200"/>
    </row>
    <row r="984" spans="2:7" ht="12.75">
      <c r="B984" s="192"/>
      <c r="C984" s="202"/>
      <c r="D984" s="43"/>
      <c r="E984" s="67"/>
      <c r="G984" s="200"/>
    </row>
    <row r="985" spans="2:7" ht="12.75">
      <c r="B985" s="192"/>
      <c r="C985" s="202"/>
      <c r="D985" s="43"/>
      <c r="E985" s="67"/>
      <c r="G985" s="200"/>
    </row>
    <row r="986" spans="2:7" ht="12.75">
      <c r="B986" s="192"/>
      <c r="C986" s="202"/>
      <c r="D986" s="43"/>
      <c r="E986" s="67"/>
      <c r="G986" s="200"/>
    </row>
    <row r="987" spans="2:7" ht="12.75">
      <c r="B987" s="192"/>
      <c r="C987" s="202"/>
      <c r="D987" s="43"/>
      <c r="E987" s="67"/>
      <c r="G987" s="200"/>
    </row>
    <row r="988" spans="2:7" ht="12.75">
      <c r="B988" s="192"/>
      <c r="C988" s="202"/>
      <c r="D988" s="43"/>
      <c r="E988" s="67"/>
      <c r="G988" s="200"/>
    </row>
    <row r="989" spans="2:7" ht="12.75">
      <c r="B989" s="192"/>
      <c r="C989" s="202"/>
      <c r="D989" s="43"/>
      <c r="E989" s="67"/>
      <c r="G989" s="200"/>
    </row>
    <row r="990" spans="2:7" ht="12.75">
      <c r="B990" s="192"/>
      <c r="C990" s="202"/>
      <c r="D990" s="43"/>
      <c r="E990" s="67"/>
      <c r="G990" s="200"/>
    </row>
    <row r="991" spans="2:7" ht="12.75">
      <c r="B991" s="192"/>
      <c r="C991" s="202"/>
      <c r="D991" s="43"/>
      <c r="E991" s="67"/>
      <c r="G991" s="200"/>
    </row>
    <row r="992" spans="2:7" ht="12.75">
      <c r="B992" s="192"/>
      <c r="C992" s="202"/>
      <c r="D992" s="43"/>
      <c r="E992" s="67"/>
      <c r="G992" s="200"/>
    </row>
    <row r="993" spans="2:7" ht="12.75">
      <c r="B993" s="192"/>
      <c r="C993" s="202"/>
      <c r="D993" s="43"/>
      <c r="E993" s="67"/>
      <c r="G993" s="200"/>
    </row>
    <row r="994" spans="2:7" ht="12.75">
      <c r="B994" s="192"/>
      <c r="C994" s="202"/>
      <c r="D994" s="43"/>
      <c r="E994" s="67"/>
      <c r="G994" s="200"/>
    </row>
    <row r="995" spans="2:7" ht="12.75">
      <c r="B995" s="192"/>
      <c r="C995" s="202"/>
      <c r="D995" s="43"/>
      <c r="E995" s="67"/>
      <c r="G995" s="200"/>
    </row>
    <row r="996" spans="2:7" ht="12.75">
      <c r="B996" s="192"/>
      <c r="C996" s="202"/>
      <c r="D996" s="43"/>
      <c r="E996" s="67"/>
      <c r="G996" s="200"/>
    </row>
    <row r="997" spans="2:7" ht="12.75">
      <c r="B997" s="192"/>
      <c r="C997" s="202"/>
      <c r="D997" s="43"/>
      <c r="E997" s="67"/>
      <c r="G997" s="200"/>
    </row>
    <row r="998" spans="2:7" ht="12.75">
      <c r="B998" s="192"/>
      <c r="C998" s="202"/>
      <c r="D998" s="43"/>
      <c r="E998" s="67"/>
      <c r="G998" s="200"/>
    </row>
    <row r="999" spans="2:7" ht="12.75">
      <c r="B999" s="192"/>
      <c r="C999" s="202"/>
      <c r="D999" s="43"/>
      <c r="E999" s="67"/>
      <c r="G999" s="200"/>
    </row>
    <row r="1000" spans="2:7" ht="12.75">
      <c r="B1000" s="192"/>
      <c r="C1000" s="202"/>
      <c r="D1000" s="43"/>
      <c r="E1000" s="67"/>
      <c r="G1000" s="200"/>
    </row>
    <row r="1001" spans="2:7" ht="12.75">
      <c r="B1001" s="192"/>
      <c r="C1001" s="202"/>
      <c r="D1001" s="43"/>
      <c r="E1001" s="67"/>
      <c r="G1001" s="200"/>
    </row>
    <row r="1002" spans="2:7" ht="12.75">
      <c r="B1002" s="192"/>
      <c r="C1002" s="202"/>
      <c r="D1002" s="43"/>
      <c r="E1002" s="67"/>
      <c r="G1002" s="200"/>
    </row>
    <row r="1003" spans="2:7" ht="12.75">
      <c r="B1003" s="192"/>
      <c r="C1003" s="202"/>
      <c r="D1003" s="43"/>
      <c r="E1003" s="67"/>
      <c r="G1003" s="200"/>
    </row>
    <row r="1004" spans="2:7" ht="12.75">
      <c r="B1004" s="192"/>
      <c r="C1004" s="202"/>
      <c r="D1004" s="43"/>
      <c r="E1004" s="67"/>
      <c r="G1004" s="200"/>
    </row>
    <row r="1005" spans="2:7" ht="12.75">
      <c r="B1005" s="192"/>
      <c r="C1005" s="202"/>
      <c r="D1005" s="43"/>
      <c r="E1005" s="67"/>
      <c r="G1005" s="200"/>
    </row>
    <row r="1006" spans="2:7" ht="12.75">
      <c r="B1006" s="192"/>
      <c r="C1006" s="202"/>
      <c r="D1006" s="43"/>
      <c r="E1006" s="67"/>
      <c r="G1006" s="200"/>
    </row>
    <row r="1007" spans="2:7" ht="12.75">
      <c r="B1007" s="192"/>
      <c r="C1007" s="202"/>
      <c r="D1007" s="43"/>
      <c r="E1007" s="67"/>
      <c r="G1007" s="200"/>
    </row>
    <row r="1008" spans="2:7" ht="12.75">
      <c r="B1008" s="192"/>
      <c r="C1008" s="202"/>
      <c r="D1008" s="43"/>
      <c r="E1008" s="67"/>
      <c r="G1008" s="200"/>
    </row>
    <row r="1009" spans="2:7" ht="12.75">
      <c r="B1009" s="192"/>
      <c r="C1009" s="202"/>
      <c r="D1009" s="43"/>
      <c r="E1009" s="67"/>
      <c r="G1009" s="200"/>
    </row>
    <row r="1010" spans="2:7" ht="12.75">
      <c r="B1010" s="192"/>
      <c r="C1010" s="202"/>
      <c r="D1010" s="43"/>
      <c r="E1010" s="67"/>
      <c r="G1010" s="200"/>
    </row>
    <row r="1011" spans="2:7" ht="12.75">
      <c r="B1011" s="192"/>
      <c r="C1011" s="202"/>
      <c r="D1011" s="43"/>
      <c r="E1011" s="67"/>
      <c r="G1011" s="200"/>
    </row>
    <row r="1012" spans="2:7" ht="12.75">
      <c r="B1012" s="192"/>
      <c r="C1012" s="202"/>
      <c r="D1012" s="43"/>
      <c r="E1012" s="67"/>
      <c r="G1012" s="200"/>
    </row>
    <row r="1013" spans="2:7" ht="12.75">
      <c r="B1013" s="192"/>
      <c r="C1013" s="202"/>
      <c r="D1013" s="43"/>
      <c r="E1013" s="67"/>
      <c r="G1013" s="200"/>
    </row>
    <row r="1014" spans="2:7" ht="12.75">
      <c r="B1014" s="192"/>
      <c r="C1014" s="202"/>
      <c r="D1014" s="43"/>
      <c r="E1014" s="67"/>
      <c r="G1014" s="200"/>
    </row>
    <row r="1015" spans="2:7" ht="12.75">
      <c r="B1015" s="192"/>
      <c r="C1015" s="202"/>
      <c r="D1015" s="43"/>
      <c r="E1015" s="67"/>
      <c r="G1015" s="200"/>
    </row>
    <row r="1016" spans="2:7" ht="12.75">
      <c r="B1016" s="192"/>
      <c r="C1016" s="202"/>
      <c r="D1016" s="43"/>
      <c r="E1016" s="67"/>
      <c r="G1016" s="200"/>
    </row>
    <row r="1017" spans="2:7" ht="12.75">
      <c r="B1017" s="192"/>
      <c r="C1017" s="202"/>
      <c r="D1017" s="43"/>
      <c r="E1017" s="67"/>
      <c r="G1017" s="200"/>
    </row>
    <row r="1018" spans="2:7" ht="12.75">
      <c r="B1018" s="192"/>
      <c r="C1018" s="202"/>
      <c r="D1018" s="43"/>
      <c r="E1018" s="67"/>
      <c r="G1018" s="200"/>
    </row>
    <row r="1019" spans="2:7" ht="12.75">
      <c r="B1019" s="192"/>
      <c r="C1019" s="202"/>
      <c r="D1019" s="43"/>
      <c r="E1019" s="67"/>
      <c r="G1019" s="200"/>
    </row>
    <row r="1020" spans="2:7" ht="12.75">
      <c r="B1020" s="192"/>
      <c r="C1020" s="202"/>
      <c r="D1020" s="43"/>
      <c r="E1020" s="67"/>
      <c r="G1020" s="200"/>
    </row>
    <row r="1021" spans="2:7" ht="12.75">
      <c r="B1021" s="192"/>
      <c r="C1021" s="202"/>
      <c r="D1021" s="43"/>
      <c r="E1021" s="67"/>
      <c r="G1021" s="200"/>
    </row>
    <row r="1022" spans="2:7" ht="12.75">
      <c r="B1022" s="192"/>
      <c r="C1022" s="202"/>
      <c r="D1022" s="43"/>
      <c r="E1022" s="67"/>
      <c r="G1022" s="200"/>
    </row>
    <row r="1023" spans="2:7" ht="12.75">
      <c r="B1023" s="192"/>
      <c r="C1023" s="202"/>
      <c r="D1023" s="43"/>
      <c r="E1023" s="67"/>
      <c r="G1023" s="200"/>
    </row>
    <row r="1024" spans="2:7" ht="12.75">
      <c r="B1024" s="192"/>
      <c r="C1024" s="202"/>
      <c r="D1024" s="43"/>
      <c r="E1024" s="67"/>
      <c r="G1024" s="200"/>
    </row>
    <row r="1025" spans="2:7" ht="12.75">
      <c r="B1025" s="192"/>
      <c r="C1025" s="202"/>
      <c r="D1025" s="43"/>
      <c r="E1025" s="67"/>
      <c r="G1025" s="200"/>
    </row>
    <row r="1026" spans="2:7" ht="12.75">
      <c r="B1026" s="192"/>
      <c r="C1026" s="202"/>
      <c r="D1026" s="43"/>
      <c r="E1026" s="67"/>
      <c r="G1026" s="200"/>
    </row>
    <row r="1027" spans="2:7" ht="12.75">
      <c r="B1027" s="192"/>
      <c r="C1027" s="202"/>
      <c r="D1027" s="43"/>
      <c r="E1027" s="67"/>
      <c r="G1027" s="200"/>
    </row>
    <row r="1028" spans="2:7" ht="12.75">
      <c r="B1028" s="192"/>
      <c r="C1028" s="202"/>
      <c r="D1028" s="43"/>
      <c r="E1028" s="67"/>
      <c r="G1028" s="200"/>
    </row>
    <row r="1029" spans="2:7" ht="12.75">
      <c r="B1029" s="192"/>
      <c r="C1029" s="202"/>
      <c r="D1029" s="43"/>
      <c r="E1029" s="67"/>
      <c r="G1029" s="200"/>
    </row>
    <row r="1030" spans="2:7" ht="12.75">
      <c r="B1030" s="192"/>
      <c r="C1030" s="202"/>
      <c r="D1030" s="43"/>
      <c r="E1030" s="67"/>
      <c r="G1030" s="200"/>
    </row>
    <row r="1031" spans="2:7" ht="12.75">
      <c r="B1031" s="192"/>
      <c r="C1031" s="202"/>
      <c r="D1031" s="43"/>
      <c r="E1031" s="67"/>
      <c r="G1031" s="200"/>
    </row>
    <row r="1032" spans="2:7" ht="12.75">
      <c r="B1032" s="192"/>
      <c r="C1032" s="202"/>
      <c r="D1032" s="43"/>
      <c r="E1032" s="67"/>
      <c r="G1032" s="200"/>
    </row>
    <row r="1033" spans="2:7" ht="12.75">
      <c r="B1033" s="192"/>
      <c r="C1033" s="202"/>
      <c r="D1033" s="43"/>
      <c r="E1033" s="67"/>
      <c r="G1033" s="200"/>
    </row>
    <row r="1034" spans="2:7" ht="12.75">
      <c r="B1034" s="192"/>
      <c r="C1034" s="202"/>
      <c r="D1034" s="43"/>
      <c r="E1034" s="67"/>
      <c r="G1034" s="200"/>
    </row>
    <row r="1035" spans="2:7" ht="12.75">
      <c r="B1035" s="192"/>
      <c r="C1035" s="202"/>
      <c r="D1035" s="43"/>
      <c r="E1035" s="67"/>
      <c r="G1035" s="200"/>
    </row>
    <row r="1036" spans="2:7" ht="12.75">
      <c r="B1036" s="192"/>
      <c r="C1036" s="202"/>
      <c r="D1036" s="43"/>
      <c r="E1036" s="67"/>
      <c r="G1036" s="200"/>
    </row>
    <row r="1037" spans="2:7" ht="12.75">
      <c r="B1037" s="192"/>
      <c r="C1037" s="202"/>
      <c r="D1037" s="43"/>
      <c r="E1037" s="67"/>
      <c r="G1037" s="200"/>
    </row>
    <row r="1038" spans="2:7" ht="12.75">
      <c r="B1038" s="192"/>
      <c r="C1038" s="202"/>
      <c r="D1038" s="43"/>
      <c r="E1038" s="67"/>
      <c r="G1038" s="200"/>
    </row>
    <row r="1039" spans="2:7" ht="12.75">
      <c r="B1039" s="192"/>
      <c r="C1039" s="202"/>
      <c r="D1039" s="43"/>
      <c r="E1039" s="67"/>
      <c r="G1039" s="200"/>
    </row>
    <row r="1040" spans="2:7" ht="12.75">
      <c r="B1040" s="192"/>
      <c r="C1040" s="202"/>
      <c r="D1040" s="43"/>
      <c r="E1040" s="67"/>
      <c r="G1040" s="200"/>
    </row>
    <row r="1041" spans="2:7" ht="12.75">
      <c r="B1041" s="192"/>
      <c r="C1041" s="202"/>
      <c r="D1041" s="43"/>
      <c r="E1041" s="67"/>
      <c r="G1041" s="200"/>
    </row>
    <row r="1042" spans="2:7" ht="12.75">
      <c r="B1042" s="192"/>
      <c r="C1042" s="202"/>
      <c r="D1042" s="43"/>
      <c r="E1042" s="67"/>
      <c r="G1042" s="200"/>
    </row>
    <row r="1043" spans="2:7" ht="12.75">
      <c r="B1043" s="192"/>
      <c r="C1043" s="202"/>
      <c r="D1043" s="43"/>
      <c r="E1043" s="67"/>
      <c r="G1043" s="200"/>
    </row>
    <row r="1044" spans="2:7" ht="12.75">
      <c r="B1044" s="192"/>
      <c r="C1044" s="202"/>
      <c r="D1044" s="43"/>
      <c r="E1044" s="67"/>
      <c r="G1044" s="200"/>
    </row>
    <row r="1045" spans="2:7" ht="12.75">
      <c r="B1045" s="192"/>
      <c r="C1045" s="202"/>
      <c r="D1045" s="43"/>
      <c r="E1045" s="67"/>
      <c r="G1045" s="200"/>
    </row>
    <row r="1046" spans="2:7" ht="12.75">
      <c r="B1046" s="192"/>
      <c r="C1046" s="202"/>
      <c r="D1046" s="43"/>
      <c r="E1046" s="67"/>
      <c r="G1046" s="200"/>
    </row>
    <row r="1047" spans="2:7" ht="12.75">
      <c r="B1047" s="192"/>
      <c r="C1047" s="202"/>
      <c r="D1047" s="43"/>
      <c r="E1047" s="67"/>
      <c r="G1047" s="200"/>
    </row>
    <row r="1048" spans="2:7" ht="12.75">
      <c r="B1048" s="192"/>
      <c r="C1048" s="202"/>
      <c r="D1048" s="43"/>
      <c r="E1048" s="67"/>
      <c r="G1048" s="200"/>
    </row>
    <row r="1049" spans="2:7" ht="12.75">
      <c r="B1049" s="192"/>
      <c r="C1049" s="202"/>
      <c r="D1049" s="43"/>
      <c r="E1049" s="67"/>
      <c r="G1049" s="200"/>
    </row>
    <row r="1050" spans="2:7" ht="12.75">
      <c r="B1050" s="192"/>
      <c r="C1050" s="202"/>
      <c r="D1050" s="43"/>
      <c r="E1050" s="67"/>
      <c r="G1050" s="200"/>
    </row>
    <row r="1051" spans="2:7" ht="12.75">
      <c r="B1051" s="192"/>
      <c r="C1051" s="202"/>
      <c r="D1051" s="43"/>
      <c r="E1051" s="67"/>
      <c r="G1051" s="200"/>
    </row>
    <row r="1052" spans="2:7" ht="12.75">
      <c r="B1052" s="192"/>
      <c r="C1052" s="202"/>
      <c r="D1052" s="43"/>
      <c r="E1052" s="67"/>
      <c r="G1052" s="200"/>
    </row>
    <row r="1053" spans="2:7" ht="12.75">
      <c r="B1053" s="192"/>
      <c r="C1053" s="202"/>
      <c r="D1053" s="43"/>
      <c r="E1053" s="67"/>
      <c r="G1053" s="200"/>
    </row>
    <row r="1054" spans="2:7" ht="12.75">
      <c r="B1054" s="192"/>
      <c r="C1054" s="202"/>
      <c r="D1054" s="43"/>
      <c r="E1054" s="67"/>
      <c r="G1054" s="200"/>
    </row>
    <row r="1055" spans="2:7" ht="12.75">
      <c r="B1055" s="192"/>
      <c r="C1055" s="202"/>
      <c r="D1055" s="43"/>
      <c r="E1055" s="67"/>
      <c r="G1055" s="200"/>
    </row>
    <row r="1056" spans="2:7" ht="12.75">
      <c r="B1056" s="192"/>
      <c r="C1056" s="202"/>
      <c r="D1056" s="43"/>
      <c r="E1056" s="67"/>
      <c r="G1056" s="200"/>
    </row>
    <row r="1057" spans="2:7" ht="12.75">
      <c r="B1057" s="192"/>
      <c r="C1057" s="202"/>
      <c r="D1057" s="43"/>
      <c r="E1057" s="67"/>
      <c r="G1057" s="200"/>
    </row>
    <row r="1058" spans="2:7" ht="12.75">
      <c r="B1058" s="192"/>
      <c r="C1058" s="202"/>
      <c r="D1058" s="43"/>
      <c r="E1058" s="67"/>
      <c r="G1058" s="200"/>
    </row>
    <row r="1059" spans="2:7" ht="12.75">
      <c r="B1059" s="192"/>
      <c r="C1059" s="202"/>
      <c r="D1059" s="43"/>
      <c r="E1059" s="67"/>
      <c r="G1059" s="200"/>
    </row>
    <row r="1060" spans="2:7" ht="12.75">
      <c r="B1060" s="192"/>
      <c r="C1060" s="202"/>
      <c r="D1060" s="43"/>
      <c r="E1060" s="67"/>
      <c r="G1060" s="200"/>
    </row>
    <row r="1061" spans="2:7" ht="12.75">
      <c r="B1061" s="192"/>
      <c r="C1061" s="202"/>
      <c r="D1061" s="43"/>
      <c r="E1061" s="67"/>
      <c r="G1061" s="200"/>
    </row>
    <row r="1062" spans="2:7" ht="12.75">
      <c r="B1062" s="192"/>
      <c r="C1062" s="202"/>
      <c r="D1062" s="43"/>
      <c r="E1062" s="67"/>
      <c r="G1062" s="200"/>
    </row>
    <row r="1063" spans="2:7" ht="12.75">
      <c r="B1063" s="192"/>
      <c r="C1063" s="202"/>
      <c r="D1063" s="43"/>
      <c r="E1063" s="67"/>
      <c r="G1063" s="200"/>
    </row>
    <row r="1064" spans="2:7" ht="12.75">
      <c r="B1064" s="192"/>
      <c r="C1064" s="202"/>
      <c r="D1064" s="43"/>
      <c r="E1064" s="67"/>
      <c r="G1064" s="200"/>
    </row>
    <row r="1065" spans="2:7" ht="12.75">
      <c r="B1065" s="192"/>
      <c r="C1065" s="202"/>
      <c r="D1065" s="43"/>
      <c r="E1065" s="67"/>
      <c r="G1065" s="200"/>
    </row>
    <row r="1066" spans="2:7" ht="12.75">
      <c r="B1066" s="192"/>
      <c r="C1066" s="202"/>
      <c r="D1066" s="43"/>
      <c r="E1066" s="67"/>
      <c r="G1066" s="200"/>
    </row>
    <row r="1067" spans="2:7" ht="12.75">
      <c r="B1067" s="192"/>
      <c r="C1067" s="202"/>
      <c r="D1067" s="43"/>
      <c r="E1067" s="67"/>
      <c r="G1067" s="200"/>
    </row>
    <row r="1068" spans="2:7" ht="12.75">
      <c r="B1068" s="192"/>
      <c r="C1068" s="202"/>
      <c r="D1068" s="43"/>
      <c r="E1068" s="67"/>
      <c r="G1068" s="200"/>
    </row>
    <row r="1069" spans="2:7" ht="12.75">
      <c r="B1069" s="192"/>
      <c r="C1069" s="202"/>
      <c r="D1069" s="43"/>
      <c r="E1069" s="67"/>
      <c r="G1069" s="200"/>
    </row>
    <row r="1070" spans="2:7" ht="12.75">
      <c r="B1070" s="192"/>
      <c r="C1070" s="202"/>
      <c r="D1070" s="43"/>
      <c r="E1070" s="67"/>
      <c r="G1070" s="200"/>
    </row>
    <row r="1071" spans="2:7" ht="12.75">
      <c r="B1071" s="192"/>
      <c r="C1071" s="202"/>
      <c r="D1071" s="43"/>
      <c r="E1071" s="67"/>
      <c r="G1071" s="200"/>
    </row>
    <row r="1072" spans="2:7" ht="12.75">
      <c r="B1072" s="192"/>
      <c r="C1072" s="202"/>
      <c r="D1072" s="43"/>
      <c r="E1072" s="67"/>
      <c r="G1072" s="200"/>
    </row>
    <row r="1073" spans="2:7" ht="12.75">
      <c r="B1073" s="192"/>
      <c r="C1073" s="202"/>
      <c r="D1073" s="43"/>
      <c r="E1073" s="67"/>
      <c r="G1073" s="200"/>
    </row>
    <row r="1074" spans="2:7" ht="12.75">
      <c r="B1074" s="192"/>
      <c r="C1074" s="202"/>
      <c r="D1074" s="43"/>
      <c r="E1074" s="67"/>
      <c r="G1074" s="200"/>
    </row>
    <row r="1075" spans="2:7" ht="12.75">
      <c r="B1075" s="192"/>
      <c r="C1075" s="202"/>
      <c r="D1075" s="43"/>
      <c r="E1075" s="67"/>
      <c r="G1075" s="200"/>
    </row>
    <row r="1076" spans="2:7" ht="12.75">
      <c r="B1076" s="192"/>
      <c r="C1076" s="202"/>
      <c r="D1076" s="43"/>
      <c r="E1076" s="67"/>
      <c r="G1076" s="200"/>
    </row>
    <row r="1077" spans="2:7" ht="12.75">
      <c r="B1077" s="192"/>
      <c r="C1077" s="202"/>
      <c r="D1077" s="43"/>
      <c r="E1077" s="67"/>
      <c r="G1077" s="200"/>
    </row>
    <row r="1078" spans="2:7" ht="12.75">
      <c r="B1078" s="192"/>
      <c r="C1078" s="202"/>
      <c r="D1078" s="43"/>
      <c r="E1078" s="67"/>
      <c r="G1078" s="200"/>
    </row>
    <row r="1079" spans="2:7" ht="12.75">
      <c r="B1079" s="192"/>
      <c r="C1079" s="202"/>
      <c r="D1079" s="43"/>
      <c r="E1079" s="67"/>
      <c r="G1079" s="200"/>
    </row>
    <row r="1080" spans="2:7" ht="12.75">
      <c r="B1080" s="192"/>
      <c r="C1080" s="202"/>
      <c r="D1080" s="43"/>
      <c r="E1080" s="67"/>
      <c r="G1080" s="200"/>
    </row>
    <row r="1081" spans="2:7" ht="12.75">
      <c r="B1081" s="192"/>
      <c r="C1081" s="202"/>
      <c r="D1081" s="43"/>
      <c r="E1081" s="67"/>
      <c r="G1081" s="200"/>
    </row>
    <row r="1082" spans="2:7" ht="12.75">
      <c r="B1082" s="192"/>
      <c r="C1082" s="202"/>
      <c r="D1082" s="43"/>
      <c r="E1082" s="67"/>
      <c r="G1082" s="200"/>
    </row>
    <row r="1083" spans="2:7" ht="12.75">
      <c r="B1083" s="192"/>
      <c r="C1083" s="202"/>
      <c r="D1083" s="43"/>
      <c r="E1083" s="67"/>
      <c r="G1083" s="200"/>
    </row>
    <row r="1084" spans="2:7" ht="12.75">
      <c r="B1084" s="192"/>
      <c r="C1084" s="202"/>
      <c r="D1084" s="43"/>
      <c r="E1084" s="67"/>
      <c r="G1084" s="200"/>
    </row>
    <row r="1085" spans="2:7" ht="12.75">
      <c r="B1085" s="192"/>
      <c r="C1085" s="202"/>
      <c r="D1085" s="43"/>
      <c r="E1085" s="67"/>
      <c r="G1085" s="200"/>
    </row>
    <row r="1086" spans="2:7" ht="12.75">
      <c r="B1086" s="192"/>
      <c r="C1086" s="202"/>
      <c r="D1086" s="43"/>
      <c r="E1086" s="67"/>
      <c r="G1086" s="200"/>
    </row>
    <row r="1087" spans="2:7" ht="12.75">
      <c r="B1087" s="192"/>
      <c r="C1087" s="202"/>
      <c r="D1087" s="43"/>
      <c r="E1087" s="67"/>
      <c r="G1087" s="200"/>
    </row>
    <row r="1088" spans="2:7" ht="12.75">
      <c r="B1088" s="192"/>
      <c r="C1088" s="202"/>
      <c r="D1088" s="43"/>
      <c r="E1088" s="67"/>
      <c r="G1088" s="200"/>
    </row>
    <row r="1089" spans="2:7" ht="12.75">
      <c r="B1089" s="192"/>
      <c r="C1089" s="202"/>
      <c r="D1089" s="43"/>
      <c r="E1089" s="67"/>
      <c r="G1089" s="200"/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75"/>
  <sheetViews>
    <sheetView view="pageLayout" topLeftCell="A94" zoomScaleNormal="100" workbookViewId="0">
      <selection sqref="A1:G2"/>
    </sheetView>
  </sheetViews>
  <sheetFormatPr baseColWidth="10" defaultColWidth="14.42578125" defaultRowHeight="15.75" customHeight="1"/>
  <cols>
    <col min="2" max="2" width="12.5703125" customWidth="1"/>
    <col min="3" max="3" width="11.7109375" customWidth="1"/>
    <col min="4" max="4" width="13.28515625" customWidth="1"/>
    <col min="5" max="5" width="32.140625" customWidth="1"/>
    <col min="6" max="6" width="15.28515625" customWidth="1"/>
    <col min="7" max="7" width="20.7109375" customWidth="1"/>
  </cols>
  <sheetData>
    <row r="1" spans="1:24" ht="12.75">
      <c r="A1" s="285" t="s">
        <v>9</v>
      </c>
      <c r="B1" s="286"/>
      <c r="C1" s="286"/>
      <c r="D1" s="286"/>
      <c r="E1" s="286"/>
      <c r="F1" s="286"/>
      <c r="G1" s="286"/>
    </row>
    <row r="2" spans="1:24" ht="15.75" customHeight="1">
      <c r="A2" s="286"/>
      <c r="B2" s="286"/>
      <c r="C2" s="286"/>
      <c r="D2" s="286"/>
      <c r="E2" s="286"/>
      <c r="F2" s="286"/>
      <c r="G2" s="286"/>
    </row>
    <row r="3" spans="1:24" ht="12.75">
      <c r="A3" s="7"/>
      <c r="B3" s="8"/>
      <c r="C3" s="9"/>
      <c r="D3" s="10"/>
      <c r="E3" s="12"/>
      <c r="F3" s="7"/>
      <c r="G3" s="13"/>
    </row>
    <row r="4" spans="1:24" ht="12.75">
      <c r="A4" s="14" t="s">
        <v>14</v>
      </c>
      <c r="B4" s="15" t="s">
        <v>15</v>
      </c>
      <c r="C4" s="15" t="s">
        <v>16</v>
      </c>
      <c r="D4" s="16" t="s">
        <v>17</v>
      </c>
      <c r="E4" s="17" t="s">
        <v>18</v>
      </c>
      <c r="F4" s="18" t="s">
        <v>19</v>
      </c>
      <c r="G4" s="19" t="s">
        <v>20</v>
      </c>
    </row>
    <row r="5" spans="1:24" ht="17.25" customHeight="1">
      <c r="A5" s="287" t="s">
        <v>21</v>
      </c>
      <c r="B5" s="22">
        <v>42052</v>
      </c>
      <c r="C5" s="23">
        <v>8.3333333333333329E-2</v>
      </c>
      <c r="D5" s="26" t="s">
        <v>25</v>
      </c>
      <c r="E5" s="12" t="s">
        <v>27</v>
      </c>
      <c r="F5" s="27">
        <f>SUM(C5:C11)</f>
        <v>0.42708333333333331</v>
      </c>
      <c r="G5" s="28">
        <f>F5</f>
        <v>0.42708333333333331</v>
      </c>
    </row>
    <row r="6" spans="1:24" ht="25.5">
      <c r="A6" s="288"/>
      <c r="B6" s="22">
        <v>42052</v>
      </c>
      <c r="C6" s="23">
        <v>2.0833333333333332E-2</v>
      </c>
      <c r="D6" s="26" t="s">
        <v>33</v>
      </c>
      <c r="E6" s="24" t="s">
        <v>34</v>
      </c>
      <c r="F6" s="31"/>
      <c r="G6" s="32"/>
    </row>
    <row r="7" spans="1:24" ht="14.25">
      <c r="A7" s="288"/>
      <c r="B7" s="33">
        <v>42052</v>
      </c>
      <c r="C7" s="23">
        <v>4.1666666666666664E-2</v>
      </c>
      <c r="D7" s="26" t="s">
        <v>28</v>
      </c>
      <c r="E7" s="24" t="s">
        <v>35</v>
      </c>
      <c r="F7" s="31"/>
      <c r="G7" s="32"/>
    </row>
    <row r="8" spans="1:24" ht="14.25">
      <c r="A8" s="288"/>
      <c r="B8" s="33">
        <v>42052</v>
      </c>
      <c r="C8" s="23">
        <v>4.1666666666666664E-2</v>
      </c>
      <c r="D8" s="26" t="s">
        <v>33</v>
      </c>
      <c r="E8" s="24" t="s">
        <v>36</v>
      </c>
      <c r="F8" s="31"/>
      <c r="G8" s="32"/>
      <c r="H8" s="7"/>
      <c r="I8" s="36"/>
      <c r="J8" s="37"/>
      <c r="K8" s="7"/>
      <c r="L8" s="36"/>
      <c r="M8" s="37"/>
      <c r="N8" s="7"/>
      <c r="O8" s="36"/>
      <c r="P8" s="37"/>
      <c r="Q8" s="7"/>
      <c r="R8" s="36"/>
      <c r="S8" s="37"/>
      <c r="T8" s="7"/>
      <c r="U8" s="36"/>
      <c r="V8" s="37"/>
      <c r="W8" s="7"/>
      <c r="X8" s="36"/>
    </row>
    <row r="9" spans="1:24" ht="25.5">
      <c r="A9" s="288"/>
      <c r="B9" s="33">
        <v>42053</v>
      </c>
      <c r="C9" s="23">
        <v>4.1666666666666664E-2</v>
      </c>
      <c r="D9" s="26" t="s">
        <v>25</v>
      </c>
      <c r="E9" s="24" t="s">
        <v>39</v>
      </c>
      <c r="F9" s="31"/>
      <c r="G9" s="32"/>
    </row>
    <row r="10" spans="1:24" ht="15" customHeight="1">
      <c r="A10" s="288"/>
      <c r="B10" s="33">
        <v>42058</v>
      </c>
      <c r="C10" s="23">
        <v>4.1666666666666664E-2</v>
      </c>
      <c r="D10" s="26" t="s">
        <v>33</v>
      </c>
      <c r="E10" s="24" t="s">
        <v>40</v>
      </c>
      <c r="F10" s="31"/>
      <c r="G10" s="32"/>
    </row>
    <row r="11" spans="1:24" ht="25.5">
      <c r="A11" s="50"/>
      <c r="B11" s="33">
        <v>42058</v>
      </c>
      <c r="C11" s="23">
        <v>0.15625</v>
      </c>
      <c r="D11" s="8" t="s">
        <v>45</v>
      </c>
      <c r="E11" s="51" t="s">
        <v>46</v>
      </c>
      <c r="F11" s="31"/>
      <c r="G11" s="32"/>
    </row>
    <row r="12" spans="1:24" ht="14.25">
      <c r="A12" s="69" t="s">
        <v>48</v>
      </c>
      <c r="B12" s="76">
        <v>42059</v>
      </c>
      <c r="C12" s="93">
        <v>6.25E-2</v>
      </c>
      <c r="D12" s="46" t="s">
        <v>25</v>
      </c>
      <c r="E12" s="72" t="s">
        <v>61</v>
      </c>
      <c r="F12" s="107">
        <f>SUM(C12:C23)</f>
        <v>0.55208333333333326</v>
      </c>
      <c r="G12" s="28">
        <f>SUM(F5:F12)</f>
        <v>0.97916666666666652</v>
      </c>
    </row>
    <row r="13" spans="1:24" ht="12.75">
      <c r="A13" s="87"/>
      <c r="B13" s="33">
        <v>42059</v>
      </c>
      <c r="C13" s="55">
        <v>6.25E-2</v>
      </c>
      <c r="D13" s="26" t="s">
        <v>33</v>
      </c>
      <c r="E13" s="24" t="s">
        <v>82</v>
      </c>
      <c r="F13" s="88"/>
      <c r="G13" s="89"/>
    </row>
    <row r="14" spans="1:24" ht="12.75">
      <c r="A14" s="87"/>
      <c r="B14" s="33">
        <v>42059</v>
      </c>
      <c r="C14" s="55">
        <v>4.1666666666666664E-2</v>
      </c>
      <c r="D14" s="26" t="s">
        <v>33</v>
      </c>
      <c r="E14" s="24" t="s">
        <v>83</v>
      </c>
      <c r="F14" s="88"/>
      <c r="G14" s="89"/>
    </row>
    <row r="15" spans="1:24" ht="12.75">
      <c r="A15" s="87"/>
      <c r="B15" s="33">
        <v>42059</v>
      </c>
      <c r="C15" s="55">
        <v>2.0833333333333332E-2</v>
      </c>
      <c r="D15" s="26" t="s">
        <v>33</v>
      </c>
      <c r="E15" s="24" t="s">
        <v>84</v>
      </c>
      <c r="F15" s="88"/>
      <c r="G15" s="89"/>
    </row>
    <row r="16" spans="1:24" ht="12.75">
      <c r="A16" s="87"/>
      <c r="B16" s="33">
        <v>42059</v>
      </c>
      <c r="C16" s="55">
        <v>2.0833333333333332E-2</v>
      </c>
      <c r="D16" s="26" t="s">
        <v>33</v>
      </c>
      <c r="E16" s="24" t="s">
        <v>85</v>
      </c>
      <c r="F16" s="88"/>
      <c r="G16" s="89"/>
    </row>
    <row r="17" spans="1:7" ht="12.75">
      <c r="A17" s="87"/>
      <c r="B17" s="33">
        <v>42060</v>
      </c>
      <c r="C17" s="55">
        <v>0.11458333333333333</v>
      </c>
      <c r="D17" s="26" t="s">
        <v>33</v>
      </c>
      <c r="E17" s="24" t="s">
        <v>86</v>
      </c>
      <c r="F17" s="88"/>
      <c r="G17" s="89"/>
    </row>
    <row r="18" spans="1:7" ht="25.5">
      <c r="A18" s="87"/>
      <c r="B18" s="33">
        <v>42064</v>
      </c>
      <c r="C18" s="55">
        <v>2.0833333333333332E-2</v>
      </c>
      <c r="D18" s="26" t="s">
        <v>87</v>
      </c>
      <c r="E18" s="24" t="s">
        <v>88</v>
      </c>
      <c r="F18" s="88"/>
      <c r="G18" s="89"/>
    </row>
    <row r="19" spans="1:7" ht="25.5">
      <c r="A19" s="87"/>
      <c r="B19" s="33">
        <v>42065</v>
      </c>
      <c r="C19" s="55">
        <v>2.0833333333333332E-2</v>
      </c>
      <c r="D19" s="26" t="s">
        <v>87</v>
      </c>
      <c r="E19" s="24" t="s">
        <v>89</v>
      </c>
      <c r="F19" s="88"/>
      <c r="G19" s="89"/>
    </row>
    <row r="20" spans="1:7" ht="12.75">
      <c r="A20" s="87"/>
      <c r="B20" s="33">
        <v>42065</v>
      </c>
      <c r="C20" s="55">
        <v>4.1666666666666664E-2</v>
      </c>
      <c r="D20" s="26" t="s">
        <v>33</v>
      </c>
      <c r="E20" s="24" t="s">
        <v>90</v>
      </c>
      <c r="F20" s="88"/>
      <c r="G20" s="89"/>
    </row>
    <row r="21" spans="1:7" ht="12.75">
      <c r="A21" s="87"/>
      <c r="B21" s="96">
        <v>42066</v>
      </c>
      <c r="C21" s="55">
        <v>2.0833333333333332E-2</v>
      </c>
      <c r="D21" s="26" t="s">
        <v>25</v>
      </c>
      <c r="E21" s="24" t="s">
        <v>91</v>
      </c>
      <c r="F21" s="88"/>
      <c r="G21" s="89"/>
    </row>
    <row r="22" spans="1:7" ht="12.75">
      <c r="A22" s="87"/>
      <c r="B22" s="96">
        <v>42066</v>
      </c>
      <c r="C22" s="55">
        <v>3.125E-2</v>
      </c>
      <c r="D22" s="26" t="s">
        <v>25</v>
      </c>
      <c r="E22" s="24" t="s">
        <v>92</v>
      </c>
      <c r="F22" s="88"/>
      <c r="G22" s="89"/>
    </row>
    <row r="23" spans="1:7" ht="14.25">
      <c r="A23" s="110" t="s">
        <v>80</v>
      </c>
      <c r="B23" s="126">
        <v>42066</v>
      </c>
      <c r="C23" s="93">
        <v>9.375E-2</v>
      </c>
      <c r="D23" s="46" t="s">
        <v>25</v>
      </c>
      <c r="E23" s="127" t="s">
        <v>61</v>
      </c>
      <c r="F23" s="5">
        <f>SUM(C23:C38)</f>
        <v>0.50694444444444442</v>
      </c>
      <c r="G23" s="28">
        <f>SUM(F5:F23)</f>
        <v>1.4861111111111109</v>
      </c>
    </row>
    <row r="24" spans="1:7" ht="14.25">
      <c r="A24" s="114"/>
      <c r="B24" s="33">
        <v>42067</v>
      </c>
      <c r="C24" s="55">
        <v>1.0416666666666666E-2</v>
      </c>
      <c r="D24" s="26" t="s">
        <v>33</v>
      </c>
      <c r="E24" s="24" t="s">
        <v>126</v>
      </c>
      <c r="F24" s="27"/>
      <c r="G24" s="131"/>
    </row>
    <row r="25" spans="1:7" ht="12.75">
      <c r="A25" s="114"/>
      <c r="B25" s="33">
        <v>42068</v>
      </c>
      <c r="C25" s="55">
        <v>3.125E-2</v>
      </c>
      <c r="D25" s="26" t="s">
        <v>25</v>
      </c>
      <c r="E25" s="24" t="s">
        <v>129</v>
      </c>
      <c r="F25" s="117"/>
      <c r="G25" s="89"/>
    </row>
    <row r="26" spans="1:7" ht="25.5">
      <c r="A26" s="114"/>
      <c r="B26" s="33">
        <v>42068</v>
      </c>
      <c r="C26" s="55">
        <v>9.375E-2</v>
      </c>
      <c r="D26" s="26" t="s">
        <v>33</v>
      </c>
      <c r="E26" s="24" t="s">
        <v>130</v>
      </c>
      <c r="F26" s="88"/>
      <c r="G26" s="89"/>
    </row>
    <row r="27" spans="1:7" ht="12.75">
      <c r="A27" s="114"/>
      <c r="B27" s="33">
        <v>42068</v>
      </c>
      <c r="C27" s="55">
        <v>6.25E-2</v>
      </c>
      <c r="D27" s="26" t="s">
        <v>33</v>
      </c>
      <c r="E27" s="24" t="s">
        <v>131</v>
      </c>
      <c r="F27" s="88"/>
      <c r="G27" s="89"/>
    </row>
    <row r="28" spans="1:7" ht="25.5">
      <c r="A28" s="114"/>
      <c r="B28" s="33">
        <v>42068</v>
      </c>
      <c r="C28" s="55">
        <v>3.125E-2</v>
      </c>
      <c r="D28" s="26" t="s">
        <v>25</v>
      </c>
      <c r="E28" s="24" t="s">
        <v>132</v>
      </c>
      <c r="F28" s="88"/>
      <c r="G28" s="89"/>
    </row>
    <row r="29" spans="1:7" ht="25.5">
      <c r="A29" s="114"/>
      <c r="B29" s="33">
        <v>42068</v>
      </c>
      <c r="C29" s="55">
        <v>2.0833333333333332E-2</v>
      </c>
      <c r="D29" s="26" t="s">
        <v>25</v>
      </c>
      <c r="E29" s="24" t="s">
        <v>133</v>
      </c>
      <c r="F29" s="88"/>
      <c r="G29" s="89"/>
    </row>
    <row r="30" spans="1:7" ht="25.5">
      <c r="A30" s="114"/>
      <c r="B30" s="33">
        <v>42069</v>
      </c>
      <c r="C30" s="55">
        <v>2.0833333333333332E-2</v>
      </c>
      <c r="D30" s="26" t="s">
        <v>87</v>
      </c>
      <c r="E30" s="24" t="s">
        <v>134</v>
      </c>
      <c r="F30" s="88"/>
      <c r="G30" s="89"/>
    </row>
    <row r="31" spans="1:7" ht="12.75">
      <c r="A31" s="114"/>
      <c r="B31" s="33">
        <v>42069</v>
      </c>
      <c r="C31" s="55">
        <v>1.3888888888888888E-2</v>
      </c>
      <c r="D31" s="26" t="s">
        <v>25</v>
      </c>
      <c r="E31" s="24" t="s">
        <v>125</v>
      </c>
      <c r="F31" s="88"/>
      <c r="G31" s="89"/>
    </row>
    <row r="32" spans="1:7" ht="25.5">
      <c r="A32" s="114"/>
      <c r="B32" s="33">
        <v>42071</v>
      </c>
      <c r="C32" s="55">
        <v>2.0833333333333332E-2</v>
      </c>
      <c r="D32" s="26" t="s">
        <v>87</v>
      </c>
      <c r="E32" s="24" t="s">
        <v>135</v>
      </c>
      <c r="F32" s="88"/>
      <c r="G32" s="89"/>
    </row>
    <row r="33" spans="1:7" ht="12.75">
      <c r="A33" s="114"/>
      <c r="B33" s="33">
        <v>42072</v>
      </c>
      <c r="C33" s="55">
        <v>1.0416666666666666E-2</v>
      </c>
      <c r="D33" s="26" t="s">
        <v>25</v>
      </c>
      <c r="E33" s="24" t="s">
        <v>125</v>
      </c>
      <c r="F33" s="88"/>
      <c r="G33" s="89"/>
    </row>
    <row r="34" spans="1:7" ht="12.75">
      <c r="A34" s="114"/>
      <c r="B34" s="33">
        <v>42072</v>
      </c>
      <c r="C34" s="55">
        <v>2.0833333333333332E-2</v>
      </c>
      <c r="D34" s="26" t="s">
        <v>33</v>
      </c>
      <c r="E34" s="24" t="s">
        <v>90</v>
      </c>
      <c r="F34" s="88"/>
      <c r="G34" s="89"/>
    </row>
    <row r="35" spans="1:7" ht="12.75">
      <c r="A35" s="114"/>
      <c r="B35" s="33">
        <v>42072</v>
      </c>
      <c r="C35" s="55">
        <v>2.0833333333333332E-2</v>
      </c>
      <c r="D35" s="26" t="s">
        <v>87</v>
      </c>
      <c r="E35" s="24" t="s">
        <v>136</v>
      </c>
      <c r="F35" s="88"/>
      <c r="G35" s="89"/>
    </row>
    <row r="36" spans="1:7" ht="25.5">
      <c r="A36" s="114"/>
      <c r="B36" s="33">
        <v>42072</v>
      </c>
      <c r="C36" s="55">
        <v>1.3888888888888888E-2</v>
      </c>
      <c r="D36" s="26" t="s">
        <v>25</v>
      </c>
      <c r="E36" s="24" t="s">
        <v>137</v>
      </c>
      <c r="F36" s="88"/>
      <c r="G36" s="89"/>
    </row>
    <row r="37" spans="1:7" ht="12.75">
      <c r="A37" s="114"/>
      <c r="B37" s="86">
        <v>42073</v>
      </c>
      <c r="C37" s="55">
        <v>1.0416666666666666E-2</v>
      </c>
      <c r="D37" s="26" t="s">
        <v>25</v>
      </c>
      <c r="E37" s="104" t="s">
        <v>91</v>
      </c>
      <c r="F37" s="88"/>
      <c r="G37" s="89"/>
    </row>
    <row r="38" spans="1:7" ht="14.25">
      <c r="A38" s="114"/>
      <c r="B38" s="33">
        <v>42073</v>
      </c>
      <c r="C38" s="55">
        <v>3.125E-2</v>
      </c>
      <c r="D38" s="26" t="s">
        <v>25</v>
      </c>
      <c r="E38" s="24" t="s">
        <v>92</v>
      </c>
      <c r="F38" s="27"/>
      <c r="G38" s="131"/>
    </row>
    <row r="39" spans="1:7" ht="14.25">
      <c r="A39" s="110" t="s">
        <v>115</v>
      </c>
      <c r="B39" s="76">
        <v>42073</v>
      </c>
      <c r="C39" s="93">
        <v>2.7777777777777776E-2</v>
      </c>
      <c r="D39" s="46" t="s">
        <v>25</v>
      </c>
      <c r="E39" s="72" t="s">
        <v>61</v>
      </c>
      <c r="F39" s="5">
        <f>SUM(C39:C52)</f>
        <v>0.3263888888888889</v>
      </c>
      <c r="G39" s="28">
        <f>SUM(F5:F39)</f>
        <v>1.8124999999999998</v>
      </c>
    </row>
    <row r="40" spans="1:7" ht="12.75">
      <c r="A40" s="114"/>
      <c r="B40" s="33">
        <v>42073</v>
      </c>
      <c r="C40" s="55">
        <v>6.9444444444444441E-3</v>
      </c>
      <c r="D40" s="26" t="s">
        <v>25</v>
      </c>
      <c r="E40" s="24" t="s">
        <v>138</v>
      </c>
      <c r="F40" s="88"/>
      <c r="G40" s="89"/>
    </row>
    <row r="41" spans="1:7" ht="12.75">
      <c r="A41" s="114"/>
      <c r="B41" s="33">
        <v>42073</v>
      </c>
      <c r="C41" s="146">
        <v>1.0416666666666666E-2</v>
      </c>
      <c r="D41" s="26" t="s">
        <v>33</v>
      </c>
      <c r="E41" s="24" t="s">
        <v>157</v>
      </c>
      <c r="F41" s="88"/>
      <c r="G41" s="89"/>
    </row>
    <row r="42" spans="1:7" ht="12.75">
      <c r="A42" s="114"/>
      <c r="B42" s="33">
        <v>42074</v>
      </c>
      <c r="C42" s="146">
        <v>6.25E-2</v>
      </c>
      <c r="D42" s="26" t="s">
        <v>87</v>
      </c>
      <c r="E42" s="24" t="s">
        <v>158</v>
      </c>
      <c r="F42" s="88"/>
      <c r="G42" s="89"/>
    </row>
    <row r="43" spans="1:7" ht="12.75">
      <c r="A43" s="114"/>
      <c r="B43" s="33">
        <v>42075</v>
      </c>
      <c r="C43" s="146">
        <v>2.0833333333333332E-2</v>
      </c>
      <c r="D43" s="26" t="s">
        <v>25</v>
      </c>
      <c r="E43" s="94" t="s">
        <v>159</v>
      </c>
      <c r="F43" s="88"/>
      <c r="G43" s="89"/>
    </row>
    <row r="44" spans="1:7" ht="12.75">
      <c r="A44" s="114"/>
      <c r="B44" s="33">
        <v>42075</v>
      </c>
      <c r="C44" s="146">
        <v>2.0833333333333332E-2</v>
      </c>
      <c r="D44" s="26" t="s">
        <v>25</v>
      </c>
      <c r="E44" s="94" t="s">
        <v>160</v>
      </c>
      <c r="F44" s="88"/>
      <c r="G44" s="89"/>
    </row>
    <row r="45" spans="1:7" ht="12.75">
      <c r="A45" s="114"/>
      <c r="B45" s="33">
        <v>42076</v>
      </c>
      <c r="C45" s="146">
        <v>3.125E-2</v>
      </c>
      <c r="D45" s="26" t="s">
        <v>87</v>
      </c>
      <c r="E45" s="94" t="s">
        <v>161</v>
      </c>
      <c r="F45" s="88"/>
      <c r="G45" s="89"/>
    </row>
    <row r="46" spans="1:7" ht="12.75">
      <c r="A46" s="114"/>
      <c r="B46" s="33">
        <v>42076</v>
      </c>
      <c r="C46" s="146">
        <v>2.0833333333333332E-2</v>
      </c>
      <c r="D46" s="26" t="s">
        <v>25</v>
      </c>
      <c r="E46" s="94" t="s">
        <v>106</v>
      </c>
      <c r="F46" s="88"/>
      <c r="G46" s="89"/>
    </row>
    <row r="47" spans="1:7" ht="12.75">
      <c r="A47" s="114"/>
      <c r="B47" s="33">
        <v>42076</v>
      </c>
      <c r="C47" s="146">
        <v>2.0833333333333332E-2</v>
      </c>
      <c r="D47" s="26" t="s">
        <v>25</v>
      </c>
      <c r="E47" s="94" t="s">
        <v>125</v>
      </c>
      <c r="F47" s="88"/>
      <c r="G47" s="89"/>
    </row>
    <row r="48" spans="1:7" ht="12.75">
      <c r="A48" s="114"/>
      <c r="B48" s="33">
        <v>42077</v>
      </c>
      <c r="C48" s="146">
        <v>2.0833333333333332E-2</v>
      </c>
      <c r="D48" s="26" t="s">
        <v>87</v>
      </c>
      <c r="E48" s="94" t="s">
        <v>161</v>
      </c>
      <c r="F48" s="88"/>
      <c r="G48" s="89"/>
    </row>
    <row r="49" spans="1:7" ht="12.75">
      <c r="A49" s="114"/>
      <c r="B49" s="33">
        <v>42079</v>
      </c>
      <c r="C49" s="146">
        <v>6.9444444444444441E-3</v>
      </c>
      <c r="D49" s="26" t="s">
        <v>25</v>
      </c>
      <c r="E49" s="94" t="s">
        <v>125</v>
      </c>
      <c r="F49" s="88"/>
      <c r="G49" s="89"/>
    </row>
    <row r="50" spans="1:7" ht="12.75">
      <c r="A50" s="114"/>
      <c r="B50" s="33">
        <v>42079</v>
      </c>
      <c r="C50" s="146">
        <v>3.4722222222222224E-2</v>
      </c>
      <c r="D50" s="26" t="s">
        <v>25</v>
      </c>
      <c r="E50" s="94" t="s">
        <v>162</v>
      </c>
      <c r="F50" s="88"/>
      <c r="G50" s="89"/>
    </row>
    <row r="51" spans="1:7" ht="12.75">
      <c r="A51" s="114"/>
      <c r="B51" s="33">
        <v>42080</v>
      </c>
      <c r="C51" s="146">
        <v>2.0833333333333332E-2</v>
      </c>
      <c r="D51" s="26" t="s">
        <v>25</v>
      </c>
      <c r="E51" s="94" t="s">
        <v>91</v>
      </c>
      <c r="F51" s="88"/>
      <c r="G51" s="89"/>
    </row>
    <row r="52" spans="1:7" ht="12.75">
      <c r="A52" s="120"/>
      <c r="B52" s="61">
        <v>42080</v>
      </c>
      <c r="C52" s="148">
        <v>2.0833333333333332E-2</v>
      </c>
      <c r="D52" s="155" t="s">
        <v>25</v>
      </c>
      <c r="E52" s="156" t="s">
        <v>92</v>
      </c>
      <c r="F52" s="143"/>
      <c r="G52" s="144"/>
    </row>
    <row r="53" spans="1:7" ht="12.75">
      <c r="A53" s="114" t="s">
        <v>128</v>
      </c>
      <c r="B53" s="33">
        <v>42080</v>
      </c>
      <c r="C53" s="159">
        <v>5.2083333333333336E-2</v>
      </c>
      <c r="D53" s="26" t="s">
        <v>25</v>
      </c>
      <c r="E53" s="94" t="s">
        <v>95</v>
      </c>
      <c r="F53" s="168">
        <f>SUM(C53:C69)</f>
        <v>0.54513888888888895</v>
      </c>
      <c r="G53" s="89"/>
    </row>
    <row r="54" spans="1:7" ht="12.75">
      <c r="A54" s="114"/>
      <c r="B54" s="33">
        <v>42080</v>
      </c>
      <c r="C54" s="146">
        <v>1.0416666666666666E-2</v>
      </c>
      <c r="D54" s="26" t="s">
        <v>25</v>
      </c>
      <c r="E54" s="94" t="s">
        <v>209</v>
      </c>
      <c r="F54" s="88"/>
      <c r="G54" s="89"/>
    </row>
    <row r="55" spans="1:7" ht="12.75">
      <c r="A55" s="114"/>
      <c r="B55" s="33">
        <v>42080</v>
      </c>
      <c r="C55" s="146">
        <v>1.0416666666666666E-2</v>
      </c>
      <c r="D55" s="26" t="s">
        <v>25</v>
      </c>
      <c r="E55" s="94" t="s">
        <v>210</v>
      </c>
      <c r="F55" s="88"/>
      <c r="G55" s="89"/>
    </row>
    <row r="56" spans="1:7" ht="12.75">
      <c r="A56" s="114"/>
      <c r="B56" s="33">
        <v>42081</v>
      </c>
      <c r="C56" s="159">
        <v>1.0416666666666666E-2</v>
      </c>
      <c r="D56" s="26" t="s">
        <v>25</v>
      </c>
      <c r="E56" s="94" t="s">
        <v>125</v>
      </c>
      <c r="F56" s="88"/>
      <c r="G56" s="89"/>
    </row>
    <row r="57" spans="1:7" ht="12.75">
      <c r="A57" s="114"/>
      <c r="B57" s="33">
        <v>42081</v>
      </c>
      <c r="C57" s="159">
        <v>1.0416666666666666E-2</v>
      </c>
      <c r="D57" s="26" t="s">
        <v>25</v>
      </c>
      <c r="E57" s="94" t="s">
        <v>180</v>
      </c>
      <c r="F57" s="88"/>
      <c r="G57" s="89"/>
    </row>
    <row r="58" spans="1:7" ht="12.75">
      <c r="A58" s="114"/>
      <c r="B58" s="33">
        <v>42083</v>
      </c>
      <c r="C58" s="159">
        <v>1.0416666666666666E-2</v>
      </c>
      <c r="D58" s="26" t="s">
        <v>33</v>
      </c>
      <c r="E58" s="94" t="s">
        <v>211</v>
      </c>
      <c r="F58" s="88"/>
      <c r="G58" s="89"/>
    </row>
    <row r="59" spans="1:7" ht="12.75">
      <c r="A59" s="114"/>
      <c r="B59" s="33">
        <v>42083</v>
      </c>
      <c r="C59" s="159">
        <v>4.1666666666666664E-2</v>
      </c>
      <c r="D59" s="26" t="s">
        <v>87</v>
      </c>
      <c r="E59" s="94" t="s">
        <v>212</v>
      </c>
      <c r="F59" s="88"/>
      <c r="G59" s="89"/>
    </row>
    <row r="60" spans="1:7" ht="25.5">
      <c r="A60" s="114"/>
      <c r="B60" s="33">
        <v>42085</v>
      </c>
      <c r="C60" s="159">
        <v>6.25E-2</v>
      </c>
      <c r="D60" s="26" t="s">
        <v>87</v>
      </c>
      <c r="E60" s="94" t="s">
        <v>213</v>
      </c>
      <c r="F60" s="88"/>
      <c r="G60" s="89"/>
    </row>
    <row r="61" spans="1:7" ht="12.75">
      <c r="A61" s="114"/>
      <c r="B61" s="33">
        <v>42085</v>
      </c>
      <c r="C61" s="159">
        <v>2.0833333333333332E-2</v>
      </c>
      <c r="D61" s="26" t="s">
        <v>25</v>
      </c>
      <c r="E61" s="94" t="s">
        <v>214</v>
      </c>
      <c r="F61" s="88"/>
      <c r="G61" s="89"/>
    </row>
    <row r="62" spans="1:7" ht="25.5">
      <c r="A62" s="114"/>
      <c r="B62" s="33">
        <v>42085</v>
      </c>
      <c r="C62" s="159">
        <v>0.1111111111111111</v>
      </c>
      <c r="D62" s="26" t="s">
        <v>87</v>
      </c>
      <c r="E62" s="94" t="s">
        <v>215</v>
      </c>
      <c r="F62" s="88"/>
      <c r="G62" s="89"/>
    </row>
    <row r="63" spans="1:7" ht="12.75">
      <c r="A63" s="114"/>
      <c r="B63" s="33">
        <v>42085</v>
      </c>
      <c r="C63" s="159">
        <v>1.3888888888888888E-2</v>
      </c>
      <c r="D63" s="26" t="s">
        <v>25</v>
      </c>
      <c r="E63" s="94" t="s">
        <v>33</v>
      </c>
      <c r="F63" s="88"/>
      <c r="G63" s="89"/>
    </row>
    <row r="64" spans="1:7" ht="12.75">
      <c r="A64" s="114"/>
      <c r="B64" s="33">
        <v>42085</v>
      </c>
      <c r="C64" s="159">
        <v>2.7777777777777776E-2</v>
      </c>
      <c r="D64" s="26" t="s">
        <v>87</v>
      </c>
      <c r="E64" s="94" t="s">
        <v>216</v>
      </c>
      <c r="F64" s="136"/>
      <c r="G64" s="89"/>
    </row>
    <row r="65" spans="1:7" ht="27" customHeight="1">
      <c r="A65" s="114"/>
      <c r="B65" s="33">
        <v>42085</v>
      </c>
      <c r="C65" s="159">
        <v>2.7777777777777776E-2</v>
      </c>
      <c r="D65" s="26" t="s">
        <v>87</v>
      </c>
      <c r="E65" s="94" t="s">
        <v>217</v>
      </c>
      <c r="F65" s="88"/>
      <c r="G65" s="89"/>
    </row>
    <row r="66" spans="1:7" ht="12.75">
      <c r="A66" s="114"/>
      <c r="B66" s="33">
        <v>42086</v>
      </c>
      <c r="C66" s="159">
        <v>1.0416666666666666E-2</v>
      </c>
      <c r="D66" s="26" t="s">
        <v>25</v>
      </c>
      <c r="E66" s="94" t="s">
        <v>125</v>
      </c>
      <c r="F66" s="88"/>
      <c r="G66" s="89"/>
    </row>
    <row r="67" spans="1:7" ht="25.5">
      <c r="A67" s="114"/>
      <c r="B67" s="33">
        <v>42086</v>
      </c>
      <c r="C67" s="159">
        <v>8.3333333333333329E-2</v>
      </c>
      <c r="D67" s="26" t="s">
        <v>67</v>
      </c>
      <c r="E67" s="94" t="s">
        <v>218</v>
      </c>
      <c r="F67" s="88"/>
      <c r="G67" s="89"/>
    </row>
    <row r="68" spans="1:7" ht="12.75">
      <c r="A68" s="114"/>
      <c r="B68" s="33">
        <v>42087</v>
      </c>
      <c r="C68" s="159">
        <v>1.0416666666666666E-2</v>
      </c>
      <c r="D68" s="26" t="s">
        <v>25</v>
      </c>
      <c r="E68" s="94" t="s">
        <v>91</v>
      </c>
      <c r="F68" s="88"/>
      <c r="G68" s="89"/>
    </row>
    <row r="69" spans="1:7" ht="12.75">
      <c r="A69" s="114"/>
      <c r="B69" s="33">
        <v>42087</v>
      </c>
      <c r="C69" s="159">
        <v>3.125E-2</v>
      </c>
      <c r="D69" s="26" t="s">
        <v>25</v>
      </c>
      <c r="E69" s="94" t="s">
        <v>92</v>
      </c>
      <c r="F69" s="88"/>
      <c r="G69" s="89"/>
    </row>
    <row r="70" spans="1:7" ht="12.75">
      <c r="A70" s="110" t="s">
        <v>151</v>
      </c>
      <c r="B70" s="76">
        <v>42087</v>
      </c>
      <c r="C70" s="172">
        <v>4.1666666666666664E-2</v>
      </c>
      <c r="D70" s="46" t="s">
        <v>25</v>
      </c>
      <c r="E70" s="112" t="s">
        <v>61</v>
      </c>
      <c r="F70" s="5">
        <f>SUM(C70:C81)</f>
        <v>0.42013888888888884</v>
      </c>
      <c r="G70" s="150"/>
    </row>
    <row r="71" spans="1:7" ht="25.5">
      <c r="A71" s="114"/>
      <c r="B71" s="33">
        <v>42087</v>
      </c>
      <c r="C71" s="146">
        <v>1.0416666666666666E-2</v>
      </c>
      <c r="D71" s="26" t="s">
        <v>25</v>
      </c>
      <c r="E71" s="94" t="s">
        <v>222</v>
      </c>
      <c r="F71" s="88"/>
      <c r="G71" s="89"/>
    </row>
    <row r="72" spans="1:7" ht="12.75">
      <c r="A72" s="114"/>
      <c r="B72" s="33">
        <v>42087</v>
      </c>
      <c r="C72" s="146">
        <v>3.125E-2</v>
      </c>
      <c r="D72" s="26" t="s">
        <v>87</v>
      </c>
      <c r="E72" s="94" t="s">
        <v>223</v>
      </c>
      <c r="F72" s="88"/>
      <c r="G72" s="89"/>
    </row>
    <row r="73" spans="1:7" ht="12.75">
      <c r="A73" s="114"/>
      <c r="B73" s="33">
        <v>42090</v>
      </c>
      <c r="C73" s="146">
        <v>4.1666666666666664E-2</v>
      </c>
      <c r="D73" s="26" t="s">
        <v>33</v>
      </c>
      <c r="E73" s="94" t="s">
        <v>224</v>
      </c>
      <c r="F73" s="88"/>
      <c r="G73" s="89"/>
    </row>
    <row r="74" spans="1:7" ht="12.75">
      <c r="A74" s="114"/>
      <c r="B74" s="33">
        <v>42090</v>
      </c>
      <c r="C74" s="146">
        <v>2.0833333333333332E-2</v>
      </c>
      <c r="D74" s="26" t="s">
        <v>25</v>
      </c>
      <c r="E74" s="94" t="s">
        <v>125</v>
      </c>
      <c r="F74" s="88"/>
      <c r="G74" s="89"/>
    </row>
    <row r="75" spans="1:7" ht="12.75">
      <c r="A75" s="114"/>
      <c r="B75" s="33">
        <v>42090</v>
      </c>
      <c r="C75" s="146">
        <v>1.0416666666666666E-2</v>
      </c>
      <c r="D75" s="26" t="s">
        <v>25</v>
      </c>
      <c r="E75" s="94" t="s">
        <v>225</v>
      </c>
      <c r="F75" s="88"/>
      <c r="G75" s="89"/>
    </row>
    <row r="76" spans="1:7" ht="25.5">
      <c r="A76" s="114"/>
      <c r="B76" s="33">
        <v>42090</v>
      </c>
      <c r="C76" s="146">
        <v>6.9444444444444441E-3</v>
      </c>
      <c r="D76" s="26" t="s">
        <v>25</v>
      </c>
      <c r="E76" s="94" t="s">
        <v>226</v>
      </c>
      <c r="F76" s="88"/>
      <c r="G76" s="89"/>
    </row>
    <row r="77" spans="1:7" ht="12.75">
      <c r="A77" s="114"/>
      <c r="B77" s="33">
        <v>42093</v>
      </c>
      <c r="C77" s="146">
        <v>9.375E-2</v>
      </c>
      <c r="D77" s="26" t="s">
        <v>87</v>
      </c>
      <c r="E77" s="94" t="s">
        <v>223</v>
      </c>
      <c r="F77" s="88"/>
      <c r="G77" s="89"/>
    </row>
    <row r="78" spans="1:7" ht="25.5">
      <c r="A78" s="114"/>
      <c r="B78" s="33">
        <v>42093</v>
      </c>
      <c r="C78" s="146">
        <v>3.125E-2</v>
      </c>
      <c r="D78" s="26" t="s">
        <v>67</v>
      </c>
      <c r="E78" s="94" t="s">
        <v>227</v>
      </c>
      <c r="F78" s="88"/>
      <c r="G78" s="89"/>
    </row>
    <row r="79" spans="1:7" ht="12.75">
      <c r="A79" s="114"/>
      <c r="B79" s="33">
        <v>42093</v>
      </c>
      <c r="C79" s="146">
        <v>2.0833333333333332E-2</v>
      </c>
      <c r="D79" s="26" t="s">
        <v>33</v>
      </c>
      <c r="E79" s="94" t="s">
        <v>228</v>
      </c>
      <c r="F79" s="88"/>
      <c r="G79" s="89"/>
    </row>
    <row r="80" spans="1:7" ht="12.75">
      <c r="A80" s="114"/>
      <c r="B80" s="33">
        <v>42093</v>
      </c>
      <c r="C80" s="146">
        <v>6.9444444444444441E-3</v>
      </c>
      <c r="D80" s="117" t="s">
        <v>33</v>
      </c>
      <c r="E80" s="26" t="s">
        <v>90</v>
      </c>
      <c r="F80" s="88"/>
      <c r="G80" s="89"/>
    </row>
    <row r="81" spans="1:7" ht="12.75">
      <c r="A81" s="114"/>
      <c r="B81" s="33">
        <v>42093</v>
      </c>
      <c r="C81" s="146">
        <v>0.10416666666666667</v>
      </c>
      <c r="D81" s="26" t="s">
        <v>87</v>
      </c>
      <c r="E81" s="94" t="s">
        <v>229</v>
      </c>
      <c r="F81" s="88"/>
      <c r="G81" s="89"/>
    </row>
    <row r="82" spans="1:7" ht="12.75">
      <c r="A82" s="110"/>
      <c r="B82" s="126">
        <v>42094</v>
      </c>
      <c r="C82" s="146">
        <v>2.7777777777777776E-2</v>
      </c>
      <c r="D82" s="46" t="s">
        <v>25</v>
      </c>
      <c r="E82" s="169" t="s">
        <v>61</v>
      </c>
      <c r="F82" s="5">
        <f>SUM(C82:C87)</f>
        <v>8.6805555555555552E-2</v>
      </c>
      <c r="G82" s="150"/>
    </row>
    <row r="83" spans="1:7" ht="12.75">
      <c r="A83" s="114" t="s">
        <v>177</v>
      </c>
      <c r="B83" s="96">
        <v>42094</v>
      </c>
      <c r="C83" s="146">
        <v>6.9444444444444441E-3</v>
      </c>
      <c r="D83" s="26" t="s">
        <v>25</v>
      </c>
      <c r="E83" s="117" t="s">
        <v>206</v>
      </c>
      <c r="F83" s="88"/>
      <c r="G83" s="89"/>
    </row>
    <row r="84" spans="1:7" ht="12.75">
      <c r="A84" s="114"/>
      <c r="B84" s="33">
        <v>42095</v>
      </c>
      <c r="C84" s="146">
        <v>1.0416666666666666E-2</v>
      </c>
      <c r="D84" s="26" t="s">
        <v>33</v>
      </c>
      <c r="E84" s="94" t="s">
        <v>230</v>
      </c>
      <c r="F84" s="88"/>
      <c r="G84" s="89"/>
    </row>
    <row r="85" spans="1:7" ht="12.75">
      <c r="A85" s="114"/>
      <c r="B85" s="86"/>
      <c r="C85" s="55"/>
      <c r="D85" s="86"/>
      <c r="E85" s="94" t="s">
        <v>231</v>
      </c>
      <c r="F85" s="88"/>
      <c r="G85" s="89"/>
    </row>
    <row r="86" spans="1:7" ht="12.75">
      <c r="A86" s="114"/>
      <c r="B86" s="33">
        <v>42101</v>
      </c>
      <c r="C86" s="146">
        <v>2.0833333333333332E-2</v>
      </c>
      <c r="D86" s="26" t="s">
        <v>25</v>
      </c>
      <c r="E86" s="117" t="s">
        <v>91</v>
      </c>
      <c r="F86" s="117"/>
      <c r="G86" s="89"/>
    </row>
    <row r="87" spans="1:7" ht="12.75">
      <c r="A87" s="114"/>
      <c r="B87" s="33">
        <v>42101</v>
      </c>
      <c r="C87" s="146">
        <v>2.0833333333333332E-2</v>
      </c>
      <c r="D87" s="26" t="s">
        <v>25</v>
      </c>
      <c r="E87" s="117" t="s">
        <v>92</v>
      </c>
      <c r="F87" s="117"/>
      <c r="G87" s="89"/>
    </row>
    <row r="88" spans="1:7" ht="12.75">
      <c r="A88" s="110" t="s">
        <v>208</v>
      </c>
      <c r="B88" s="126">
        <v>42101</v>
      </c>
      <c r="C88" s="146">
        <v>4.1666666666666664E-2</v>
      </c>
      <c r="D88" s="169" t="s">
        <v>25</v>
      </c>
      <c r="E88" s="169" t="s">
        <v>61</v>
      </c>
      <c r="F88" s="5">
        <f>SUM(C88:C104)</f>
        <v>0.52430555555555558</v>
      </c>
      <c r="G88" s="150"/>
    </row>
    <row r="89" spans="1:7" ht="12.75">
      <c r="A89" s="114"/>
      <c r="B89" s="96">
        <v>42101</v>
      </c>
      <c r="C89" s="146">
        <v>6.9444444444444441E-3</v>
      </c>
      <c r="D89" s="117" t="s">
        <v>25</v>
      </c>
      <c r="E89" s="117" t="s">
        <v>206</v>
      </c>
      <c r="F89" s="88"/>
      <c r="G89" s="89"/>
    </row>
    <row r="90" spans="1:7" ht="12.75">
      <c r="A90" s="114"/>
      <c r="B90" s="33">
        <v>42102</v>
      </c>
      <c r="C90" s="146">
        <v>4.1666666666666664E-2</v>
      </c>
      <c r="D90" s="26" t="s">
        <v>87</v>
      </c>
      <c r="E90" s="94" t="s">
        <v>232</v>
      </c>
      <c r="F90" s="88"/>
      <c r="G90" s="89"/>
    </row>
    <row r="91" spans="1:7" ht="12.75">
      <c r="A91" s="114"/>
      <c r="B91" s="33">
        <v>42103</v>
      </c>
      <c r="C91" s="146">
        <v>6.25E-2</v>
      </c>
      <c r="D91" s="26" t="s">
        <v>87</v>
      </c>
      <c r="E91" s="94" t="s">
        <v>235</v>
      </c>
      <c r="F91" s="88"/>
      <c r="G91" s="89"/>
    </row>
    <row r="92" spans="1:7" ht="12.75">
      <c r="A92" s="114"/>
      <c r="B92" s="33">
        <v>42103</v>
      </c>
      <c r="C92" s="146">
        <v>1.3888888888888888E-2</v>
      </c>
      <c r="D92" s="26" t="s">
        <v>87</v>
      </c>
      <c r="E92" s="94" t="s">
        <v>235</v>
      </c>
      <c r="F92" s="88"/>
      <c r="G92" s="89"/>
    </row>
    <row r="93" spans="1:7" ht="12.75">
      <c r="A93" s="114"/>
      <c r="B93" s="33">
        <v>42103</v>
      </c>
      <c r="C93" s="146">
        <v>0.10416666666666667</v>
      </c>
      <c r="D93" s="26" t="s">
        <v>87</v>
      </c>
      <c r="E93" s="94" t="s">
        <v>235</v>
      </c>
      <c r="F93" s="88"/>
      <c r="G93" s="89"/>
    </row>
    <row r="94" spans="1:7" ht="25.5">
      <c r="A94" s="114"/>
      <c r="B94" s="96">
        <v>42104</v>
      </c>
      <c r="C94" s="146">
        <v>7.2916666666666671E-2</v>
      </c>
      <c r="D94" s="117" t="s">
        <v>25</v>
      </c>
      <c r="E94" s="94" t="s">
        <v>236</v>
      </c>
      <c r="F94" s="88"/>
      <c r="G94" s="89"/>
    </row>
    <row r="95" spans="1:7" ht="12.75">
      <c r="A95" s="114"/>
      <c r="B95" s="96">
        <v>42104</v>
      </c>
      <c r="C95" s="146">
        <v>4.8611111111111112E-2</v>
      </c>
      <c r="D95" s="117" t="s">
        <v>87</v>
      </c>
      <c r="E95" s="117" t="s">
        <v>235</v>
      </c>
      <c r="F95" s="88"/>
      <c r="G95" s="89"/>
    </row>
    <row r="96" spans="1:7" ht="12.75">
      <c r="A96" s="114"/>
      <c r="B96" s="96">
        <v>42104</v>
      </c>
      <c r="C96" s="146">
        <v>4.1666666666666664E-2</v>
      </c>
      <c r="D96" s="26" t="s">
        <v>87</v>
      </c>
      <c r="E96" s="94" t="s">
        <v>232</v>
      </c>
      <c r="F96" s="88"/>
      <c r="G96" s="89"/>
    </row>
    <row r="97" spans="1:7" ht="25.5">
      <c r="A97" s="114"/>
      <c r="B97" s="33">
        <v>42105</v>
      </c>
      <c r="C97" s="146">
        <v>4.1666666666666664E-2</v>
      </c>
      <c r="D97" s="26" t="s">
        <v>237</v>
      </c>
      <c r="E97" s="94" t="s">
        <v>238</v>
      </c>
      <c r="F97" s="88"/>
      <c r="G97" s="89"/>
    </row>
    <row r="98" spans="1:7" ht="25.5">
      <c r="A98" s="114"/>
      <c r="B98" s="33">
        <v>42106</v>
      </c>
      <c r="C98" s="146">
        <v>1.3888888888888888E-2</v>
      </c>
      <c r="D98" s="117" t="s">
        <v>239</v>
      </c>
      <c r="E98" s="94" t="s">
        <v>240</v>
      </c>
      <c r="F98" s="88"/>
      <c r="G98" s="89"/>
    </row>
    <row r="99" spans="1:7" ht="25.5">
      <c r="A99" s="114"/>
      <c r="B99" s="33">
        <v>42106</v>
      </c>
      <c r="C99" s="146">
        <v>2.7777777777777776E-2</v>
      </c>
      <c r="D99" s="26" t="s">
        <v>237</v>
      </c>
      <c r="E99" s="94" t="s">
        <v>241</v>
      </c>
      <c r="F99" s="88"/>
      <c r="G99" s="89"/>
    </row>
    <row r="100" spans="1:7" ht="25.5">
      <c r="A100" s="114"/>
      <c r="B100" s="33">
        <v>42106</v>
      </c>
      <c r="C100" s="146">
        <v>6.9444444444444441E-3</v>
      </c>
      <c r="D100" s="26" t="s">
        <v>87</v>
      </c>
      <c r="E100" s="94" t="s">
        <v>242</v>
      </c>
      <c r="F100" s="88"/>
      <c r="G100" s="89"/>
    </row>
    <row r="101" spans="1:7" ht="12.75">
      <c r="A101" s="114"/>
      <c r="B101" s="86"/>
      <c r="C101" s="55"/>
      <c r="D101" s="86"/>
      <c r="E101" s="105"/>
      <c r="F101" s="88"/>
      <c r="G101" s="89"/>
    </row>
    <row r="102" spans="1:7" ht="12.75">
      <c r="A102" s="114"/>
      <c r="B102" s="86"/>
      <c r="C102" s="55"/>
      <c r="D102" s="86"/>
      <c r="E102" s="105"/>
      <c r="F102" s="88"/>
      <c r="G102" s="89"/>
    </row>
    <row r="103" spans="1:7" ht="12.75">
      <c r="A103" s="114"/>
      <c r="B103" s="86"/>
      <c r="C103" s="55"/>
      <c r="D103" s="86"/>
      <c r="E103" s="105"/>
      <c r="F103" s="88"/>
      <c r="G103" s="89"/>
    </row>
    <row r="104" spans="1:7" ht="12.75">
      <c r="A104" s="120"/>
      <c r="B104" s="124"/>
      <c r="C104" s="176"/>
      <c r="D104" s="124"/>
      <c r="E104" s="141"/>
      <c r="F104" s="143"/>
      <c r="G104" s="144"/>
    </row>
    <row r="105" spans="1:7" ht="12.75">
      <c r="A105" s="114" t="s">
        <v>243</v>
      </c>
      <c r="B105" s="86"/>
      <c r="C105" s="23"/>
      <c r="D105" s="86"/>
      <c r="E105" s="105"/>
      <c r="F105" s="88"/>
      <c r="G105" s="89"/>
    </row>
    <row r="106" spans="1:7" ht="12.75">
      <c r="A106" s="114"/>
      <c r="B106" s="86"/>
      <c r="C106" s="23"/>
      <c r="D106" s="86"/>
      <c r="E106" s="105"/>
      <c r="F106" s="88"/>
      <c r="G106" s="89"/>
    </row>
    <row r="107" spans="1:7" ht="12.75">
      <c r="A107" s="114"/>
      <c r="B107" s="86"/>
      <c r="C107" s="23"/>
      <c r="D107" s="86"/>
      <c r="E107" s="105"/>
      <c r="F107" s="88"/>
      <c r="G107" s="89"/>
    </row>
    <row r="108" spans="1:7" ht="12.75">
      <c r="A108" s="120"/>
      <c r="B108" s="124"/>
      <c r="C108" s="23"/>
      <c r="D108" s="124"/>
      <c r="E108" s="141"/>
      <c r="F108" s="143"/>
      <c r="G108" s="144"/>
    </row>
    <row r="109" spans="1:7" ht="12.75">
      <c r="B109" s="192"/>
      <c r="C109" s="193"/>
      <c r="D109" s="43"/>
      <c r="E109" s="67"/>
      <c r="F109" s="195" t="s">
        <v>269</v>
      </c>
      <c r="G109" s="198">
        <f>SUM(F5:F1075)</f>
        <v>3.3888888888888884</v>
      </c>
    </row>
    <row r="110" spans="1:7" ht="12.75">
      <c r="B110" s="192"/>
      <c r="C110" s="199"/>
      <c r="D110" s="43"/>
      <c r="E110" s="67"/>
      <c r="G110" s="200"/>
    </row>
    <row r="111" spans="1:7" ht="12.75">
      <c r="B111" s="192"/>
      <c r="C111" s="199"/>
      <c r="D111" s="43"/>
      <c r="E111" s="67"/>
      <c r="G111" s="200"/>
    </row>
    <row r="112" spans="1:7" ht="12.75">
      <c r="B112" s="192"/>
      <c r="C112" s="199"/>
      <c r="D112" s="43"/>
      <c r="E112" s="67"/>
      <c r="G112" s="200"/>
    </row>
    <row r="113" spans="2:7" ht="12.75">
      <c r="B113" s="192"/>
      <c r="C113" s="199"/>
      <c r="D113" s="43"/>
      <c r="E113" s="67"/>
      <c r="G113" s="200"/>
    </row>
    <row r="114" spans="2:7" ht="12.75">
      <c r="B114" s="192"/>
      <c r="C114" s="202"/>
      <c r="D114" s="43"/>
      <c r="E114" s="67"/>
      <c r="G114" s="200"/>
    </row>
    <row r="115" spans="2:7" ht="12.75">
      <c r="B115" s="192"/>
      <c r="C115" s="202"/>
      <c r="D115" s="43"/>
      <c r="E115" s="67"/>
      <c r="G115" s="200"/>
    </row>
    <row r="116" spans="2:7" ht="12.75">
      <c r="B116" s="192"/>
      <c r="C116" s="202"/>
      <c r="D116" s="43"/>
      <c r="E116" s="67"/>
      <c r="G116" s="200"/>
    </row>
    <row r="117" spans="2:7" ht="12.75">
      <c r="B117" s="192"/>
      <c r="C117" s="202"/>
      <c r="D117" s="43"/>
      <c r="E117" s="67"/>
      <c r="G117" s="200"/>
    </row>
    <row r="118" spans="2:7" ht="12.75">
      <c r="B118" s="192"/>
      <c r="C118" s="202"/>
      <c r="D118" s="43"/>
      <c r="E118" s="67"/>
      <c r="G118" s="200"/>
    </row>
    <row r="119" spans="2:7" ht="12.75">
      <c r="B119" s="192"/>
      <c r="C119" s="202"/>
      <c r="D119" s="43"/>
      <c r="E119" s="67"/>
      <c r="G119" s="200"/>
    </row>
    <row r="120" spans="2:7" ht="12.75">
      <c r="B120" s="192"/>
      <c r="C120" s="202"/>
      <c r="D120" s="43"/>
      <c r="E120" s="67"/>
      <c r="G120" s="200"/>
    </row>
    <row r="121" spans="2:7" ht="12.75">
      <c r="B121" s="192"/>
      <c r="C121" s="202"/>
      <c r="D121" s="43"/>
      <c r="E121" s="67"/>
      <c r="G121" s="200"/>
    </row>
    <row r="122" spans="2:7" ht="12.75">
      <c r="B122" s="192"/>
      <c r="C122" s="202"/>
      <c r="D122" s="43"/>
      <c r="E122" s="67"/>
      <c r="G122" s="200"/>
    </row>
    <row r="123" spans="2:7" ht="12.75">
      <c r="B123" s="192"/>
      <c r="C123" s="202"/>
      <c r="D123" s="43"/>
      <c r="E123" s="67"/>
      <c r="G123" s="200"/>
    </row>
    <row r="124" spans="2:7" ht="12.75">
      <c r="B124" s="192"/>
      <c r="C124" s="202"/>
      <c r="D124" s="43"/>
      <c r="E124" s="67"/>
      <c r="G124" s="200"/>
    </row>
    <row r="125" spans="2:7" ht="12.75">
      <c r="B125" s="192"/>
      <c r="C125" s="202"/>
      <c r="D125" s="43"/>
      <c r="E125" s="67"/>
      <c r="G125" s="200"/>
    </row>
    <row r="126" spans="2:7" ht="12.75">
      <c r="B126" s="192"/>
      <c r="C126" s="202"/>
      <c r="D126" s="43"/>
      <c r="E126" s="67"/>
      <c r="G126" s="200"/>
    </row>
    <row r="127" spans="2:7" ht="12.75">
      <c r="B127" s="192"/>
      <c r="C127" s="202"/>
      <c r="D127" s="43"/>
      <c r="E127" s="67"/>
      <c r="G127" s="200"/>
    </row>
    <row r="128" spans="2:7" ht="12.75">
      <c r="B128" s="192"/>
      <c r="C128" s="202"/>
      <c r="D128" s="43"/>
      <c r="E128" s="67"/>
      <c r="G128" s="200"/>
    </row>
    <row r="129" spans="2:7" ht="12.75">
      <c r="B129" s="192"/>
      <c r="C129" s="202"/>
      <c r="D129" s="43"/>
      <c r="E129" s="67"/>
      <c r="G129" s="200"/>
    </row>
    <row r="130" spans="2:7" ht="12.75">
      <c r="B130" s="192"/>
      <c r="C130" s="202"/>
      <c r="D130" s="43"/>
      <c r="E130" s="67"/>
      <c r="G130" s="200"/>
    </row>
    <row r="131" spans="2:7" ht="12.75">
      <c r="B131" s="192"/>
      <c r="C131" s="202"/>
      <c r="D131" s="43"/>
      <c r="E131" s="67"/>
      <c r="G131" s="200"/>
    </row>
    <row r="132" spans="2:7" ht="12.75">
      <c r="B132" s="192"/>
      <c r="C132" s="202"/>
      <c r="D132" s="43"/>
      <c r="E132" s="67"/>
      <c r="G132" s="200"/>
    </row>
    <row r="133" spans="2:7" ht="12.75">
      <c r="B133" s="192"/>
      <c r="C133" s="202"/>
      <c r="D133" s="43"/>
      <c r="E133" s="67"/>
      <c r="G133" s="200"/>
    </row>
    <row r="134" spans="2:7" ht="12.75">
      <c r="B134" s="192"/>
      <c r="C134" s="202"/>
      <c r="D134" s="43"/>
      <c r="E134" s="67"/>
      <c r="G134" s="200"/>
    </row>
    <row r="135" spans="2:7" ht="12.75">
      <c r="B135" s="192"/>
      <c r="C135" s="202"/>
      <c r="D135" s="43"/>
      <c r="E135" s="67"/>
      <c r="G135" s="200"/>
    </row>
    <row r="136" spans="2:7" ht="12.75">
      <c r="B136" s="192"/>
      <c r="C136" s="202"/>
      <c r="D136" s="43"/>
      <c r="E136" s="67"/>
      <c r="G136" s="200"/>
    </row>
    <row r="137" spans="2:7" ht="12.75">
      <c r="B137" s="192"/>
      <c r="C137" s="202"/>
      <c r="D137" s="43"/>
      <c r="E137" s="67"/>
      <c r="G137" s="200"/>
    </row>
    <row r="138" spans="2:7" ht="12.75">
      <c r="B138" s="192"/>
      <c r="C138" s="202"/>
      <c r="D138" s="43"/>
      <c r="E138" s="67"/>
      <c r="G138" s="200"/>
    </row>
    <row r="139" spans="2:7" ht="12.75">
      <c r="B139" s="192"/>
      <c r="C139" s="202"/>
      <c r="D139" s="43"/>
      <c r="E139" s="67"/>
      <c r="G139" s="200"/>
    </row>
    <row r="140" spans="2:7" ht="12.75">
      <c r="B140" s="192"/>
      <c r="C140" s="202"/>
      <c r="D140" s="43"/>
      <c r="E140" s="67"/>
      <c r="G140" s="200"/>
    </row>
    <row r="141" spans="2:7" ht="12.75">
      <c r="B141" s="192"/>
      <c r="C141" s="202"/>
      <c r="D141" s="43"/>
      <c r="E141" s="67"/>
      <c r="G141" s="200"/>
    </row>
    <row r="142" spans="2:7" ht="12.75">
      <c r="B142" s="192"/>
      <c r="C142" s="202"/>
      <c r="D142" s="43"/>
      <c r="E142" s="67"/>
      <c r="G142" s="200"/>
    </row>
    <row r="143" spans="2:7" ht="12.75">
      <c r="B143" s="192"/>
      <c r="C143" s="202"/>
      <c r="D143" s="43"/>
      <c r="E143" s="67"/>
      <c r="G143" s="200"/>
    </row>
    <row r="144" spans="2:7" ht="12.75">
      <c r="B144" s="192"/>
      <c r="C144" s="202"/>
      <c r="D144" s="43"/>
      <c r="E144" s="67"/>
      <c r="G144" s="200"/>
    </row>
    <row r="145" spans="2:7" ht="12.75">
      <c r="B145" s="192"/>
      <c r="C145" s="202"/>
      <c r="D145" s="43"/>
      <c r="E145" s="67"/>
      <c r="G145" s="200"/>
    </row>
    <row r="146" spans="2:7" ht="12.75">
      <c r="B146" s="192"/>
      <c r="C146" s="202"/>
      <c r="D146" s="43"/>
      <c r="E146" s="67"/>
      <c r="G146" s="200"/>
    </row>
    <row r="147" spans="2:7" ht="12.75">
      <c r="B147" s="192"/>
      <c r="C147" s="202"/>
      <c r="D147" s="43"/>
      <c r="E147" s="67"/>
      <c r="G147" s="200"/>
    </row>
    <row r="148" spans="2:7" ht="12.75">
      <c r="B148" s="192"/>
      <c r="C148" s="202"/>
      <c r="D148" s="43"/>
      <c r="E148" s="67"/>
      <c r="G148" s="200"/>
    </row>
    <row r="149" spans="2:7" ht="12.75">
      <c r="B149" s="192"/>
      <c r="C149" s="202"/>
      <c r="D149" s="43"/>
      <c r="E149" s="67"/>
      <c r="G149" s="200"/>
    </row>
    <row r="150" spans="2:7" ht="12.75">
      <c r="B150" s="192"/>
      <c r="C150" s="202"/>
      <c r="D150" s="43"/>
      <c r="E150" s="67"/>
      <c r="G150" s="200"/>
    </row>
    <row r="151" spans="2:7" ht="12.75">
      <c r="B151" s="192"/>
      <c r="C151" s="202"/>
      <c r="D151" s="43"/>
      <c r="E151" s="67"/>
      <c r="G151" s="200"/>
    </row>
    <row r="152" spans="2:7" ht="12.75">
      <c r="B152" s="192"/>
      <c r="C152" s="202"/>
      <c r="D152" s="43"/>
      <c r="E152" s="67"/>
      <c r="G152" s="200"/>
    </row>
    <row r="153" spans="2:7" ht="12.75">
      <c r="B153" s="192"/>
      <c r="C153" s="202"/>
      <c r="D153" s="43"/>
      <c r="E153" s="67"/>
      <c r="G153" s="200"/>
    </row>
    <row r="154" spans="2:7" ht="12.75">
      <c r="B154" s="192"/>
      <c r="C154" s="202"/>
      <c r="D154" s="43"/>
      <c r="E154" s="67"/>
      <c r="G154" s="200"/>
    </row>
    <row r="155" spans="2:7" ht="12.75">
      <c r="B155" s="192"/>
      <c r="C155" s="202"/>
      <c r="D155" s="43"/>
      <c r="E155" s="67"/>
      <c r="G155" s="200"/>
    </row>
    <row r="156" spans="2:7" ht="12.75">
      <c r="B156" s="192"/>
      <c r="C156" s="202"/>
      <c r="D156" s="43"/>
      <c r="E156" s="67"/>
      <c r="G156" s="200"/>
    </row>
    <row r="157" spans="2:7" ht="12.75">
      <c r="B157" s="192"/>
      <c r="C157" s="202"/>
      <c r="D157" s="43"/>
      <c r="E157" s="67"/>
      <c r="G157" s="200"/>
    </row>
    <row r="158" spans="2:7" ht="12.75">
      <c r="B158" s="192"/>
      <c r="C158" s="202"/>
      <c r="D158" s="43"/>
      <c r="E158" s="67"/>
      <c r="G158" s="200"/>
    </row>
    <row r="159" spans="2:7" ht="12.75">
      <c r="B159" s="192"/>
      <c r="C159" s="202"/>
      <c r="D159" s="43"/>
      <c r="E159" s="67"/>
      <c r="G159" s="200"/>
    </row>
    <row r="160" spans="2:7" ht="12.75">
      <c r="B160" s="192"/>
      <c r="C160" s="202"/>
      <c r="D160" s="43"/>
      <c r="E160" s="67"/>
      <c r="G160" s="200"/>
    </row>
    <row r="161" spans="2:7" ht="12.75">
      <c r="B161" s="192"/>
      <c r="C161" s="202"/>
      <c r="D161" s="43"/>
      <c r="E161" s="67"/>
      <c r="G161" s="200"/>
    </row>
    <row r="162" spans="2:7" ht="12.75">
      <c r="B162" s="192"/>
      <c r="C162" s="202"/>
      <c r="D162" s="43"/>
      <c r="E162" s="67"/>
      <c r="G162" s="200"/>
    </row>
    <row r="163" spans="2:7" ht="12.75">
      <c r="B163" s="192"/>
      <c r="C163" s="202"/>
      <c r="D163" s="43"/>
      <c r="E163" s="67"/>
      <c r="G163" s="200"/>
    </row>
    <row r="164" spans="2:7" ht="12.75">
      <c r="B164" s="192"/>
      <c r="C164" s="202"/>
      <c r="D164" s="43"/>
      <c r="E164" s="67"/>
      <c r="G164" s="200"/>
    </row>
    <row r="165" spans="2:7" ht="12.75">
      <c r="B165" s="192"/>
      <c r="C165" s="202"/>
      <c r="D165" s="43"/>
      <c r="E165" s="67"/>
      <c r="G165" s="200"/>
    </row>
    <row r="166" spans="2:7" ht="12.75">
      <c r="B166" s="192"/>
      <c r="C166" s="202"/>
      <c r="D166" s="43"/>
      <c r="E166" s="67"/>
      <c r="G166" s="200"/>
    </row>
    <row r="167" spans="2:7" ht="12.75">
      <c r="B167" s="192"/>
      <c r="C167" s="202"/>
      <c r="D167" s="43"/>
      <c r="E167" s="67"/>
      <c r="G167" s="200"/>
    </row>
    <row r="168" spans="2:7" ht="12.75">
      <c r="B168" s="192"/>
      <c r="C168" s="202"/>
      <c r="D168" s="43"/>
      <c r="E168" s="67"/>
      <c r="G168" s="200"/>
    </row>
    <row r="169" spans="2:7" ht="12.75">
      <c r="B169" s="192"/>
      <c r="C169" s="202"/>
      <c r="D169" s="43"/>
      <c r="E169" s="67"/>
      <c r="G169" s="200"/>
    </row>
    <row r="170" spans="2:7" ht="12.75">
      <c r="B170" s="192"/>
      <c r="C170" s="202"/>
      <c r="D170" s="43"/>
      <c r="E170" s="67"/>
      <c r="G170" s="200"/>
    </row>
    <row r="171" spans="2:7" ht="12.75">
      <c r="B171" s="192"/>
      <c r="C171" s="202"/>
      <c r="D171" s="43"/>
      <c r="E171" s="67"/>
      <c r="G171" s="200"/>
    </row>
    <row r="172" spans="2:7" ht="12.75">
      <c r="B172" s="192"/>
      <c r="C172" s="202"/>
      <c r="D172" s="43"/>
      <c r="E172" s="67"/>
      <c r="G172" s="200"/>
    </row>
    <row r="173" spans="2:7" ht="12.75">
      <c r="B173" s="192"/>
      <c r="C173" s="202"/>
      <c r="D173" s="43"/>
      <c r="E173" s="67"/>
      <c r="G173" s="200"/>
    </row>
    <row r="174" spans="2:7" ht="12.75">
      <c r="B174" s="192"/>
      <c r="C174" s="202"/>
      <c r="D174" s="43"/>
      <c r="E174" s="67"/>
      <c r="G174" s="200"/>
    </row>
    <row r="175" spans="2:7" ht="12.75">
      <c r="B175" s="192"/>
      <c r="C175" s="202"/>
      <c r="D175" s="43"/>
      <c r="E175" s="67"/>
      <c r="G175" s="200"/>
    </row>
    <row r="176" spans="2:7" ht="12.75">
      <c r="B176" s="192"/>
      <c r="C176" s="202"/>
      <c r="D176" s="43"/>
      <c r="E176" s="67"/>
      <c r="G176" s="200"/>
    </row>
    <row r="177" spans="2:7" ht="12.75">
      <c r="B177" s="192"/>
      <c r="C177" s="202"/>
      <c r="D177" s="43"/>
      <c r="E177" s="67"/>
      <c r="G177" s="200"/>
    </row>
    <row r="178" spans="2:7" ht="12.75">
      <c r="B178" s="192"/>
      <c r="C178" s="202"/>
      <c r="D178" s="43"/>
      <c r="E178" s="67"/>
      <c r="G178" s="200"/>
    </row>
    <row r="179" spans="2:7" ht="12.75">
      <c r="B179" s="192"/>
      <c r="C179" s="202"/>
      <c r="D179" s="43"/>
      <c r="E179" s="67"/>
      <c r="G179" s="200"/>
    </row>
    <row r="180" spans="2:7" ht="12.75">
      <c r="B180" s="192"/>
      <c r="C180" s="202"/>
      <c r="D180" s="43"/>
      <c r="E180" s="67"/>
      <c r="G180" s="200"/>
    </row>
    <row r="181" spans="2:7" ht="12.75">
      <c r="B181" s="192"/>
      <c r="C181" s="202"/>
      <c r="D181" s="43"/>
      <c r="E181" s="67"/>
      <c r="G181" s="200"/>
    </row>
    <row r="182" spans="2:7" ht="12.75">
      <c r="B182" s="192"/>
      <c r="C182" s="202"/>
      <c r="D182" s="43"/>
      <c r="E182" s="67"/>
      <c r="G182" s="200"/>
    </row>
    <row r="183" spans="2:7" ht="12.75">
      <c r="B183" s="192"/>
      <c r="C183" s="202"/>
      <c r="D183" s="43"/>
      <c r="E183" s="67"/>
      <c r="G183" s="200"/>
    </row>
    <row r="184" spans="2:7" ht="12.75">
      <c r="B184" s="192"/>
      <c r="C184" s="202"/>
      <c r="D184" s="43"/>
      <c r="E184" s="67"/>
      <c r="G184" s="200"/>
    </row>
    <row r="185" spans="2:7" ht="12.75">
      <c r="B185" s="192"/>
      <c r="C185" s="202"/>
      <c r="D185" s="43"/>
      <c r="E185" s="67"/>
      <c r="G185" s="200"/>
    </row>
    <row r="186" spans="2:7" ht="12.75">
      <c r="B186" s="192"/>
      <c r="C186" s="202"/>
      <c r="D186" s="43"/>
      <c r="E186" s="67"/>
      <c r="G186" s="200"/>
    </row>
    <row r="187" spans="2:7" ht="12.75">
      <c r="B187" s="192"/>
      <c r="C187" s="202"/>
      <c r="D187" s="43"/>
      <c r="E187" s="67"/>
      <c r="G187" s="200"/>
    </row>
    <row r="188" spans="2:7" ht="12.75">
      <c r="B188" s="192"/>
      <c r="C188" s="202"/>
      <c r="D188" s="43"/>
      <c r="E188" s="67"/>
      <c r="G188" s="200"/>
    </row>
    <row r="189" spans="2:7" ht="12.75">
      <c r="B189" s="192"/>
      <c r="C189" s="202"/>
      <c r="D189" s="43"/>
      <c r="E189" s="67"/>
      <c r="G189" s="200"/>
    </row>
    <row r="190" spans="2:7" ht="12.75">
      <c r="B190" s="192"/>
      <c r="C190" s="202"/>
      <c r="D190" s="43"/>
      <c r="E190" s="67"/>
      <c r="G190" s="200"/>
    </row>
    <row r="191" spans="2:7" ht="12.75">
      <c r="B191" s="192"/>
      <c r="C191" s="202"/>
      <c r="D191" s="43"/>
      <c r="E191" s="67"/>
      <c r="G191" s="200"/>
    </row>
    <row r="192" spans="2:7" ht="12.75">
      <c r="B192" s="192"/>
      <c r="C192" s="202"/>
      <c r="D192" s="43"/>
      <c r="E192" s="67"/>
      <c r="G192" s="200"/>
    </row>
    <row r="193" spans="2:7" ht="12.75">
      <c r="B193" s="192"/>
      <c r="C193" s="202"/>
      <c r="D193" s="43"/>
      <c r="E193" s="67"/>
      <c r="G193" s="200"/>
    </row>
    <row r="194" spans="2:7" ht="12.75">
      <c r="B194" s="192"/>
      <c r="C194" s="202"/>
      <c r="D194" s="43"/>
      <c r="E194" s="67"/>
      <c r="G194" s="200"/>
    </row>
    <row r="195" spans="2:7" ht="12.75">
      <c r="B195" s="192"/>
      <c r="C195" s="202"/>
      <c r="D195" s="43"/>
      <c r="E195" s="67"/>
      <c r="G195" s="200"/>
    </row>
    <row r="196" spans="2:7" ht="12.75">
      <c r="B196" s="192"/>
      <c r="C196" s="202"/>
      <c r="D196" s="43"/>
      <c r="E196" s="67"/>
      <c r="G196" s="200"/>
    </row>
    <row r="197" spans="2:7" ht="12.75">
      <c r="B197" s="192"/>
      <c r="C197" s="202"/>
      <c r="D197" s="43"/>
      <c r="E197" s="67"/>
      <c r="G197" s="200"/>
    </row>
    <row r="198" spans="2:7" ht="12.75">
      <c r="B198" s="192"/>
      <c r="C198" s="202"/>
      <c r="D198" s="43"/>
      <c r="E198" s="67"/>
      <c r="G198" s="200"/>
    </row>
    <row r="199" spans="2:7" ht="12.75">
      <c r="B199" s="192"/>
      <c r="C199" s="202"/>
      <c r="D199" s="43"/>
      <c r="E199" s="67"/>
      <c r="G199" s="200"/>
    </row>
    <row r="200" spans="2:7" ht="12.75">
      <c r="B200" s="192"/>
      <c r="C200" s="202"/>
      <c r="D200" s="43"/>
      <c r="E200" s="67"/>
      <c r="G200" s="200"/>
    </row>
    <row r="201" spans="2:7" ht="12.75">
      <c r="B201" s="192"/>
      <c r="C201" s="202"/>
      <c r="D201" s="43"/>
      <c r="E201" s="67"/>
      <c r="G201" s="200"/>
    </row>
    <row r="202" spans="2:7" ht="12.75">
      <c r="B202" s="192"/>
      <c r="C202" s="202"/>
      <c r="D202" s="43"/>
      <c r="E202" s="67"/>
      <c r="G202" s="200"/>
    </row>
    <row r="203" spans="2:7" ht="12.75">
      <c r="B203" s="192"/>
      <c r="C203" s="202"/>
      <c r="D203" s="43"/>
      <c r="E203" s="67"/>
      <c r="G203" s="200"/>
    </row>
    <row r="204" spans="2:7" ht="12.75">
      <c r="B204" s="192"/>
      <c r="C204" s="202"/>
      <c r="D204" s="43"/>
      <c r="E204" s="67"/>
      <c r="G204" s="200"/>
    </row>
    <row r="205" spans="2:7" ht="12.75">
      <c r="B205" s="192"/>
      <c r="C205" s="202"/>
      <c r="D205" s="43"/>
      <c r="E205" s="67"/>
      <c r="G205" s="200"/>
    </row>
    <row r="206" spans="2:7" ht="12.75">
      <c r="B206" s="192"/>
      <c r="C206" s="202"/>
      <c r="D206" s="43"/>
      <c r="E206" s="67"/>
      <c r="G206" s="200"/>
    </row>
    <row r="207" spans="2:7" ht="12.75">
      <c r="B207" s="192"/>
      <c r="C207" s="202"/>
      <c r="D207" s="43"/>
      <c r="E207" s="67"/>
      <c r="G207" s="200"/>
    </row>
    <row r="208" spans="2:7" ht="12.75">
      <c r="B208" s="192"/>
      <c r="C208" s="202"/>
      <c r="D208" s="43"/>
      <c r="E208" s="67"/>
      <c r="G208" s="200"/>
    </row>
    <row r="209" spans="2:7" ht="12.75">
      <c r="B209" s="192"/>
      <c r="C209" s="202"/>
      <c r="D209" s="43"/>
      <c r="E209" s="67"/>
      <c r="G209" s="200"/>
    </row>
    <row r="210" spans="2:7" ht="12.75">
      <c r="B210" s="192"/>
      <c r="C210" s="202"/>
      <c r="D210" s="43"/>
      <c r="E210" s="67"/>
      <c r="G210" s="200"/>
    </row>
    <row r="211" spans="2:7" ht="12.75">
      <c r="B211" s="192"/>
      <c r="C211" s="202"/>
      <c r="D211" s="43"/>
      <c r="E211" s="67"/>
      <c r="G211" s="200"/>
    </row>
    <row r="212" spans="2:7" ht="12.75">
      <c r="B212" s="192"/>
      <c r="C212" s="202"/>
      <c r="D212" s="43"/>
      <c r="E212" s="67"/>
      <c r="G212" s="200"/>
    </row>
    <row r="213" spans="2:7" ht="12.75">
      <c r="B213" s="192"/>
      <c r="C213" s="202"/>
      <c r="D213" s="43"/>
      <c r="E213" s="67"/>
      <c r="G213" s="200"/>
    </row>
    <row r="214" spans="2:7" ht="12.75">
      <c r="B214" s="192"/>
      <c r="C214" s="202"/>
      <c r="D214" s="43"/>
      <c r="E214" s="67"/>
      <c r="G214" s="200"/>
    </row>
    <row r="215" spans="2:7" ht="12.75">
      <c r="B215" s="192"/>
      <c r="C215" s="202"/>
      <c r="D215" s="43"/>
      <c r="E215" s="67"/>
      <c r="G215" s="200"/>
    </row>
    <row r="216" spans="2:7" ht="12.75">
      <c r="B216" s="192"/>
      <c r="C216" s="202"/>
      <c r="D216" s="43"/>
      <c r="E216" s="67"/>
      <c r="G216" s="200"/>
    </row>
    <row r="217" spans="2:7" ht="12.75">
      <c r="B217" s="192"/>
      <c r="C217" s="202"/>
      <c r="D217" s="43"/>
      <c r="E217" s="67"/>
      <c r="G217" s="200"/>
    </row>
    <row r="218" spans="2:7" ht="12.75">
      <c r="B218" s="192"/>
      <c r="C218" s="202"/>
      <c r="D218" s="43"/>
      <c r="E218" s="67"/>
      <c r="G218" s="200"/>
    </row>
    <row r="219" spans="2:7" ht="12.75">
      <c r="B219" s="192"/>
      <c r="C219" s="202"/>
      <c r="D219" s="43"/>
      <c r="E219" s="67"/>
      <c r="G219" s="200"/>
    </row>
    <row r="220" spans="2:7" ht="12.75">
      <c r="B220" s="192"/>
      <c r="C220" s="202"/>
      <c r="D220" s="43"/>
      <c r="E220" s="67"/>
      <c r="G220" s="200"/>
    </row>
    <row r="221" spans="2:7" ht="12.75">
      <c r="B221" s="192"/>
      <c r="C221" s="202"/>
      <c r="D221" s="43"/>
      <c r="E221" s="67"/>
      <c r="G221" s="200"/>
    </row>
    <row r="222" spans="2:7" ht="12.75">
      <c r="B222" s="192"/>
      <c r="C222" s="202"/>
      <c r="D222" s="43"/>
      <c r="E222" s="67"/>
      <c r="G222" s="200"/>
    </row>
    <row r="223" spans="2:7" ht="12.75">
      <c r="B223" s="192"/>
      <c r="C223" s="202"/>
      <c r="D223" s="43"/>
      <c r="E223" s="67"/>
      <c r="G223" s="200"/>
    </row>
    <row r="224" spans="2:7" ht="12.75">
      <c r="B224" s="192"/>
      <c r="C224" s="202"/>
      <c r="D224" s="43"/>
      <c r="E224" s="67"/>
      <c r="G224" s="200"/>
    </row>
    <row r="225" spans="2:7" ht="12.75">
      <c r="B225" s="192"/>
      <c r="C225" s="202"/>
      <c r="D225" s="43"/>
      <c r="E225" s="67"/>
      <c r="G225" s="200"/>
    </row>
    <row r="226" spans="2:7" ht="12.75">
      <c r="B226" s="192"/>
      <c r="C226" s="202"/>
      <c r="D226" s="43"/>
      <c r="E226" s="67"/>
      <c r="G226" s="200"/>
    </row>
    <row r="227" spans="2:7" ht="12.75">
      <c r="B227" s="192"/>
      <c r="C227" s="202"/>
      <c r="D227" s="43"/>
      <c r="E227" s="67"/>
      <c r="G227" s="200"/>
    </row>
    <row r="228" spans="2:7" ht="12.75">
      <c r="B228" s="192"/>
      <c r="C228" s="202"/>
      <c r="D228" s="43"/>
      <c r="E228" s="67"/>
      <c r="G228" s="200"/>
    </row>
    <row r="229" spans="2:7" ht="12.75">
      <c r="B229" s="192"/>
      <c r="C229" s="202"/>
      <c r="D229" s="43"/>
      <c r="E229" s="67"/>
      <c r="G229" s="200"/>
    </row>
    <row r="230" spans="2:7" ht="12.75">
      <c r="B230" s="192"/>
      <c r="C230" s="202"/>
      <c r="D230" s="43"/>
      <c r="E230" s="67"/>
      <c r="G230" s="200"/>
    </row>
    <row r="231" spans="2:7" ht="12.75">
      <c r="B231" s="192"/>
      <c r="C231" s="202"/>
      <c r="D231" s="43"/>
      <c r="E231" s="67"/>
      <c r="G231" s="200"/>
    </row>
    <row r="232" spans="2:7" ht="12.75">
      <c r="B232" s="192"/>
      <c r="C232" s="202"/>
      <c r="D232" s="43"/>
      <c r="E232" s="67"/>
      <c r="G232" s="200"/>
    </row>
    <row r="233" spans="2:7" ht="12.75">
      <c r="B233" s="192"/>
      <c r="C233" s="202"/>
      <c r="D233" s="43"/>
      <c r="E233" s="67"/>
      <c r="G233" s="200"/>
    </row>
    <row r="234" spans="2:7" ht="12.75">
      <c r="B234" s="192"/>
      <c r="C234" s="202"/>
      <c r="D234" s="43"/>
      <c r="E234" s="67"/>
      <c r="G234" s="200"/>
    </row>
    <row r="235" spans="2:7" ht="12.75">
      <c r="B235" s="192"/>
      <c r="C235" s="202"/>
      <c r="D235" s="43"/>
      <c r="E235" s="67"/>
      <c r="G235" s="200"/>
    </row>
    <row r="236" spans="2:7" ht="12.75">
      <c r="B236" s="192"/>
      <c r="C236" s="202"/>
      <c r="D236" s="43"/>
      <c r="E236" s="67"/>
      <c r="G236" s="200"/>
    </row>
    <row r="237" spans="2:7" ht="12.75">
      <c r="B237" s="192"/>
      <c r="C237" s="202"/>
      <c r="D237" s="43"/>
      <c r="E237" s="67"/>
      <c r="G237" s="200"/>
    </row>
    <row r="238" spans="2:7" ht="12.75">
      <c r="B238" s="192"/>
      <c r="C238" s="202"/>
      <c r="D238" s="43"/>
      <c r="E238" s="67"/>
      <c r="G238" s="200"/>
    </row>
    <row r="239" spans="2:7" ht="12.75">
      <c r="B239" s="192"/>
      <c r="C239" s="202"/>
      <c r="D239" s="43"/>
      <c r="E239" s="67"/>
      <c r="G239" s="200"/>
    </row>
    <row r="240" spans="2:7" ht="12.75">
      <c r="B240" s="192"/>
      <c r="C240" s="202"/>
      <c r="D240" s="43"/>
      <c r="E240" s="67"/>
      <c r="G240" s="200"/>
    </row>
    <row r="241" spans="2:7" ht="12.75">
      <c r="B241" s="192"/>
      <c r="C241" s="202"/>
      <c r="D241" s="43"/>
      <c r="E241" s="67"/>
      <c r="G241" s="200"/>
    </row>
    <row r="242" spans="2:7" ht="12.75">
      <c r="B242" s="192"/>
      <c r="C242" s="202"/>
      <c r="D242" s="43"/>
      <c r="E242" s="67"/>
      <c r="G242" s="200"/>
    </row>
    <row r="243" spans="2:7" ht="12.75">
      <c r="B243" s="192"/>
      <c r="C243" s="202"/>
      <c r="D243" s="43"/>
      <c r="E243" s="67"/>
      <c r="G243" s="200"/>
    </row>
    <row r="244" spans="2:7" ht="12.75">
      <c r="B244" s="192"/>
      <c r="C244" s="202"/>
      <c r="D244" s="43"/>
      <c r="E244" s="67"/>
      <c r="G244" s="200"/>
    </row>
    <row r="245" spans="2:7" ht="12.75">
      <c r="B245" s="192"/>
      <c r="C245" s="202"/>
      <c r="D245" s="43"/>
      <c r="E245" s="67"/>
      <c r="G245" s="200"/>
    </row>
    <row r="246" spans="2:7" ht="12.75">
      <c r="B246" s="192"/>
      <c r="C246" s="202"/>
      <c r="D246" s="43"/>
      <c r="E246" s="67"/>
      <c r="G246" s="200"/>
    </row>
    <row r="247" spans="2:7" ht="12.75">
      <c r="B247" s="192"/>
      <c r="C247" s="202"/>
      <c r="D247" s="43"/>
      <c r="E247" s="67"/>
      <c r="G247" s="200"/>
    </row>
    <row r="248" spans="2:7" ht="12.75">
      <c r="B248" s="192"/>
      <c r="C248" s="202"/>
      <c r="D248" s="43"/>
      <c r="E248" s="67"/>
      <c r="G248" s="200"/>
    </row>
    <row r="249" spans="2:7" ht="12.75">
      <c r="B249" s="192"/>
      <c r="C249" s="202"/>
      <c r="D249" s="43"/>
      <c r="E249" s="67"/>
      <c r="G249" s="200"/>
    </row>
    <row r="250" spans="2:7" ht="12.75">
      <c r="B250" s="192"/>
      <c r="C250" s="202"/>
      <c r="D250" s="43"/>
      <c r="E250" s="67"/>
      <c r="G250" s="200"/>
    </row>
    <row r="251" spans="2:7" ht="12.75">
      <c r="B251" s="192"/>
      <c r="C251" s="202"/>
      <c r="D251" s="43"/>
      <c r="E251" s="67"/>
      <c r="G251" s="200"/>
    </row>
    <row r="252" spans="2:7" ht="12.75">
      <c r="B252" s="192"/>
      <c r="C252" s="202"/>
      <c r="D252" s="43"/>
      <c r="E252" s="67"/>
      <c r="G252" s="200"/>
    </row>
    <row r="253" spans="2:7" ht="12.75">
      <c r="B253" s="192"/>
      <c r="C253" s="202"/>
      <c r="D253" s="43"/>
      <c r="E253" s="67"/>
      <c r="G253" s="200"/>
    </row>
    <row r="254" spans="2:7" ht="12.75">
      <c r="B254" s="192"/>
      <c r="C254" s="202"/>
      <c r="D254" s="43"/>
      <c r="E254" s="67"/>
      <c r="G254" s="200"/>
    </row>
    <row r="255" spans="2:7" ht="12.75">
      <c r="B255" s="192"/>
      <c r="C255" s="202"/>
      <c r="D255" s="43"/>
      <c r="E255" s="67"/>
      <c r="G255" s="200"/>
    </row>
    <row r="256" spans="2:7" ht="12.75">
      <c r="B256" s="192"/>
      <c r="C256" s="202"/>
      <c r="D256" s="43"/>
      <c r="E256" s="67"/>
      <c r="G256" s="200"/>
    </row>
    <row r="257" spans="2:7" ht="12.75">
      <c r="B257" s="192"/>
      <c r="C257" s="202"/>
      <c r="D257" s="43"/>
      <c r="E257" s="67"/>
      <c r="G257" s="200"/>
    </row>
    <row r="258" spans="2:7" ht="12.75">
      <c r="B258" s="192"/>
      <c r="C258" s="202"/>
      <c r="D258" s="43"/>
      <c r="E258" s="67"/>
      <c r="G258" s="200"/>
    </row>
    <row r="259" spans="2:7" ht="12.75">
      <c r="B259" s="192"/>
      <c r="C259" s="202"/>
      <c r="D259" s="43"/>
      <c r="E259" s="67"/>
      <c r="G259" s="200"/>
    </row>
    <row r="260" spans="2:7" ht="12.75">
      <c r="B260" s="192"/>
      <c r="C260" s="202"/>
      <c r="D260" s="43"/>
      <c r="E260" s="67"/>
      <c r="G260" s="200"/>
    </row>
    <row r="261" spans="2:7" ht="12.75">
      <c r="B261" s="192"/>
      <c r="C261" s="202"/>
      <c r="D261" s="43"/>
      <c r="E261" s="67"/>
      <c r="G261" s="200"/>
    </row>
    <row r="262" spans="2:7" ht="12.75">
      <c r="B262" s="192"/>
      <c r="C262" s="202"/>
      <c r="D262" s="43"/>
      <c r="E262" s="67"/>
      <c r="G262" s="200"/>
    </row>
    <row r="263" spans="2:7" ht="12.75">
      <c r="B263" s="192"/>
      <c r="C263" s="202"/>
      <c r="D263" s="43"/>
      <c r="E263" s="67"/>
      <c r="G263" s="200"/>
    </row>
    <row r="264" spans="2:7" ht="12.75">
      <c r="B264" s="192"/>
      <c r="C264" s="202"/>
      <c r="D264" s="43"/>
      <c r="E264" s="67"/>
      <c r="G264" s="200"/>
    </row>
    <row r="265" spans="2:7" ht="12.75">
      <c r="B265" s="192"/>
      <c r="C265" s="202"/>
      <c r="D265" s="43"/>
      <c r="E265" s="67"/>
      <c r="G265" s="200"/>
    </row>
    <row r="266" spans="2:7" ht="12.75">
      <c r="B266" s="192"/>
      <c r="C266" s="202"/>
      <c r="D266" s="43"/>
      <c r="E266" s="67"/>
      <c r="G266" s="200"/>
    </row>
    <row r="267" spans="2:7" ht="12.75">
      <c r="B267" s="192"/>
      <c r="C267" s="202"/>
      <c r="D267" s="43"/>
      <c r="E267" s="67"/>
      <c r="G267" s="200"/>
    </row>
    <row r="268" spans="2:7" ht="12.75">
      <c r="B268" s="192"/>
      <c r="C268" s="202"/>
      <c r="D268" s="43"/>
      <c r="E268" s="67"/>
      <c r="G268" s="200"/>
    </row>
    <row r="269" spans="2:7" ht="12.75">
      <c r="B269" s="192"/>
      <c r="C269" s="202"/>
      <c r="D269" s="43"/>
      <c r="E269" s="67"/>
      <c r="G269" s="200"/>
    </row>
    <row r="270" spans="2:7" ht="12.75">
      <c r="B270" s="192"/>
      <c r="C270" s="202"/>
      <c r="D270" s="43"/>
      <c r="E270" s="67"/>
      <c r="G270" s="200"/>
    </row>
    <row r="271" spans="2:7" ht="12.75">
      <c r="B271" s="192"/>
      <c r="C271" s="202"/>
      <c r="D271" s="43"/>
      <c r="E271" s="67"/>
      <c r="G271" s="200"/>
    </row>
    <row r="272" spans="2:7" ht="12.75">
      <c r="B272" s="192"/>
      <c r="C272" s="202"/>
      <c r="D272" s="43"/>
      <c r="E272" s="67"/>
      <c r="G272" s="200"/>
    </row>
    <row r="273" spans="2:7" ht="12.75">
      <c r="B273" s="192"/>
      <c r="C273" s="202"/>
      <c r="D273" s="43"/>
      <c r="E273" s="67"/>
      <c r="G273" s="200"/>
    </row>
    <row r="274" spans="2:7" ht="12.75">
      <c r="B274" s="192"/>
      <c r="C274" s="202"/>
      <c r="D274" s="43"/>
      <c r="E274" s="67"/>
      <c r="G274" s="200"/>
    </row>
    <row r="275" spans="2:7" ht="12.75">
      <c r="B275" s="192"/>
      <c r="C275" s="202"/>
      <c r="D275" s="43"/>
      <c r="E275" s="67"/>
      <c r="G275" s="200"/>
    </row>
    <row r="276" spans="2:7" ht="12.75">
      <c r="B276" s="192"/>
      <c r="C276" s="202"/>
      <c r="D276" s="43"/>
      <c r="E276" s="67"/>
      <c r="G276" s="200"/>
    </row>
    <row r="277" spans="2:7" ht="12.75">
      <c r="B277" s="192"/>
      <c r="C277" s="202"/>
      <c r="D277" s="43"/>
      <c r="E277" s="67"/>
      <c r="G277" s="200"/>
    </row>
    <row r="278" spans="2:7" ht="12.75">
      <c r="B278" s="192"/>
      <c r="C278" s="202"/>
      <c r="D278" s="43"/>
      <c r="E278" s="67"/>
      <c r="G278" s="200"/>
    </row>
    <row r="279" spans="2:7" ht="12.75">
      <c r="B279" s="192"/>
      <c r="C279" s="202"/>
      <c r="D279" s="43"/>
      <c r="E279" s="67"/>
      <c r="G279" s="200"/>
    </row>
    <row r="280" spans="2:7" ht="12.75">
      <c r="B280" s="192"/>
      <c r="C280" s="202"/>
      <c r="D280" s="43"/>
      <c r="E280" s="67"/>
      <c r="G280" s="200"/>
    </row>
    <row r="281" spans="2:7" ht="12.75">
      <c r="B281" s="192"/>
      <c r="C281" s="202"/>
      <c r="D281" s="43"/>
      <c r="E281" s="67"/>
      <c r="G281" s="200"/>
    </row>
    <row r="282" spans="2:7" ht="12.75">
      <c r="B282" s="192"/>
      <c r="C282" s="202"/>
      <c r="D282" s="43"/>
      <c r="E282" s="67"/>
      <c r="G282" s="200"/>
    </row>
    <row r="283" spans="2:7" ht="12.75">
      <c r="B283" s="192"/>
      <c r="C283" s="202"/>
      <c r="D283" s="43"/>
      <c r="E283" s="67"/>
      <c r="G283" s="200"/>
    </row>
    <row r="284" spans="2:7" ht="12.75">
      <c r="B284" s="192"/>
      <c r="C284" s="202"/>
      <c r="D284" s="43"/>
      <c r="E284" s="67"/>
      <c r="G284" s="200"/>
    </row>
    <row r="285" spans="2:7" ht="12.75">
      <c r="B285" s="192"/>
      <c r="C285" s="202"/>
      <c r="D285" s="43"/>
      <c r="E285" s="67"/>
      <c r="G285" s="200"/>
    </row>
    <row r="286" spans="2:7" ht="12.75">
      <c r="B286" s="192"/>
      <c r="C286" s="202"/>
      <c r="D286" s="43"/>
      <c r="E286" s="67"/>
      <c r="G286" s="200"/>
    </row>
    <row r="287" spans="2:7" ht="12.75">
      <c r="B287" s="192"/>
      <c r="C287" s="202"/>
      <c r="D287" s="43"/>
      <c r="E287" s="67"/>
      <c r="G287" s="200"/>
    </row>
    <row r="288" spans="2:7" ht="12.75">
      <c r="B288" s="192"/>
      <c r="C288" s="202"/>
      <c r="D288" s="43"/>
      <c r="E288" s="67"/>
      <c r="G288" s="200"/>
    </row>
    <row r="289" spans="2:7" ht="12.75">
      <c r="B289" s="192"/>
      <c r="C289" s="202"/>
      <c r="D289" s="43"/>
      <c r="E289" s="67"/>
      <c r="G289" s="200"/>
    </row>
    <row r="290" spans="2:7" ht="12.75">
      <c r="B290" s="192"/>
      <c r="C290" s="202"/>
      <c r="D290" s="43"/>
      <c r="E290" s="67"/>
      <c r="G290" s="200"/>
    </row>
    <row r="291" spans="2:7" ht="12.75">
      <c r="B291" s="192"/>
      <c r="C291" s="202"/>
      <c r="D291" s="43"/>
      <c r="E291" s="67"/>
      <c r="G291" s="200"/>
    </row>
    <row r="292" spans="2:7" ht="12.75">
      <c r="B292" s="192"/>
      <c r="C292" s="202"/>
      <c r="D292" s="43"/>
      <c r="E292" s="67"/>
      <c r="G292" s="200"/>
    </row>
    <row r="293" spans="2:7" ht="12.75">
      <c r="B293" s="192"/>
      <c r="C293" s="202"/>
      <c r="D293" s="43"/>
      <c r="E293" s="67"/>
      <c r="G293" s="200"/>
    </row>
    <row r="294" spans="2:7" ht="12.75">
      <c r="B294" s="192"/>
      <c r="C294" s="202"/>
      <c r="D294" s="43"/>
      <c r="E294" s="67"/>
      <c r="G294" s="200"/>
    </row>
    <row r="295" spans="2:7" ht="12.75">
      <c r="B295" s="192"/>
      <c r="C295" s="202"/>
      <c r="D295" s="43"/>
      <c r="E295" s="67"/>
      <c r="G295" s="200"/>
    </row>
    <row r="296" spans="2:7" ht="12.75">
      <c r="B296" s="192"/>
      <c r="C296" s="202"/>
      <c r="D296" s="43"/>
      <c r="E296" s="67"/>
      <c r="G296" s="200"/>
    </row>
    <row r="297" spans="2:7" ht="12.75">
      <c r="B297" s="192"/>
      <c r="C297" s="202"/>
      <c r="D297" s="43"/>
      <c r="E297" s="67"/>
      <c r="G297" s="200"/>
    </row>
    <row r="298" spans="2:7" ht="12.75">
      <c r="B298" s="192"/>
      <c r="C298" s="202"/>
      <c r="D298" s="43"/>
      <c r="E298" s="67"/>
      <c r="G298" s="200"/>
    </row>
    <row r="299" spans="2:7" ht="12.75">
      <c r="B299" s="192"/>
      <c r="C299" s="202"/>
      <c r="D299" s="43"/>
      <c r="E299" s="67"/>
      <c r="G299" s="200"/>
    </row>
    <row r="300" spans="2:7" ht="12.75">
      <c r="B300" s="192"/>
      <c r="C300" s="202"/>
      <c r="D300" s="43"/>
      <c r="E300" s="67"/>
      <c r="G300" s="200"/>
    </row>
    <row r="301" spans="2:7" ht="12.75">
      <c r="B301" s="192"/>
      <c r="C301" s="202"/>
      <c r="D301" s="43"/>
      <c r="E301" s="67"/>
      <c r="G301" s="200"/>
    </row>
    <row r="302" spans="2:7" ht="12.75">
      <c r="B302" s="192"/>
      <c r="C302" s="202"/>
      <c r="D302" s="43"/>
      <c r="E302" s="67"/>
      <c r="G302" s="200"/>
    </row>
    <row r="303" spans="2:7" ht="12.75">
      <c r="B303" s="192"/>
      <c r="C303" s="202"/>
      <c r="D303" s="43"/>
      <c r="E303" s="67"/>
      <c r="G303" s="200"/>
    </row>
    <row r="304" spans="2:7" ht="12.75">
      <c r="B304" s="192"/>
      <c r="C304" s="202"/>
      <c r="D304" s="43"/>
      <c r="E304" s="67"/>
      <c r="G304" s="200"/>
    </row>
    <row r="305" spans="2:7" ht="12.75">
      <c r="B305" s="192"/>
      <c r="C305" s="202"/>
      <c r="D305" s="43"/>
      <c r="E305" s="67"/>
      <c r="G305" s="200"/>
    </row>
    <row r="306" spans="2:7" ht="12.75">
      <c r="B306" s="192"/>
      <c r="C306" s="202"/>
      <c r="D306" s="43"/>
      <c r="E306" s="67"/>
      <c r="G306" s="200"/>
    </row>
    <row r="307" spans="2:7" ht="12.75">
      <c r="B307" s="192"/>
      <c r="C307" s="202"/>
      <c r="D307" s="43"/>
      <c r="E307" s="67"/>
      <c r="G307" s="200"/>
    </row>
    <row r="308" spans="2:7" ht="12.75">
      <c r="B308" s="192"/>
      <c r="C308" s="202"/>
      <c r="D308" s="43"/>
      <c r="E308" s="67"/>
      <c r="G308" s="200"/>
    </row>
    <row r="309" spans="2:7" ht="12.75">
      <c r="B309" s="192"/>
      <c r="C309" s="202"/>
      <c r="D309" s="43"/>
      <c r="E309" s="67"/>
      <c r="G309" s="200"/>
    </row>
    <row r="310" spans="2:7" ht="12.75">
      <c r="B310" s="192"/>
      <c r="C310" s="202"/>
      <c r="D310" s="43"/>
      <c r="E310" s="67"/>
      <c r="G310" s="200"/>
    </row>
    <row r="311" spans="2:7" ht="12.75">
      <c r="B311" s="192"/>
      <c r="C311" s="202"/>
      <c r="D311" s="43"/>
      <c r="E311" s="67"/>
      <c r="G311" s="200"/>
    </row>
    <row r="312" spans="2:7" ht="12.75">
      <c r="B312" s="192"/>
      <c r="C312" s="202"/>
      <c r="D312" s="43"/>
      <c r="E312" s="67"/>
      <c r="G312" s="200"/>
    </row>
    <row r="313" spans="2:7" ht="12.75">
      <c r="B313" s="192"/>
      <c r="C313" s="202"/>
      <c r="D313" s="43"/>
      <c r="E313" s="67"/>
      <c r="G313" s="200"/>
    </row>
    <row r="314" spans="2:7" ht="12.75">
      <c r="B314" s="192"/>
      <c r="C314" s="202"/>
      <c r="D314" s="43"/>
      <c r="E314" s="67"/>
      <c r="G314" s="200"/>
    </row>
    <row r="315" spans="2:7" ht="12.75">
      <c r="B315" s="192"/>
      <c r="C315" s="202"/>
      <c r="D315" s="43"/>
      <c r="E315" s="67"/>
      <c r="G315" s="200"/>
    </row>
    <row r="316" spans="2:7" ht="12.75">
      <c r="B316" s="192"/>
      <c r="C316" s="202"/>
      <c r="D316" s="43"/>
      <c r="E316" s="67"/>
      <c r="G316" s="200"/>
    </row>
    <row r="317" spans="2:7" ht="12.75">
      <c r="B317" s="192"/>
      <c r="C317" s="202"/>
      <c r="D317" s="43"/>
      <c r="E317" s="67"/>
      <c r="G317" s="200"/>
    </row>
    <row r="318" spans="2:7" ht="12.75">
      <c r="B318" s="192"/>
      <c r="C318" s="202"/>
      <c r="D318" s="43"/>
      <c r="E318" s="67"/>
      <c r="G318" s="200"/>
    </row>
    <row r="319" spans="2:7" ht="12.75">
      <c r="B319" s="192"/>
      <c r="C319" s="202"/>
      <c r="D319" s="43"/>
      <c r="E319" s="67"/>
      <c r="G319" s="200"/>
    </row>
    <row r="320" spans="2:7" ht="12.75">
      <c r="B320" s="192"/>
      <c r="C320" s="202"/>
      <c r="D320" s="43"/>
      <c r="E320" s="67"/>
      <c r="G320" s="200"/>
    </row>
    <row r="321" spans="2:7" ht="12.75">
      <c r="B321" s="192"/>
      <c r="C321" s="202"/>
      <c r="D321" s="43"/>
      <c r="E321" s="67"/>
      <c r="G321" s="200"/>
    </row>
    <row r="322" spans="2:7" ht="12.75">
      <c r="B322" s="192"/>
      <c r="C322" s="202"/>
      <c r="D322" s="43"/>
      <c r="E322" s="67"/>
      <c r="G322" s="200"/>
    </row>
    <row r="323" spans="2:7" ht="12.75">
      <c r="B323" s="192"/>
      <c r="C323" s="202"/>
      <c r="D323" s="43"/>
      <c r="E323" s="67"/>
      <c r="G323" s="200"/>
    </row>
    <row r="324" spans="2:7" ht="12.75">
      <c r="B324" s="192"/>
      <c r="C324" s="202"/>
      <c r="D324" s="43"/>
      <c r="E324" s="67"/>
      <c r="G324" s="200"/>
    </row>
    <row r="325" spans="2:7" ht="12.75">
      <c r="B325" s="192"/>
      <c r="C325" s="202"/>
      <c r="D325" s="43"/>
      <c r="E325" s="67"/>
      <c r="G325" s="200"/>
    </row>
    <row r="326" spans="2:7" ht="12.75">
      <c r="B326" s="192"/>
      <c r="C326" s="202"/>
      <c r="D326" s="43"/>
      <c r="E326" s="67"/>
      <c r="G326" s="200"/>
    </row>
    <row r="327" spans="2:7" ht="12.75">
      <c r="B327" s="192"/>
      <c r="C327" s="202"/>
      <c r="D327" s="43"/>
      <c r="E327" s="67"/>
      <c r="G327" s="200"/>
    </row>
    <row r="328" spans="2:7" ht="12.75">
      <c r="B328" s="192"/>
      <c r="C328" s="202"/>
      <c r="D328" s="43"/>
      <c r="E328" s="67"/>
      <c r="G328" s="200"/>
    </row>
    <row r="329" spans="2:7" ht="12.75">
      <c r="B329" s="192"/>
      <c r="C329" s="202"/>
      <c r="D329" s="43"/>
      <c r="E329" s="67"/>
      <c r="G329" s="200"/>
    </row>
    <row r="330" spans="2:7" ht="12.75">
      <c r="B330" s="192"/>
      <c r="C330" s="202"/>
      <c r="D330" s="43"/>
      <c r="E330" s="67"/>
      <c r="G330" s="200"/>
    </row>
    <row r="331" spans="2:7" ht="12.75">
      <c r="B331" s="192"/>
      <c r="C331" s="202"/>
      <c r="D331" s="43"/>
      <c r="E331" s="67"/>
      <c r="G331" s="200"/>
    </row>
    <row r="332" spans="2:7" ht="12.75">
      <c r="B332" s="192"/>
      <c r="C332" s="202"/>
      <c r="D332" s="43"/>
      <c r="E332" s="67"/>
      <c r="G332" s="200"/>
    </row>
    <row r="333" spans="2:7" ht="12.75">
      <c r="B333" s="192"/>
      <c r="C333" s="202"/>
      <c r="D333" s="43"/>
      <c r="E333" s="67"/>
      <c r="G333" s="200"/>
    </row>
    <row r="334" spans="2:7" ht="12.75">
      <c r="B334" s="192"/>
      <c r="C334" s="202"/>
      <c r="D334" s="43"/>
      <c r="E334" s="67"/>
      <c r="G334" s="200"/>
    </row>
    <row r="335" spans="2:7" ht="12.75">
      <c r="B335" s="192"/>
      <c r="C335" s="202"/>
      <c r="D335" s="43"/>
      <c r="E335" s="67"/>
      <c r="G335" s="200"/>
    </row>
    <row r="336" spans="2:7" ht="12.75">
      <c r="B336" s="192"/>
      <c r="C336" s="202"/>
      <c r="D336" s="43"/>
      <c r="E336" s="67"/>
      <c r="G336" s="200"/>
    </row>
    <row r="337" spans="2:7" ht="12.75">
      <c r="B337" s="192"/>
      <c r="C337" s="202"/>
      <c r="D337" s="43"/>
      <c r="E337" s="67"/>
      <c r="G337" s="200"/>
    </row>
    <row r="338" spans="2:7" ht="12.75">
      <c r="B338" s="192"/>
      <c r="C338" s="202"/>
      <c r="D338" s="43"/>
      <c r="E338" s="67"/>
      <c r="G338" s="200"/>
    </row>
    <row r="339" spans="2:7" ht="12.75">
      <c r="B339" s="192"/>
      <c r="C339" s="202"/>
      <c r="D339" s="43"/>
      <c r="E339" s="67"/>
      <c r="G339" s="200"/>
    </row>
    <row r="340" spans="2:7" ht="12.75">
      <c r="B340" s="192"/>
      <c r="C340" s="202"/>
      <c r="D340" s="43"/>
      <c r="E340" s="67"/>
      <c r="G340" s="200"/>
    </row>
    <row r="341" spans="2:7" ht="12.75">
      <c r="B341" s="192"/>
      <c r="C341" s="202"/>
      <c r="D341" s="43"/>
      <c r="E341" s="67"/>
      <c r="G341" s="200"/>
    </row>
    <row r="342" spans="2:7" ht="12.75">
      <c r="B342" s="192"/>
      <c r="C342" s="202"/>
      <c r="D342" s="43"/>
      <c r="E342" s="67"/>
      <c r="G342" s="200"/>
    </row>
    <row r="343" spans="2:7" ht="12.75">
      <c r="B343" s="192"/>
      <c r="C343" s="202"/>
      <c r="D343" s="43"/>
      <c r="E343" s="67"/>
      <c r="G343" s="200"/>
    </row>
    <row r="344" spans="2:7" ht="12.75">
      <c r="B344" s="192"/>
      <c r="C344" s="202"/>
      <c r="D344" s="43"/>
      <c r="E344" s="67"/>
      <c r="G344" s="200"/>
    </row>
    <row r="345" spans="2:7" ht="12.75">
      <c r="B345" s="192"/>
      <c r="C345" s="202"/>
      <c r="D345" s="43"/>
      <c r="E345" s="67"/>
      <c r="G345" s="200"/>
    </row>
    <row r="346" spans="2:7" ht="12.75">
      <c r="B346" s="192"/>
      <c r="C346" s="202"/>
      <c r="D346" s="43"/>
      <c r="E346" s="67"/>
      <c r="G346" s="200"/>
    </row>
    <row r="347" spans="2:7" ht="12.75">
      <c r="B347" s="192"/>
      <c r="C347" s="202"/>
      <c r="D347" s="43"/>
      <c r="E347" s="67"/>
      <c r="G347" s="200"/>
    </row>
    <row r="348" spans="2:7" ht="12.75">
      <c r="B348" s="192"/>
      <c r="C348" s="202"/>
      <c r="D348" s="43"/>
      <c r="E348" s="67"/>
      <c r="G348" s="200"/>
    </row>
    <row r="349" spans="2:7" ht="12.75">
      <c r="B349" s="192"/>
      <c r="C349" s="202"/>
      <c r="D349" s="43"/>
      <c r="E349" s="67"/>
      <c r="G349" s="200"/>
    </row>
    <row r="350" spans="2:7" ht="12.75">
      <c r="B350" s="192"/>
      <c r="C350" s="202"/>
      <c r="D350" s="43"/>
      <c r="E350" s="67"/>
      <c r="G350" s="200"/>
    </row>
    <row r="351" spans="2:7" ht="12.75">
      <c r="B351" s="192"/>
      <c r="C351" s="202"/>
      <c r="D351" s="43"/>
      <c r="E351" s="67"/>
      <c r="G351" s="200"/>
    </row>
    <row r="352" spans="2:7" ht="12.75">
      <c r="B352" s="192"/>
      <c r="C352" s="202"/>
      <c r="D352" s="43"/>
      <c r="E352" s="67"/>
      <c r="G352" s="200"/>
    </row>
    <row r="353" spans="2:7" ht="12.75">
      <c r="B353" s="192"/>
      <c r="C353" s="202"/>
      <c r="D353" s="43"/>
      <c r="E353" s="67"/>
      <c r="G353" s="200"/>
    </row>
    <row r="354" spans="2:7" ht="12.75">
      <c r="B354" s="192"/>
      <c r="C354" s="202"/>
      <c r="D354" s="43"/>
      <c r="E354" s="67"/>
      <c r="G354" s="200"/>
    </row>
    <row r="355" spans="2:7" ht="12.75">
      <c r="B355" s="192"/>
      <c r="C355" s="202"/>
      <c r="D355" s="43"/>
      <c r="E355" s="67"/>
      <c r="G355" s="200"/>
    </row>
    <row r="356" spans="2:7" ht="12.75">
      <c r="B356" s="192"/>
      <c r="C356" s="202"/>
      <c r="D356" s="43"/>
      <c r="E356" s="67"/>
      <c r="G356" s="200"/>
    </row>
    <row r="357" spans="2:7" ht="12.75">
      <c r="B357" s="192"/>
      <c r="C357" s="202"/>
      <c r="D357" s="43"/>
      <c r="E357" s="67"/>
      <c r="G357" s="200"/>
    </row>
    <row r="358" spans="2:7" ht="12.75">
      <c r="B358" s="192"/>
      <c r="C358" s="202"/>
      <c r="D358" s="43"/>
      <c r="E358" s="67"/>
      <c r="G358" s="200"/>
    </row>
    <row r="359" spans="2:7" ht="12.75">
      <c r="B359" s="192"/>
      <c r="C359" s="202"/>
      <c r="D359" s="43"/>
      <c r="E359" s="67"/>
      <c r="G359" s="200"/>
    </row>
    <row r="360" spans="2:7" ht="12.75">
      <c r="B360" s="192"/>
      <c r="C360" s="202"/>
      <c r="D360" s="43"/>
      <c r="E360" s="67"/>
      <c r="G360" s="200"/>
    </row>
    <row r="361" spans="2:7" ht="12.75">
      <c r="B361" s="192"/>
      <c r="C361" s="202"/>
      <c r="D361" s="43"/>
      <c r="E361" s="67"/>
      <c r="G361" s="200"/>
    </row>
    <row r="362" spans="2:7" ht="12.75">
      <c r="B362" s="192"/>
      <c r="C362" s="202"/>
      <c r="D362" s="43"/>
      <c r="E362" s="67"/>
      <c r="G362" s="200"/>
    </row>
    <row r="363" spans="2:7" ht="12.75">
      <c r="B363" s="192"/>
      <c r="C363" s="202"/>
      <c r="D363" s="43"/>
      <c r="E363" s="67"/>
      <c r="G363" s="200"/>
    </row>
    <row r="364" spans="2:7" ht="12.75">
      <c r="B364" s="192"/>
      <c r="C364" s="202"/>
      <c r="D364" s="43"/>
      <c r="E364" s="67"/>
      <c r="G364" s="200"/>
    </row>
    <row r="365" spans="2:7" ht="12.75">
      <c r="B365" s="192"/>
      <c r="C365" s="202"/>
      <c r="D365" s="43"/>
      <c r="E365" s="67"/>
      <c r="G365" s="200"/>
    </row>
    <row r="366" spans="2:7" ht="12.75">
      <c r="B366" s="192"/>
      <c r="C366" s="202"/>
      <c r="D366" s="43"/>
      <c r="E366" s="67"/>
      <c r="G366" s="200"/>
    </row>
    <row r="367" spans="2:7" ht="12.75">
      <c r="B367" s="192"/>
      <c r="C367" s="202"/>
      <c r="D367" s="43"/>
      <c r="E367" s="67"/>
      <c r="G367" s="200"/>
    </row>
    <row r="368" spans="2:7" ht="12.75">
      <c r="B368" s="192"/>
      <c r="C368" s="202"/>
      <c r="D368" s="43"/>
      <c r="E368" s="67"/>
      <c r="G368" s="200"/>
    </row>
    <row r="369" spans="2:7" ht="12.75">
      <c r="B369" s="192"/>
      <c r="C369" s="202"/>
      <c r="D369" s="43"/>
      <c r="E369" s="67"/>
      <c r="G369" s="200"/>
    </row>
    <row r="370" spans="2:7" ht="12.75">
      <c r="B370" s="192"/>
      <c r="C370" s="202"/>
      <c r="D370" s="43"/>
      <c r="E370" s="67"/>
      <c r="G370" s="200"/>
    </row>
    <row r="371" spans="2:7" ht="12.75">
      <c r="B371" s="192"/>
      <c r="C371" s="202"/>
      <c r="D371" s="43"/>
      <c r="E371" s="67"/>
      <c r="G371" s="200"/>
    </row>
    <row r="372" spans="2:7" ht="12.75">
      <c r="B372" s="192"/>
      <c r="C372" s="202"/>
      <c r="D372" s="43"/>
      <c r="E372" s="67"/>
      <c r="G372" s="200"/>
    </row>
    <row r="373" spans="2:7" ht="12.75">
      <c r="B373" s="192"/>
      <c r="C373" s="202"/>
      <c r="D373" s="43"/>
      <c r="E373" s="67"/>
      <c r="G373" s="200"/>
    </row>
    <row r="374" spans="2:7" ht="12.75">
      <c r="B374" s="192"/>
      <c r="C374" s="202"/>
      <c r="D374" s="43"/>
      <c r="E374" s="67"/>
      <c r="G374" s="200"/>
    </row>
    <row r="375" spans="2:7" ht="12.75">
      <c r="B375" s="192"/>
      <c r="C375" s="202"/>
      <c r="D375" s="43"/>
      <c r="E375" s="67"/>
      <c r="G375" s="200"/>
    </row>
    <row r="376" spans="2:7" ht="12.75">
      <c r="B376" s="192"/>
      <c r="C376" s="202"/>
      <c r="D376" s="43"/>
      <c r="E376" s="67"/>
      <c r="G376" s="200"/>
    </row>
    <row r="377" spans="2:7" ht="12.75">
      <c r="B377" s="192"/>
      <c r="C377" s="202"/>
      <c r="D377" s="43"/>
      <c r="E377" s="67"/>
      <c r="G377" s="200"/>
    </row>
    <row r="378" spans="2:7" ht="12.75">
      <c r="B378" s="192"/>
      <c r="C378" s="202"/>
      <c r="D378" s="43"/>
      <c r="E378" s="67"/>
      <c r="G378" s="200"/>
    </row>
    <row r="379" spans="2:7" ht="12.75">
      <c r="B379" s="192"/>
      <c r="C379" s="202"/>
      <c r="D379" s="43"/>
      <c r="E379" s="67"/>
      <c r="G379" s="200"/>
    </row>
    <row r="380" spans="2:7" ht="12.75">
      <c r="B380" s="192"/>
      <c r="C380" s="202"/>
      <c r="D380" s="43"/>
      <c r="E380" s="67"/>
      <c r="G380" s="200"/>
    </row>
    <row r="381" spans="2:7" ht="12.75">
      <c r="B381" s="192"/>
      <c r="C381" s="202"/>
      <c r="D381" s="43"/>
      <c r="E381" s="67"/>
      <c r="G381" s="200"/>
    </row>
    <row r="382" spans="2:7" ht="12.75">
      <c r="B382" s="192"/>
      <c r="C382" s="202"/>
      <c r="D382" s="43"/>
      <c r="E382" s="67"/>
      <c r="G382" s="200"/>
    </row>
    <row r="383" spans="2:7" ht="12.75">
      <c r="B383" s="192"/>
      <c r="C383" s="202"/>
      <c r="D383" s="43"/>
      <c r="E383" s="67"/>
      <c r="G383" s="200"/>
    </row>
    <row r="384" spans="2:7" ht="12.75">
      <c r="B384" s="192"/>
      <c r="C384" s="202"/>
      <c r="D384" s="43"/>
      <c r="E384" s="67"/>
      <c r="G384" s="200"/>
    </row>
    <row r="385" spans="2:7" ht="12.75">
      <c r="B385" s="192"/>
      <c r="C385" s="202"/>
      <c r="D385" s="43"/>
      <c r="E385" s="67"/>
      <c r="G385" s="200"/>
    </row>
    <row r="386" spans="2:7" ht="12.75">
      <c r="B386" s="192"/>
      <c r="C386" s="202"/>
      <c r="D386" s="43"/>
      <c r="E386" s="67"/>
      <c r="G386" s="200"/>
    </row>
    <row r="387" spans="2:7" ht="12.75">
      <c r="B387" s="192"/>
      <c r="C387" s="202"/>
      <c r="D387" s="43"/>
      <c r="E387" s="67"/>
      <c r="G387" s="200"/>
    </row>
    <row r="388" spans="2:7" ht="12.75">
      <c r="B388" s="192"/>
      <c r="C388" s="202"/>
      <c r="D388" s="43"/>
      <c r="E388" s="67"/>
      <c r="G388" s="200"/>
    </row>
    <row r="389" spans="2:7" ht="12.75">
      <c r="B389" s="192"/>
      <c r="C389" s="202"/>
      <c r="D389" s="43"/>
      <c r="E389" s="67"/>
      <c r="G389" s="200"/>
    </row>
    <row r="390" spans="2:7" ht="12.75">
      <c r="B390" s="192"/>
      <c r="C390" s="202"/>
      <c r="D390" s="43"/>
      <c r="E390" s="67"/>
      <c r="G390" s="200"/>
    </row>
    <row r="391" spans="2:7" ht="12.75">
      <c r="B391" s="192"/>
      <c r="C391" s="202"/>
      <c r="D391" s="43"/>
      <c r="E391" s="67"/>
      <c r="G391" s="200"/>
    </row>
    <row r="392" spans="2:7" ht="12.75">
      <c r="B392" s="192"/>
      <c r="C392" s="202"/>
      <c r="D392" s="43"/>
      <c r="E392" s="67"/>
      <c r="G392" s="200"/>
    </row>
    <row r="393" spans="2:7" ht="12.75">
      <c r="B393" s="192"/>
      <c r="C393" s="202"/>
      <c r="D393" s="43"/>
      <c r="E393" s="67"/>
      <c r="G393" s="200"/>
    </row>
    <row r="394" spans="2:7" ht="12.75">
      <c r="B394" s="192"/>
      <c r="C394" s="202"/>
      <c r="D394" s="43"/>
      <c r="E394" s="67"/>
      <c r="G394" s="200"/>
    </row>
    <row r="395" spans="2:7" ht="12.75">
      <c r="B395" s="192"/>
      <c r="C395" s="202"/>
      <c r="D395" s="43"/>
      <c r="E395" s="67"/>
      <c r="G395" s="200"/>
    </row>
    <row r="396" spans="2:7" ht="12.75">
      <c r="B396" s="192"/>
      <c r="C396" s="202"/>
      <c r="D396" s="43"/>
      <c r="E396" s="67"/>
      <c r="G396" s="200"/>
    </row>
    <row r="397" spans="2:7" ht="12.75">
      <c r="B397" s="192"/>
      <c r="C397" s="202"/>
      <c r="D397" s="43"/>
      <c r="E397" s="67"/>
      <c r="G397" s="200"/>
    </row>
    <row r="398" spans="2:7" ht="12.75">
      <c r="B398" s="192"/>
      <c r="C398" s="202"/>
      <c r="D398" s="43"/>
      <c r="E398" s="67"/>
      <c r="G398" s="200"/>
    </row>
    <row r="399" spans="2:7" ht="12.75">
      <c r="B399" s="192"/>
      <c r="C399" s="202"/>
      <c r="D399" s="43"/>
      <c r="E399" s="67"/>
      <c r="G399" s="200"/>
    </row>
    <row r="400" spans="2:7" ht="12.75">
      <c r="B400" s="192"/>
      <c r="C400" s="202"/>
      <c r="D400" s="43"/>
      <c r="E400" s="67"/>
      <c r="G400" s="200"/>
    </row>
    <row r="401" spans="2:7" ht="12.75">
      <c r="B401" s="192"/>
      <c r="C401" s="202"/>
      <c r="D401" s="43"/>
      <c r="E401" s="67"/>
      <c r="G401" s="200"/>
    </row>
    <row r="402" spans="2:7" ht="12.75">
      <c r="B402" s="192"/>
      <c r="C402" s="202"/>
      <c r="D402" s="43"/>
      <c r="E402" s="67"/>
      <c r="G402" s="200"/>
    </row>
    <row r="403" spans="2:7" ht="12.75">
      <c r="B403" s="192"/>
      <c r="C403" s="202"/>
      <c r="D403" s="43"/>
      <c r="E403" s="67"/>
      <c r="G403" s="200"/>
    </row>
    <row r="404" spans="2:7" ht="12.75">
      <c r="B404" s="192"/>
      <c r="C404" s="202"/>
      <c r="D404" s="43"/>
      <c r="E404" s="67"/>
      <c r="G404" s="200"/>
    </row>
    <row r="405" spans="2:7" ht="12.75">
      <c r="B405" s="192"/>
      <c r="C405" s="202"/>
      <c r="D405" s="43"/>
      <c r="E405" s="67"/>
      <c r="G405" s="200"/>
    </row>
    <row r="406" spans="2:7" ht="12.75">
      <c r="B406" s="192"/>
      <c r="C406" s="202"/>
      <c r="D406" s="43"/>
      <c r="E406" s="67"/>
      <c r="G406" s="200"/>
    </row>
    <row r="407" spans="2:7" ht="12.75">
      <c r="B407" s="192"/>
      <c r="C407" s="202"/>
      <c r="D407" s="43"/>
      <c r="E407" s="67"/>
      <c r="G407" s="200"/>
    </row>
    <row r="408" spans="2:7" ht="12.75">
      <c r="B408" s="192"/>
      <c r="C408" s="202"/>
      <c r="D408" s="43"/>
      <c r="E408" s="67"/>
      <c r="G408" s="200"/>
    </row>
    <row r="409" spans="2:7" ht="12.75">
      <c r="B409" s="192"/>
      <c r="C409" s="202"/>
      <c r="D409" s="43"/>
      <c r="E409" s="67"/>
      <c r="G409" s="200"/>
    </row>
    <row r="410" spans="2:7" ht="12.75">
      <c r="B410" s="192"/>
      <c r="C410" s="202"/>
      <c r="D410" s="43"/>
      <c r="E410" s="67"/>
      <c r="G410" s="200"/>
    </row>
    <row r="411" spans="2:7" ht="12.75">
      <c r="B411" s="192"/>
      <c r="C411" s="202"/>
      <c r="D411" s="43"/>
      <c r="E411" s="67"/>
      <c r="G411" s="200"/>
    </row>
    <row r="412" spans="2:7" ht="12.75">
      <c r="B412" s="192"/>
      <c r="C412" s="202"/>
      <c r="D412" s="43"/>
      <c r="E412" s="67"/>
      <c r="G412" s="200"/>
    </row>
    <row r="413" spans="2:7" ht="12.75">
      <c r="B413" s="192"/>
      <c r="C413" s="202"/>
      <c r="D413" s="43"/>
      <c r="E413" s="67"/>
      <c r="G413" s="200"/>
    </row>
    <row r="414" spans="2:7" ht="12.75">
      <c r="B414" s="192"/>
      <c r="C414" s="202"/>
      <c r="D414" s="43"/>
      <c r="E414" s="67"/>
      <c r="G414" s="200"/>
    </row>
    <row r="415" spans="2:7" ht="12.75">
      <c r="B415" s="192"/>
      <c r="C415" s="202"/>
      <c r="D415" s="43"/>
      <c r="E415" s="67"/>
      <c r="G415" s="200"/>
    </row>
    <row r="416" spans="2:7" ht="12.75">
      <c r="B416" s="192"/>
      <c r="C416" s="202"/>
      <c r="D416" s="43"/>
      <c r="E416" s="67"/>
      <c r="G416" s="200"/>
    </row>
    <row r="417" spans="2:7" ht="12.75">
      <c r="B417" s="192"/>
      <c r="C417" s="202"/>
      <c r="D417" s="43"/>
      <c r="E417" s="67"/>
      <c r="G417" s="200"/>
    </row>
    <row r="418" spans="2:7" ht="12.75">
      <c r="B418" s="192"/>
      <c r="C418" s="202"/>
      <c r="D418" s="43"/>
      <c r="E418" s="67"/>
      <c r="G418" s="200"/>
    </row>
    <row r="419" spans="2:7" ht="12.75">
      <c r="B419" s="192"/>
      <c r="C419" s="202"/>
      <c r="D419" s="43"/>
      <c r="E419" s="67"/>
      <c r="G419" s="200"/>
    </row>
    <row r="420" spans="2:7" ht="12.75">
      <c r="B420" s="192"/>
      <c r="C420" s="202"/>
      <c r="D420" s="43"/>
      <c r="E420" s="67"/>
      <c r="G420" s="200"/>
    </row>
    <row r="421" spans="2:7" ht="12.75">
      <c r="B421" s="192"/>
      <c r="C421" s="202"/>
      <c r="D421" s="43"/>
      <c r="E421" s="67"/>
      <c r="G421" s="200"/>
    </row>
    <row r="422" spans="2:7" ht="12.75">
      <c r="B422" s="192"/>
      <c r="C422" s="202"/>
      <c r="D422" s="43"/>
      <c r="E422" s="67"/>
      <c r="G422" s="200"/>
    </row>
    <row r="423" spans="2:7" ht="12.75">
      <c r="B423" s="192"/>
      <c r="C423" s="202"/>
      <c r="D423" s="43"/>
      <c r="E423" s="67"/>
      <c r="G423" s="200"/>
    </row>
    <row r="424" spans="2:7" ht="12.75">
      <c r="B424" s="192"/>
      <c r="C424" s="202"/>
      <c r="D424" s="43"/>
      <c r="E424" s="67"/>
      <c r="G424" s="200"/>
    </row>
    <row r="425" spans="2:7" ht="12.75">
      <c r="B425" s="192"/>
      <c r="C425" s="202"/>
      <c r="D425" s="43"/>
      <c r="E425" s="67"/>
      <c r="G425" s="200"/>
    </row>
    <row r="426" spans="2:7" ht="12.75">
      <c r="B426" s="192"/>
      <c r="C426" s="202"/>
      <c r="D426" s="43"/>
      <c r="E426" s="67"/>
      <c r="G426" s="200"/>
    </row>
    <row r="427" spans="2:7" ht="12.75">
      <c r="B427" s="192"/>
      <c r="C427" s="202"/>
      <c r="D427" s="43"/>
      <c r="E427" s="67"/>
      <c r="G427" s="200"/>
    </row>
    <row r="428" spans="2:7" ht="12.75">
      <c r="B428" s="192"/>
      <c r="C428" s="202"/>
      <c r="D428" s="43"/>
      <c r="E428" s="67"/>
      <c r="G428" s="200"/>
    </row>
    <row r="429" spans="2:7" ht="12.75">
      <c r="B429" s="192"/>
      <c r="C429" s="202"/>
      <c r="D429" s="43"/>
      <c r="E429" s="67"/>
      <c r="G429" s="200"/>
    </row>
    <row r="430" spans="2:7" ht="12.75">
      <c r="B430" s="192"/>
      <c r="C430" s="202"/>
      <c r="D430" s="43"/>
      <c r="E430" s="67"/>
      <c r="G430" s="200"/>
    </row>
    <row r="431" spans="2:7" ht="12.75">
      <c r="B431" s="192"/>
      <c r="C431" s="202"/>
      <c r="D431" s="43"/>
      <c r="E431" s="67"/>
      <c r="G431" s="200"/>
    </row>
    <row r="432" spans="2:7" ht="12.75">
      <c r="B432" s="192"/>
      <c r="C432" s="202"/>
      <c r="D432" s="43"/>
      <c r="E432" s="67"/>
      <c r="G432" s="200"/>
    </row>
    <row r="433" spans="2:7" ht="12.75">
      <c r="B433" s="192"/>
      <c r="C433" s="202"/>
      <c r="D433" s="43"/>
      <c r="E433" s="67"/>
      <c r="G433" s="200"/>
    </row>
    <row r="434" spans="2:7" ht="12.75">
      <c r="B434" s="192"/>
      <c r="C434" s="202"/>
      <c r="D434" s="43"/>
      <c r="E434" s="67"/>
      <c r="G434" s="200"/>
    </row>
    <row r="435" spans="2:7" ht="12.75">
      <c r="B435" s="192"/>
      <c r="C435" s="202"/>
      <c r="D435" s="43"/>
      <c r="E435" s="67"/>
      <c r="G435" s="200"/>
    </row>
    <row r="436" spans="2:7" ht="12.75">
      <c r="B436" s="192"/>
      <c r="C436" s="202"/>
      <c r="D436" s="43"/>
      <c r="E436" s="67"/>
      <c r="G436" s="200"/>
    </row>
    <row r="437" spans="2:7" ht="12.75">
      <c r="B437" s="192"/>
      <c r="C437" s="202"/>
      <c r="D437" s="43"/>
      <c r="E437" s="67"/>
      <c r="G437" s="200"/>
    </row>
    <row r="438" spans="2:7" ht="12.75">
      <c r="B438" s="192"/>
      <c r="C438" s="202"/>
      <c r="D438" s="43"/>
      <c r="E438" s="67"/>
      <c r="G438" s="200"/>
    </row>
    <row r="439" spans="2:7" ht="12.75">
      <c r="B439" s="192"/>
      <c r="C439" s="202"/>
      <c r="D439" s="43"/>
      <c r="E439" s="67"/>
      <c r="G439" s="200"/>
    </row>
    <row r="440" spans="2:7" ht="12.75">
      <c r="B440" s="192"/>
      <c r="C440" s="202"/>
      <c r="D440" s="43"/>
      <c r="E440" s="67"/>
      <c r="G440" s="200"/>
    </row>
    <row r="441" spans="2:7" ht="12.75">
      <c r="B441" s="192"/>
      <c r="C441" s="202"/>
      <c r="D441" s="43"/>
      <c r="E441" s="67"/>
      <c r="G441" s="200"/>
    </row>
    <row r="442" spans="2:7" ht="12.75">
      <c r="B442" s="192"/>
      <c r="C442" s="202"/>
      <c r="D442" s="43"/>
      <c r="E442" s="67"/>
      <c r="G442" s="200"/>
    </row>
    <row r="443" spans="2:7" ht="12.75">
      <c r="B443" s="192"/>
      <c r="C443" s="202"/>
      <c r="D443" s="43"/>
      <c r="E443" s="67"/>
      <c r="G443" s="200"/>
    </row>
    <row r="444" spans="2:7" ht="12.75">
      <c r="B444" s="192"/>
      <c r="C444" s="202"/>
      <c r="D444" s="43"/>
      <c r="E444" s="67"/>
      <c r="G444" s="200"/>
    </row>
    <row r="445" spans="2:7" ht="12.75">
      <c r="B445" s="192"/>
      <c r="C445" s="202"/>
      <c r="D445" s="43"/>
      <c r="E445" s="67"/>
      <c r="G445" s="200"/>
    </row>
    <row r="446" spans="2:7" ht="12.75">
      <c r="B446" s="192"/>
      <c r="C446" s="202"/>
      <c r="D446" s="43"/>
      <c r="E446" s="67"/>
      <c r="G446" s="200"/>
    </row>
    <row r="447" spans="2:7" ht="12.75">
      <c r="B447" s="192"/>
      <c r="C447" s="202"/>
      <c r="D447" s="43"/>
      <c r="E447" s="67"/>
      <c r="G447" s="200"/>
    </row>
    <row r="448" spans="2:7" ht="12.75">
      <c r="B448" s="192"/>
      <c r="C448" s="202"/>
      <c r="D448" s="43"/>
      <c r="E448" s="67"/>
      <c r="G448" s="200"/>
    </row>
    <row r="449" spans="2:7" ht="12.75">
      <c r="B449" s="192"/>
      <c r="C449" s="202"/>
      <c r="D449" s="43"/>
      <c r="E449" s="67"/>
      <c r="G449" s="200"/>
    </row>
    <row r="450" spans="2:7" ht="12.75">
      <c r="B450" s="192"/>
      <c r="C450" s="202"/>
      <c r="D450" s="43"/>
      <c r="E450" s="67"/>
      <c r="G450" s="200"/>
    </row>
    <row r="451" spans="2:7" ht="12.75">
      <c r="B451" s="192"/>
      <c r="C451" s="202"/>
      <c r="D451" s="43"/>
      <c r="E451" s="67"/>
      <c r="G451" s="200"/>
    </row>
    <row r="452" spans="2:7" ht="12.75">
      <c r="B452" s="192"/>
      <c r="C452" s="202"/>
      <c r="D452" s="43"/>
      <c r="E452" s="67"/>
      <c r="G452" s="200"/>
    </row>
    <row r="453" spans="2:7" ht="12.75">
      <c r="B453" s="192"/>
      <c r="C453" s="202"/>
      <c r="D453" s="43"/>
      <c r="E453" s="67"/>
      <c r="G453" s="200"/>
    </row>
    <row r="454" spans="2:7" ht="12.75">
      <c r="B454" s="192"/>
      <c r="C454" s="202"/>
      <c r="D454" s="43"/>
      <c r="E454" s="67"/>
      <c r="G454" s="200"/>
    </row>
    <row r="455" spans="2:7" ht="12.75">
      <c r="B455" s="192"/>
      <c r="C455" s="202"/>
      <c r="D455" s="43"/>
      <c r="E455" s="67"/>
      <c r="G455" s="200"/>
    </row>
    <row r="456" spans="2:7" ht="12.75">
      <c r="B456" s="192"/>
      <c r="C456" s="202"/>
      <c r="D456" s="43"/>
      <c r="E456" s="67"/>
      <c r="G456" s="200"/>
    </row>
    <row r="457" spans="2:7" ht="12.75">
      <c r="B457" s="192"/>
      <c r="C457" s="202"/>
      <c r="D457" s="43"/>
      <c r="E457" s="67"/>
      <c r="G457" s="200"/>
    </row>
    <row r="458" spans="2:7" ht="12.75">
      <c r="B458" s="192"/>
      <c r="C458" s="202"/>
      <c r="D458" s="43"/>
      <c r="E458" s="67"/>
      <c r="G458" s="200"/>
    </row>
    <row r="459" spans="2:7" ht="12.75">
      <c r="B459" s="192"/>
      <c r="C459" s="202"/>
      <c r="D459" s="43"/>
      <c r="E459" s="67"/>
      <c r="G459" s="200"/>
    </row>
    <row r="460" spans="2:7" ht="12.75">
      <c r="B460" s="192"/>
      <c r="C460" s="202"/>
      <c r="D460" s="43"/>
      <c r="E460" s="67"/>
      <c r="G460" s="200"/>
    </row>
    <row r="461" spans="2:7" ht="12.75">
      <c r="B461" s="192"/>
      <c r="C461" s="202"/>
      <c r="D461" s="43"/>
      <c r="E461" s="67"/>
      <c r="G461" s="200"/>
    </row>
    <row r="462" spans="2:7" ht="12.75">
      <c r="B462" s="192"/>
      <c r="C462" s="202"/>
      <c r="D462" s="43"/>
      <c r="E462" s="67"/>
      <c r="G462" s="200"/>
    </row>
    <row r="463" spans="2:7" ht="12.75">
      <c r="B463" s="192"/>
      <c r="C463" s="202"/>
      <c r="D463" s="43"/>
      <c r="E463" s="67"/>
      <c r="G463" s="200"/>
    </row>
    <row r="464" spans="2:7" ht="12.75">
      <c r="B464" s="192"/>
      <c r="C464" s="202"/>
      <c r="D464" s="43"/>
      <c r="E464" s="67"/>
      <c r="G464" s="200"/>
    </row>
    <row r="465" spans="2:7" ht="12.75">
      <c r="B465" s="192"/>
      <c r="C465" s="202"/>
      <c r="D465" s="43"/>
      <c r="E465" s="67"/>
      <c r="G465" s="200"/>
    </row>
    <row r="466" spans="2:7" ht="12.75">
      <c r="B466" s="192"/>
      <c r="C466" s="202"/>
      <c r="D466" s="43"/>
      <c r="E466" s="67"/>
      <c r="G466" s="200"/>
    </row>
    <row r="467" spans="2:7" ht="12.75">
      <c r="B467" s="192"/>
      <c r="C467" s="202"/>
      <c r="D467" s="43"/>
      <c r="E467" s="67"/>
      <c r="G467" s="200"/>
    </row>
    <row r="468" spans="2:7" ht="12.75">
      <c r="B468" s="192"/>
      <c r="C468" s="202"/>
      <c r="D468" s="43"/>
      <c r="E468" s="67"/>
      <c r="G468" s="200"/>
    </row>
    <row r="469" spans="2:7" ht="12.75">
      <c r="B469" s="192"/>
      <c r="C469" s="202"/>
      <c r="D469" s="43"/>
      <c r="E469" s="67"/>
      <c r="G469" s="200"/>
    </row>
    <row r="470" spans="2:7" ht="12.75">
      <c r="B470" s="192"/>
      <c r="C470" s="202"/>
      <c r="D470" s="43"/>
      <c r="E470" s="67"/>
      <c r="G470" s="200"/>
    </row>
    <row r="471" spans="2:7" ht="12.75">
      <c r="B471" s="192"/>
      <c r="C471" s="202"/>
      <c r="D471" s="43"/>
      <c r="E471" s="67"/>
      <c r="G471" s="200"/>
    </row>
    <row r="472" spans="2:7" ht="12.75">
      <c r="B472" s="192"/>
      <c r="C472" s="202"/>
      <c r="D472" s="43"/>
      <c r="E472" s="67"/>
      <c r="G472" s="200"/>
    </row>
    <row r="473" spans="2:7" ht="12.75">
      <c r="B473" s="192"/>
      <c r="C473" s="202"/>
      <c r="D473" s="43"/>
      <c r="E473" s="67"/>
      <c r="G473" s="200"/>
    </row>
    <row r="474" spans="2:7" ht="12.75">
      <c r="B474" s="192"/>
      <c r="C474" s="202"/>
      <c r="D474" s="43"/>
      <c r="E474" s="67"/>
      <c r="G474" s="200"/>
    </row>
    <row r="475" spans="2:7" ht="12.75">
      <c r="B475" s="192"/>
      <c r="C475" s="202"/>
      <c r="D475" s="43"/>
      <c r="E475" s="67"/>
      <c r="G475" s="200"/>
    </row>
    <row r="476" spans="2:7" ht="12.75">
      <c r="B476" s="192"/>
      <c r="C476" s="202"/>
      <c r="D476" s="43"/>
      <c r="E476" s="67"/>
      <c r="G476" s="200"/>
    </row>
    <row r="477" spans="2:7" ht="12.75">
      <c r="B477" s="192"/>
      <c r="C477" s="202"/>
      <c r="D477" s="43"/>
      <c r="E477" s="67"/>
      <c r="G477" s="200"/>
    </row>
    <row r="478" spans="2:7" ht="12.75">
      <c r="B478" s="192"/>
      <c r="C478" s="202"/>
      <c r="D478" s="43"/>
      <c r="E478" s="67"/>
      <c r="G478" s="200"/>
    </row>
    <row r="479" spans="2:7" ht="12.75">
      <c r="B479" s="192"/>
      <c r="C479" s="202"/>
      <c r="D479" s="43"/>
      <c r="E479" s="67"/>
      <c r="G479" s="200"/>
    </row>
    <row r="480" spans="2:7" ht="12.75">
      <c r="B480" s="192"/>
      <c r="C480" s="202"/>
      <c r="D480" s="43"/>
      <c r="E480" s="67"/>
      <c r="G480" s="200"/>
    </row>
    <row r="481" spans="2:7" ht="12.75">
      <c r="B481" s="192"/>
      <c r="C481" s="202"/>
      <c r="D481" s="43"/>
      <c r="E481" s="67"/>
      <c r="G481" s="200"/>
    </row>
    <row r="482" spans="2:7" ht="12.75">
      <c r="B482" s="192"/>
      <c r="C482" s="202"/>
      <c r="D482" s="43"/>
      <c r="E482" s="67"/>
      <c r="G482" s="200"/>
    </row>
    <row r="483" spans="2:7" ht="12.75">
      <c r="B483" s="192"/>
      <c r="C483" s="202"/>
      <c r="D483" s="43"/>
      <c r="E483" s="67"/>
      <c r="G483" s="200"/>
    </row>
    <row r="484" spans="2:7" ht="12.75">
      <c r="B484" s="192"/>
      <c r="C484" s="202"/>
      <c r="D484" s="43"/>
      <c r="E484" s="67"/>
      <c r="G484" s="200"/>
    </row>
    <row r="485" spans="2:7" ht="12.75">
      <c r="B485" s="192"/>
      <c r="C485" s="202"/>
      <c r="D485" s="43"/>
      <c r="E485" s="67"/>
      <c r="G485" s="200"/>
    </row>
    <row r="486" spans="2:7" ht="12.75">
      <c r="B486" s="192"/>
      <c r="C486" s="202"/>
      <c r="D486" s="43"/>
      <c r="E486" s="67"/>
      <c r="G486" s="200"/>
    </row>
    <row r="487" spans="2:7" ht="12.75">
      <c r="B487" s="192"/>
      <c r="C487" s="202"/>
      <c r="D487" s="43"/>
      <c r="E487" s="67"/>
      <c r="G487" s="200"/>
    </row>
    <row r="488" spans="2:7" ht="12.75">
      <c r="B488" s="192"/>
      <c r="C488" s="202"/>
      <c r="D488" s="43"/>
      <c r="E488" s="67"/>
      <c r="G488" s="200"/>
    </row>
    <row r="489" spans="2:7" ht="12.75">
      <c r="B489" s="192"/>
      <c r="C489" s="202"/>
      <c r="D489" s="43"/>
      <c r="E489" s="67"/>
      <c r="G489" s="200"/>
    </row>
    <row r="490" spans="2:7" ht="12.75">
      <c r="B490" s="192"/>
      <c r="C490" s="202"/>
      <c r="D490" s="43"/>
      <c r="E490" s="67"/>
      <c r="G490" s="200"/>
    </row>
    <row r="491" spans="2:7" ht="12.75">
      <c r="B491" s="192"/>
      <c r="C491" s="202"/>
      <c r="D491" s="43"/>
      <c r="E491" s="67"/>
      <c r="G491" s="200"/>
    </row>
    <row r="492" spans="2:7" ht="12.75">
      <c r="B492" s="192"/>
      <c r="C492" s="202"/>
      <c r="D492" s="43"/>
      <c r="E492" s="67"/>
      <c r="G492" s="200"/>
    </row>
    <row r="493" spans="2:7" ht="12.75">
      <c r="B493" s="192"/>
      <c r="C493" s="202"/>
      <c r="D493" s="43"/>
      <c r="E493" s="67"/>
      <c r="G493" s="200"/>
    </row>
    <row r="494" spans="2:7" ht="12.75">
      <c r="B494" s="192"/>
      <c r="C494" s="202"/>
      <c r="D494" s="43"/>
      <c r="E494" s="67"/>
      <c r="G494" s="200"/>
    </row>
    <row r="495" spans="2:7" ht="12.75">
      <c r="B495" s="192"/>
      <c r="C495" s="202"/>
      <c r="D495" s="43"/>
      <c r="E495" s="67"/>
      <c r="G495" s="200"/>
    </row>
    <row r="496" spans="2:7" ht="12.75">
      <c r="B496" s="192"/>
      <c r="C496" s="202"/>
      <c r="D496" s="43"/>
      <c r="E496" s="67"/>
      <c r="G496" s="200"/>
    </row>
    <row r="497" spans="2:7" ht="12.75">
      <c r="B497" s="192"/>
      <c r="C497" s="202"/>
      <c r="D497" s="43"/>
      <c r="E497" s="67"/>
      <c r="G497" s="200"/>
    </row>
    <row r="498" spans="2:7" ht="12.75">
      <c r="B498" s="192"/>
      <c r="C498" s="202"/>
      <c r="D498" s="43"/>
      <c r="E498" s="67"/>
      <c r="G498" s="200"/>
    </row>
    <row r="499" spans="2:7" ht="12.75">
      <c r="B499" s="192"/>
      <c r="C499" s="202"/>
      <c r="D499" s="43"/>
      <c r="E499" s="67"/>
      <c r="G499" s="200"/>
    </row>
    <row r="500" spans="2:7" ht="12.75">
      <c r="B500" s="192"/>
      <c r="C500" s="202"/>
      <c r="D500" s="43"/>
      <c r="E500" s="67"/>
      <c r="G500" s="200"/>
    </row>
    <row r="501" spans="2:7" ht="12.75">
      <c r="B501" s="192"/>
      <c r="C501" s="202"/>
      <c r="D501" s="43"/>
      <c r="E501" s="67"/>
      <c r="G501" s="200"/>
    </row>
    <row r="502" spans="2:7" ht="12.75">
      <c r="B502" s="192"/>
      <c r="C502" s="202"/>
      <c r="D502" s="43"/>
      <c r="E502" s="67"/>
      <c r="G502" s="200"/>
    </row>
    <row r="503" spans="2:7" ht="12.75">
      <c r="B503" s="192"/>
      <c r="C503" s="202"/>
      <c r="D503" s="43"/>
      <c r="E503" s="67"/>
      <c r="G503" s="200"/>
    </row>
    <row r="504" spans="2:7" ht="12.75">
      <c r="B504" s="192"/>
      <c r="C504" s="202"/>
      <c r="D504" s="43"/>
      <c r="E504" s="67"/>
      <c r="G504" s="200"/>
    </row>
    <row r="505" spans="2:7" ht="12.75">
      <c r="B505" s="192"/>
      <c r="C505" s="202"/>
      <c r="D505" s="43"/>
      <c r="E505" s="67"/>
      <c r="G505" s="200"/>
    </row>
    <row r="506" spans="2:7" ht="12.75">
      <c r="B506" s="192"/>
      <c r="C506" s="202"/>
      <c r="D506" s="43"/>
      <c r="E506" s="67"/>
      <c r="G506" s="200"/>
    </row>
    <row r="507" spans="2:7" ht="12.75">
      <c r="B507" s="192"/>
      <c r="C507" s="202"/>
      <c r="D507" s="43"/>
      <c r="E507" s="67"/>
      <c r="G507" s="200"/>
    </row>
    <row r="508" spans="2:7" ht="12.75">
      <c r="B508" s="192"/>
      <c r="C508" s="202"/>
      <c r="D508" s="43"/>
      <c r="E508" s="67"/>
      <c r="G508" s="200"/>
    </row>
    <row r="509" spans="2:7" ht="12.75">
      <c r="B509" s="192"/>
      <c r="C509" s="202"/>
      <c r="D509" s="43"/>
      <c r="E509" s="67"/>
      <c r="G509" s="200"/>
    </row>
    <row r="510" spans="2:7" ht="12.75">
      <c r="B510" s="192"/>
      <c r="C510" s="202"/>
      <c r="D510" s="43"/>
      <c r="E510" s="67"/>
      <c r="G510" s="200"/>
    </row>
    <row r="511" spans="2:7" ht="12.75">
      <c r="B511" s="192"/>
      <c r="C511" s="202"/>
      <c r="D511" s="43"/>
      <c r="E511" s="67"/>
      <c r="G511" s="200"/>
    </row>
    <row r="512" spans="2:7" ht="12.75">
      <c r="B512" s="192"/>
      <c r="C512" s="202"/>
      <c r="D512" s="43"/>
      <c r="E512" s="67"/>
      <c r="G512" s="200"/>
    </row>
    <row r="513" spans="2:7" ht="12.75">
      <c r="B513" s="192"/>
      <c r="C513" s="202"/>
      <c r="D513" s="43"/>
      <c r="E513" s="67"/>
      <c r="G513" s="200"/>
    </row>
    <row r="514" spans="2:7" ht="12.75">
      <c r="B514" s="192"/>
      <c r="C514" s="202"/>
      <c r="D514" s="43"/>
      <c r="E514" s="67"/>
      <c r="G514" s="200"/>
    </row>
    <row r="515" spans="2:7" ht="12.75">
      <c r="B515" s="192"/>
      <c r="C515" s="202"/>
      <c r="D515" s="43"/>
      <c r="E515" s="67"/>
      <c r="G515" s="200"/>
    </row>
    <row r="516" spans="2:7" ht="12.75">
      <c r="B516" s="192"/>
      <c r="C516" s="202"/>
      <c r="D516" s="43"/>
      <c r="E516" s="67"/>
      <c r="G516" s="200"/>
    </row>
    <row r="517" spans="2:7" ht="12.75">
      <c r="B517" s="192"/>
      <c r="C517" s="202"/>
      <c r="D517" s="43"/>
      <c r="E517" s="67"/>
      <c r="G517" s="200"/>
    </row>
    <row r="518" spans="2:7" ht="12.75">
      <c r="B518" s="192"/>
      <c r="C518" s="202"/>
      <c r="D518" s="43"/>
      <c r="E518" s="67"/>
      <c r="G518" s="200"/>
    </row>
    <row r="519" spans="2:7" ht="12.75">
      <c r="B519" s="192"/>
      <c r="C519" s="202"/>
      <c r="D519" s="43"/>
      <c r="E519" s="67"/>
      <c r="G519" s="200"/>
    </row>
    <row r="520" spans="2:7" ht="12.75">
      <c r="B520" s="192"/>
      <c r="C520" s="202"/>
      <c r="D520" s="43"/>
      <c r="E520" s="67"/>
      <c r="G520" s="200"/>
    </row>
    <row r="521" spans="2:7" ht="12.75">
      <c r="B521" s="192"/>
      <c r="C521" s="202"/>
      <c r="D521" s="43"/>
      <c r="E521" s="67"/>
      <c r="G521" s="200"/>
    </row>
    <row r="522" spans="2:7" ht="12.75">
      <c r="B522" s="192"/>
      <c r="C522" s="202"/>
      <c r="D522" s="43"/>
      <c r="E522" s="67"/>
      <c r="G522" s="200"/>
    </row>
    <row r="523" spans="2:7" ht="12.75">
      <c r="B523" s="192"/>
      <c r="C523" s="202"/>
      <c r="D523" s="43"/>
      <c r="E523" s="67"/>
      <c r="G523" s="200"/>
    </row>
    <row r="524" spans="2:7" ht="12.75">
      <c r="B524" s="192"/>
      <c r="C524" s="202"/>
      <c r="D524" s="43"/>
      <c r="E524" s="67"/>
      <c r="G524" s="200"/>
    </row>
    <row r="525" spans="2:7" ht="12.75">
      <c r="B525" s="192"/>
      <c r="C525" s="202"/>
      <c r="D525" s="43"/>
      <c r="E525" s="67"/>
      <c r="G525" s="200"/>
    </row>
    <row r="526" spans="2:7" ht="12.75">
      <c r="B526" s="192"/>
      <c r="C526" s="202"/>
      <c r="D526" s="43"/>
      <c r="E526" s="67"/>
      <c r="G526" s="200"/>
    </row>
    <row r="527" spans="2:7" ht="12.75">
      <c r="B527" s="192"/>
      <c r="C527" s="202"/>
      <c r="D527" s="43"/>
      <c r="E527" s="67"/>
      <c r="G527" s="200"/>
    </row>
    <row r="528" spans="2:7" ht="12.75">
      <c r="B528" s="192"/>
      <c r="C528" s="202"/>
      <c r="D528" s="43"/>
      <c r="E528" s="67"/>
      <c r="G528" s="200"/>
    </row>
    <row r="529" spans="2:7" ht="12.75">
      <c r="B529" s="192"/>
      <c r="C529" s="202"/>
      <c r="D529" s="43"/>
      <c r="E529" s="67"/>
      <c r="G529" s="200"/>
    </row>
    <row r="530" spans="2:7" ht="12.75">
      <c r="B530" s="192"/>
      <c r="C530" s="202"/>
      <c r="D530" s="43"/>
      <c r="E530" s="67"/>
      <c r="G530" s="200"/>
    </row>
    <row r="531" spans="2:7" ht="12.75">
      <c r="B531" s="192"/>
      <c r="C531" s="202"/>
      <c r="D531" s="43"/>
      <c r="E531" s="67"/>
      <c r="G531" s="200"/>
    </row>
    <row r="532" spans="2:7" ht="12.75">
      <c r="B532" s="192"/>
      <c r="C532" s="202"/>
      <c r="D532" s="43"/>
      <c r="E532" s="67"/>
      <c r="G532" s="200"/>
    </row>
    <row r="533" spans="2:7" ht="12.75">
      <c r="B533" s="192"/>
      <c r="C533" s="202"/>
      <c r="D533" s="43"/>
      <c r="E533" s="67"/>
      <c r="G533" s="200"/>
    </row>
    <row r="534" spans="2:7" ht="12.75">
      <c r="B534" s="192"/>
      <c r="C534" s="202"/>
      <c r="D534" s="43"/>
      <c r="E534" s="67"/>
      <c r="G534" s="200"/>
    </row>
    <row r="535" spans="2:7" ht="12.75">
      <c r="B535" s="192"/>
      <c r="C535" s="202"/>
      <c r="D535" s="43"/>
      <c r="E535" s="67"/>
      <c r="G535" s="200"/>
    </row>
    <row r="536" spans="2:7" ht="12.75">
      <c r="B536" s="192"/>
      <c r="C536" s="202"/>
      <c r="D536" s="43"/>
      <c r="E536" s="67"/>
      <c r="G536" s="200"/>
    </row>
    <row r="537" spans="2:7" ht="12.75">
      <c r="B537" s="192"/>
      <c r="C537" s="202"/>
      <c r="D537" s="43"/>
      <c r="E537" s="67"/>
      <c r="G537" s="200"/>
    </row>
    <row r="538" spans="2:7" ht="12.75">
      <c r="B538" s="192"/>
      <c r="C538" s="202"/>
      <c r="D538" s="43"/>
      <c r="E538" s="67"/>
      <c r="G538" s="200"/>
    </row>
    <row r="539" spans="2:7" ht="12.75">
      <c r="B539" s="192"/>
      <c r="C539" s="202"/>
      <c r="D539" s="43"/>
      <c r="E539" s="67"/>
      <c r="G539" s="200"/>
    </row>
    <row r="540" spans="2:7" ht="12.75">
      <c r="B540" s="192"/>
      <c r="C540" s="202"/>
      <c r="D540" s="43"/>
      <c r="E540" s="67"/>
      <c r="G540" s="200"/>
    </row>
    <row r="541" spans="2:7" ht="12.75">
      <c r="B541" s="192"/>
      <c r="C541" s="202"/>
      <c r="D541" s="43"/>
      <c r="E541" s="67"/>
      <c r="G541" s="200"/>
    </row>
    <row r="542" spans="2:7" ht="12.75">
      <c r="B542" s="192"/>
      <c r="C542" s="202"/>
      <c r="D542" s="43"/>
      <c r="E542" s="67"/>
      <c r="G542" s="200"/>
    </row>
    <row r="543" spans="2:7" ht="12.75">
      <c r="B543" s="192"/>
      <c r="C543" s="202"/>
      <c r="D543" s="43"/>
      <c r="E543" s="67"/>
      <c r="G543" s="200"/>
    </row>
    <row r="544" spans="2:7" ht="12.75">
      <c r="B544" s="192"/>
      <c r="C544" s="202"/>
      <c r="D544" s="43"/>
      <c r="E544" s="67"/>
      <c r="G544" s="200"/>
    </row>
    <row r="545" spans="2:7" ht="12.75">
      <c r="B545" s="192"/>
      <c r="C545" s="202"/>
      <c r="D545" s="43"/>
      <c r="E545" s="67"/>
      <c r="G545" s="200"/>
    </row>
    <row r="546" spans="2:7" ht="12.75">
      <c r="B546" s="192"/>
      <c r="C546" s="202"/>
      <c r="D546" s="43"/>
      <c r="E546" s="67"/>
      <c r="G546" s="200"/>
    </row>
    <row r="547" spans="2:7" ht="12.75">
      <c r="B547" s="192"/>
      <c r="C547" s="202"/>
      <c r="D547" s="43"/>
      <c r="E547" s="67"/>
      <c r="G547" s="200"/>
    </row>
    <row r="548" spans="2:7" ht="12.75">
      <c r="B548" s="192"/>
      <c r="C548" s="202"/>
      <c r="D548" s="43"/>
      <c r="E548" s="67"/>
      <c r="G548" s="200"/>
    </row>
    <row r="549" spans="2:7" ht="12.75">
      <c r="B549" s="192"/>
      <c r="C549" s="202"/>
      <c r="D549" s="43"/>
      <c r="E549" s="67"/>
      <c r="G549" s="200"/>
    </row>
    <row r="550" spans="2:7" ht="12.75">
      <c r="B550" s="192"/>
      <c r="C550" s="202"/>
      <c r="D550" s="43"/>
      <c r="E550" s="67"/>
      <c r="G550" s="200"/>
    </row>
    <row r="551" spans="2:7" ht="12.75">
      <c r="B551" s="192"/>
      <c r="C551" s="202"/>
      <c r="D551" s="43"/>
      <c r="E551" s="67"/>
      <c r="G551" s="200"/>
    </row>
    <row r="552" spans="2:7" ht="12.75">
      <c r="B552" s="192"/>
      <c r="C552" s="202"/>
      <c r="D552" s="43"/>
      <c r="E552" s="67"/>
      <c r="G552" s="200"/>
    </row>
    <row r="553" spans="2:7" ht="12.75">
      <c r="B553" s="192"/>
      <c r="C553" s="202"/>
      <c r="D553" s="43"/>
      <c r="E553" s="67"/>
      <c r="G553" s="200"/>
    </row>
    <row r="554" spans="2:7" ht="12.75">
      <c r="B554" s="192"/>
      <c r="C554" s="202"/>
      <c r="D554" s="43"/>
      <c r="E554" s="67"/>
      <c r="G554" s="200"/>
    </row>
    <row r="555" spans="2:7" ht="12.75">
      <c r="B555" s="192"/>
      <c r="C555" s="202"/>
      <c r="D555" s="43"/>
      <c r="E555" s="67"/>
      <c r="G555" s="200"/>
    </row>
    <row r="556" spans="2:7" ht="12.75">
      <c r="B556" s="192"/>
      <c r="C556" s="202"/>
      <c r="D556" s="43"/>
      <c r="E556" s="67"/>
      <c r="G556" s="200"/>
    </row>
    <row r="557" spans="2:7" ht="12.75">
      <c r="B557" s="192"/>
      <c r="C557" s="202"/>
      <c r="D557" s="43"/>
      <c r="E557" s="67"/>
      <c r="G557" s="200"/>
    </row>
    <row r="558" spans="2:7" ht="12.75">
      <c r="B558" s="192"/>
      <c r="C558" s="202"/>
      <c r="D558" s="43"/>
      <c r="E558" s="67"/>
      <c r="G558" s="200"/>
    </row>
    <row r="559" spans="2:7" ht="12.75">
      <c r="B559" s="192"/>
      <c r="C559" s="202"/>
      <c r="D559" s="43"/>
      <c r="E559" s="67"/>
      <c r="G559" s="200"/>
    </row>
    <row r="560" spans="2:7" ht="12.75">
      <c r="B560" s="192"/>
      <c r="C560" s="202"/>
      <c r="D560" s="43"/>
      <c r="E560" s="67"/>
      <c r="G560" s="200"/>
    </row>
    <row r="561" spans="2:7" ht="12.75">
      <c r="B561" s="192"/>
      <c r="C561" s="202"/>
      <c r="D561" s="43"/>
      <c r="E561" s="67"/>
      <c r="G561" s="200"/>
    </row>
    <row r="562" spans="2:7" ht="12.75">
      <c r="B562" s="192"/>
      <c r="C562" s="202"/>
      <c r="D562" s="43"/>
      <c r="E562" s="67"/>
      <c r="G562" s="200"/>
    </row>
    <row r="563" spans="2:7" ht="12.75">
      <c r="B563" s="192"/>
      <c r="C563" s="202"/>
      <c r="D563" s="43"/>
      <c r="E563" s="67"/>
      <c r="G563" s="200"/>
    </row>
    <row r="564" spans="2:7" ht="12.75">
      <c r="B564" s="192"/>
      <c r="C564" s="202"/>
      <c r="D564" s="43"/>
      <c r="E564" s="67"/>
      <c r="G564" s="200"/>
    </row>
    <row r="565" spans="2:7" ht="12.75">
      <c r="B565" s="192"/>
      <c r="C565" s="202"/>
      <c r="D565" s="43"/>
      <c r="E565" s="67"/>
      <c r="G565" s="200"/>
    </row>
    <row r="566" spans="2:7" ht="12.75">
      <c r="B566" s="192"/>
      <c r="C566" s="202"/>
      <c r="D566" s="43"/>
      <c r="E566" s="67"/>
      <c r="G566" s="200"/>
    </row>
    <row r="567" spans="2:7" ht="12.75">
      <c r="B567" s="192"/>
      <c r="C567" s="202"/>
      <c r="D567" s="43"/>
      <c r="E567" s="67"/>
      <c r="G567" s="200"/>
    </row>
    <row r="568" spans="2:7" ht="12.75">
      <c r="B568" s="192"/>
      <c r="C568" s="202"/>
      <c r="D568" s="43"/>
      <c r="E568" s="67"/>
      <c r="G568" s="200"/>
    </row>
    <row r="569" spans="2:7" ht="12.75">
      <c r="B569" s="192"/>
      <c r="C569" s="202"/>
      <c r="D569" s="43"/>
      <c r="E569" s="67"/>
      <c r="G569" s="200"/>
    </row>
    <row r="570" spans="2:7" ht="12.75">
      <c r="B570" s="192"/>
      <c r="C570" s="202"/>
      <c r="D570" s="43"/>
      <c r="E570" s="67"/>
      <c r="G570" s="200"/>
    </row>
    <row r="571" spans="2:7" ht="12.75">
      <c r="B571" s="192"/>
      <c r="C571" s="202"/>
      <c r="D571" s="43"/>
      <c r="E571" s="67"/>
      <c r="G571" s="200"/>
    </row>
    <row r="572" spans="2:7" ht="12.75">
      <c r="B572" s="192"/>
      <c r="C572" s="202"/>
      <c r="D572" s="43"/>
      <c r="E572" s="67"/>
      <c r="G572" s="200"/>
    </row>
    <row r="573" spans="2:7" ht="12.75">
      <c r="B573" s="192"/>
      <c r="C573" s="202"/>
      <c r="D573" s="43"/>
      <c r="E573" s="67"/>
      <c r="G573" s="200"/>
    </row>
    <row r="574" spans="2:7" ht="12.75">
      <c r="B574" s="192"/>
      <c r="C574" s="202"/>
      <c r="D574" s="43"/>
      <c r="E574" s="67"/>
      <c r="G574" s="200"/>
    </row>
    <row r="575" spans="2:7" ht="12.75">
      <c r="B575" s="192"/>
      <c r="C575" s="202"/>
      <c r="D575" s="43"/>
      <c r="E575" s="67"/>
      <c r="G575" s="200"/>
    </row>
    <row r="576" spans="2:7" ht="12.75">
      <c r="B576" s="192"/>
      <c r="C576" s="202"/>
      <c r="D576" s="43"/>
      <c r="E576" s="67"/>
      <c r="G576" s="200"/>
    </row>
    <row r="577" spans="2:7" ht="12.75">
      <c r="B577" s="192"/>
      <c r="C577" s="202"/>
      <c r="D577" s="43"/>
      <c r="E577" s="67"/>
      <c r="G577" s="200"/>
    </row>
    <row r="578" spans="2:7" ht="12.75">
      <c r="B578" s="192"/>
      <c r="C578" s="202"/>
      <c r="D578" s="43"/>
      <c r="E578" s="67"/>
      <c r="G578" s="200"/>
    </row>
    <row r="579" spans="2:7" ht="12.75">
      <c r="B579" s="192"/>
      <c r="C579" s="202"/>
      <c r="D579" s="43"/>
      <c r="E579" s="67"/>
      <c r="G579" s="200"/>
    </row>
    <row r="580" spans="2:7" ht="12.75">
      <c r="B580" s="192"/>
      <c r="C580" s="202"/>
      <c r="D580" s="43"/>
      <c r="E580" s="67"/>
      <c r="G580" s="200"/>
    </row>
    <row r="581" spans="2:7" ht="12.75">
      <c r="B581" s="192"/>
      <c r="C581" s="202"/>
      <c r="D581" s="43"/>
      <c r="E581" s="67"/>
      <c r="G581" s="200"/>
    </row>
    <row r="582" spans="2:7" ht="12.75">
      <c r="B582" s="192"/>
      <c r="C582" s="202"/>
      <c r="D582" s="43"/>
      <c r="E582" s="67"/>
      <c r="G582" s="200"/>
    </row>
    <row r="583" spans="2:7" ht="12.75">
      <c r="B583" s="192"/>
      <c r="C583" s="202"/>
      <c r="D583" s="43"/>
      <c r="E583" s="67"/>
      <c r="G583" s="200"/>
    </row>
    <row r="584" spans="2:7" ht="12.75">
      <c r="B584" s="192"/>
      <c r="C584" s="202"/>
      <c r="D584" s="43"/>
      <c r="E584" s="67"/>
      <c r="G584" s="200"/>
    </row>
    <row r="585" spans="2:7" ht="12.75">
      <c r="B585" s="192"/>
      <c r="C585" s="202"/>
      <c r="D585" s="43"/>
      <c r="E585" s="67"/>
      <c r="G585" s="200"/>
    </row>
    <row r="586" spans="2:7" ht="12.75">
      <c r="B586" s="192"/>
      <c r="C586" s="202"/>
      <c r="D586" s="43"/>
      <c r="E586" s="67"/>
      <c r="G586" s="200"/>
    </row>
    <row r="587" spans="2:7" ht="12.75">
      <c r="B587" s="192"/>
      <c r="C587" s="202"/>
      <c r="D587" s="43"/>
      <c r="E587" s="67"/>
      <c r="G587" s="200"/>
    </row>
    <row r="588" spans="2:7" ht="12.75">
      <c r="B588" s="192"/>
      <c r="C588" s="202"/>
      <c r="D588" s="43"/>
      <c r="E588" s="67"/>
      <c r="G588" s="200"/>
    </row>
    <row r="589" spans="2:7" ht="12.75">
      <c r="B589" s="192"/>
      <c r="C589" s="202"/>
      <c r="D589" s="43"/>
      <c r="E589" s="67"/>
      <c r="G589" s="200"/>
    </row>
    <row r="590" spans="2:7" ht="12.75">
      <c r="B590" s="192"/>
      <c r="C590" s="202"/>
      <c r="D590" s="43"/>
      <c r="E590" s="67"/>
      <c r="G590" s="200"/>
    </row>
    <row r="591" spans="2:7" ht="12.75">
      <c r="B591" s="192"/>
      <c r="C591" s="202"/>
      <c r="D591" s="43"/>
      <c r="E591" s="67"/>
      <c r="G591" s="200"/>
    </row>
    <row r="592" spans="2:7" ht="12.75">
      <c r="B592" s="192"/>
      <c r="C592" s="202"/>
      <c r="D592" s="43"/>
      <c r="E592" s="67"/>
      <c r="G592" s="200"/>
    </row>
    <row r="593" spans="2:7" ht="12.75">
      <c r="B593" s="192"/>
      <c r="C593" s="202"/>
      <c r="D593" s="43"/>
      <c r="E593" s="67"/>
      <c r="G593" s="200"/>
    </row>
    <row r="594" spans="2:7" ht="12.75">
      <c r="B594" s="192"/>
      <c r="C594" s="202"/>
      <c r="D594" s="43"/>
      <c r="E594" s="67"/>
      <c r="G594" s="200"/>
    </row>
    <row r="595" spans="2:7" ht="12.75">
      <c r="B595" s="192"/>
      <c r="C595" s="202"/>
      <c r="D595" s="43"/>
      <c r="E595" s="67"/>
      <c r="G595" s="200"/>
    </row>
    <row r="596" spans="2:7" ht="12.75">
      <c r="B596" s="192"/>
      <c r="C596" s="202"/>
      <c r="D596" s="43"/>
      <c r="E596" s="67"/>
      <c r="G596" s="200"/>
    </row>
    <row r="597" spans="2:7" ht="12.75">
      <c r="B597" s="192"/>
      <c r="C597" s="202"/>
      <c r="D597" s="43"/>
      <c r="E597" s="67"/>
      <c r="G597" s="200"/>
    </row>
    <row r="598" spans="2:7" ht="12.75">
      <c r="B598" s="192"/>
      <c r="C598" s="202"/>
      <c r="D598" s="43"/>
      <c r="E598" s="67"/>
      <c r="G598" s="200"/>
    </row>
    <row r="599" spans="2:7" ht="12.75">
      <c r="B599" s="192"/>
      <c r="C599" s="202"/>
      <c r="D599" s="43"/>
      <c r="E599" s="67"/>
      <c r="G599" s="200"/>
    </row>
    <row r="600" spans="2:7" ht="12.75">
      <c r="B600" s="192"/>
      <c r="C600" s="202"/>
      <c r="D600" s="43"/>
      <c r="E600" s="67"/>
      <c r="G600" s="200"/>
    </row>
    <row r="601" spans="2:7" ht="12.75">
      <c r="B601" s="192"/>
      <c r="C601" s="202"/>
      <c r="D601" s="43"/>
      <c r="E601" s="67"/>
      <c r="G601" s="200"/>
    </row>
    <row r="602" spans="2:7" ht="12.75">
      <c r="B602" s="192"/>
      <c r="C602" s="202"/>
      <c r="D602" s="43"/>
      <c r="E602" s="67"/>
      <c r="G602" s="200"/>
    </row>
    <row r="603" spans="2:7" ht="12.75">
      <c r="B603" s="192"/>
      <c r="C603" s="202"/>
      <c r="D603" s="43"/>
      <c r="E603" s="67"/>
      <c r="G603" s="200"/>
    </row>
    <row r="604" spans="2:7" ht="12.75">
      <c r="B604" s="192"/>
      <c r="C604" s="202"/>
      <c r="D604" s="43"/>
      <c r="E604" s="67"/>
      <c r="G604" s="200"/>
    </row>
    <row r="605" spans="2:7" ht="12.75">
      <c r="B605" s="192"/>
      <c r="C605" s="202"/>
      <c r="D605" s="43"/>
      <c r="E605" s="67"/>
      <c r="G605" s="200"/>
    </row>
    <row r="606" spans="2:7" ht="12.75">
      <c r="B606" s="192"/>
      <c r="C606" s="202"/>
      <c r="D606" s="43"/>
      <c r="E606" s="67"/>
      <c r="G606" s="200"/>
    </row>
    <row r="607" spans="2:7" ht="12.75">
      <c r="B607" s="192"/>
      <c r="C607" s="202"/>
      <c r="D607" s="43"/>
      <c r="E607" s="67"/>
      <c r="G607" s="200"/>
    </row>
    <row r="608" spans="2:7" ht="12.75">
      <c r="B608" s="192"/>
      <c r="C608" s="202"/>
      <c r="D608" s="43"/>
      <c r="E608" s="67"/>
      <c r="G608" s="200"/>
    </row>
    <row r="609" spans="2:7" ht="12.75">
      <c r="B609" s="192"/>
      <c r="C609" s="202"/>
      <c r="D609" s="43"/>
      <c r="E609" s="67"/>
      <c r="G609" s="200"/>
    </row>
    <row r="610" spans="2:7" ht="12.75">
      <c r="B610" s="192"/>
      <c r="C610" s="202"/>
      <c r="D610" s="43"/>
      <c r="E610" s="67"/>
      <c r="G610" s="200"/>
    </row>
    <row r="611" spans="2:7" ht="12.75">
      <c r="B611" s="192"/>
      <c r="C611" s="202"/>
      <c r="D611" s="43"/>
      <c r="E611" s="67"/>
      <c r="G611" s="200"/>
    </row>
    <row r="612" spans="2:7" ht="12.75">
      <c r="B612" s="192"/>
      <c r="C612" s="202"/>
      <c r="D612" s="43"/>
      <c r="E612" s="67"/>
      <c r="G612" s="200"/>
    </row>
    <row r="613" spans="2:7" ht="12.75">
      <c r="B613" s="192"/>
      <c r="C613" s="202"/>
      <c r="D613" s="43"/>
      <c r="E613" s="67"/>
      <c r="G613" s="200"/>
    </row>
    <row r="614" spans="2:7" ht="12.75">
      <c r="B614" s="192"/>
      <c r="C614" s="202"/>
      <c r="D614" s="43"/>
      <c r="E614" s="67"/>
      <c r="G614" s="200"/>
    </row>
    <row r="615" spans="2:7" ht="12.75">
      <c r="B615" s="192"/>
      <c r="C615" s="202"/>
      <c r="D615" s="43"/>
      <c r="E615" s="67"/>
      <c r="G615" s="200"/>
    </row>
    <row r="616" spans="2:7" ht="12.75">
      <c r="B616" s="192"/>
      <c r="C616" s="202"/>
      <c r="D616" s="43"/>
      <c r="E616" s="67"/>
      <c r="G616" s="200"/>
    </row>
    <row r="617" spans="2:7" ht="12.75">
      <c r="B617" s="192"/>
      <c r="C617" s="202"/>
      <c r="D617" s="43"/>
      <c r="E617" s="67"/>
      <c r="G617" s="200"/>
    </row>
    <row r="618" spans="2:7" ht="12.75">
      <c r="B618" s="192"/>
      <c r="C618" s="202"/>
      <c r="D618" s="43"/>
      <c r="E618" s="67"/>
      <c r="G618" s="200"/>
    </row>
    <row r="619" spans="2:7" ht="12.75">
      <c r="B619" s="192"/>
      <c r="C619" s="202"/>
      <c r="D619" s="43"/>
      <c r="E619" s="67"/>
      <c r="G619" s="200"/>
    </row>
    <row r="620" spans="2:7" ht="12.75">
      <c r="B620" s="192"/>
      <c r="C620" s="202"/>
      <c r="D620" s="43"/>
      <c r="E620" s="67"/>
      <c r="G620" s="200"/>
    </row>
    <row r="621" spans="2:7" ht="12.75">
      <c r="B621" s="192"/>
      <c r="C621" s="202"/>
      <c r="D621" s="43"/>
      <c r="E621" s="67"/>
      <c r="G621" s="200"/>
    </row>
    <row r="622" spans="2:7" ht="12.75">
      <c r="B622" s="192"/>
      <c r="C622" s="202"/>
      <c r="D622" s="43"/>
      <c r="E622" s="67"/>
      <c r="G622" s="200"/>
    </row>
    <row r="623" spans="2:7" ht="12.75">
      <c r="B623" s="192"/>
      <c r="C623" s="202"/>
      <c r="D623" s="43"/>
      <c r="E623" s="67"/>
      <c r="G623" s="200"/>
    </row>
    <row r="624" spans="2:7" ht="12.75">
      <c r="B624" s="192"/>
      <c r="C624" s="202"/>
      <c r="D624" s="43"/>
      <c r="E624" s="67"/>
      <c r="G624" s="200"/>
    </row>
    <row r="625" spans="2:7" ht="12.75">
      <c r="B625" s="192"/>
      <c r="C625" s="202"/>
      <c r="D625" s="43"/>
      <c r="E625" s="67"/>
      <c r="G625" s="200"/>
    </row>
    <row r="626" spans="2:7" ht="12.75">
      <c r="B626" s="192"/>
      <c r="C626" s="202"/>
      <c r="D626" s="43"/>
      <c r="E626" s="67"/>
      <c r="G626" s="200"/>
    </row>
    <row r="627" spans="2:7" ht="12.75">
      <c r="B627" s="192"/>
      <c r="C627" s="202"/>
      <c r="D627" s="43"/>
      <c r="E627" s="67"/>
      <c r="G627" s="200"/>
    </row>
    <row r="628" spans="2:7" ht="12.75">
      <c r="B628" s="192"/>
      <c r="C628" s="202"/>
      <c r="D628" s="43"/>
      <c r="E628" s="67"/>
      <c r="G628" s="200"/>
    </row>
    <row r="629" spans="2:7" ht="12.75">
      <c r="B629" s="192"/>
      <c r="C629" s="202"/>
      <c r="D629" s="43"/>
      <c r="E629" s="67"/>
      <c r="G629" s="200"/>
    </row>
    <row r="630" spans="2:7" ht="12.75">
      <c r="B630" s="192"/>
      <c r="C630" s="202"/>
      <c r="D630" s="43"/>
      <c r="E630" s="67"/>
      <c r="G630" s="200"/>
    </row>
    <row r="631" spans="2:7" ht="12.75">
      <c r="B631" s="192"/>
      <c r="C631" s="202"/>
      <c r="D631" s="43"/>
      <c r="E631" s="67"/>
      <c r="G631" s="200"/>
    </row>
    <row r="632" spans="2:7" ht="12.75">
      <c r="B632" s="192"/>
      <c r="C632" s="202"/>
      <c r="D632" s="43"/>
      <c r="E632" s="67"/>
      <c r="G632" s="200"/>
    </row>
    <row r="633" spans="2:7" ht="12.75">
      <c r="B633" s="192"/>
      <c r="C633" s="202"/>
      <c r="D633" s="43"/>
      <c r="E633" s="67"/>
      <c r="G633" s="200"/>
    </row>
    <row r="634" spans="2:7" ht="12.75">
      <c r="B634" s="192"/>
      <c r="C634" s="202"/>
      <c r="D634" s="43"/>
      <c r="E634" s="67"/>
      <c r="G634" s="200"/>
    </row>
    <row r="635" spans="2:7" ht="12.75">
      <c r="B635" s="192"/>
      <c r="C635" s="202"/>
      <c r="D635" s="43"/>
      <c r="E635" s="67"/>
      <c r="G635" s="200"/>
    </row>
    <row r="636" spans="2:7" ht="12.75">
      <c r="B636" s="192"/>
      <c r="C636" s="202"/>
      <c r="D636" s="43"/>
      <c r="E636" s="67"/>
      <c r="G636" s="200"/>
    </row>
    <row r="637" spans="2:7" ht="12.75">
      <c r="B637" s="192"/>
      <c r="C637" s="202"/>
      <c r="D637" s="43"/>
      <c r="E637" s="67"/>
      <c r="G637" s="200"/>
    </row>
    <row r="638" spans="2:7" ht="12.75">
      <c r="B638" s="192"/>
      <c r="C638" s="202"/>
      <c r="D638" s="43"/>
      <c r="E638" s="67"/>
      <c r="G638" s="200"/>
    </row>
    <row r="639" spans="2:7" ht="12.75">
      <c r="B639" s="192"/>
      <c r="C639" s="202"/>
      <c r="D639" s="43"/>
      <c r="E639" s="67"/>
      <c r="G639" s="200"/>
    </row>
    <row r="640" spans="2:7" ht="12.75">
      <c r="B640" s="192"/>
      <c r="C640" s="202"/>
      <c r="D640" s="43"/>
      <c r="E640" s="67"/>
      <c r="G640" s="200"/>
    </row>
    <row r="641" spans="2:7" ht="12.75">
      <c r="B641" s="192"/>
      <c r="C641" s="202"/>
      <c r="D641" s="43"/>
      <c r="E641" s="67"/>
      <c r="G641" s="200"/>
    </row>
    <row r="642" spans="2:7" ht="12.75">
      <c r="B642" s="192"/>
      <c r="C642" s="202"/>
      <c r="D642" s="43"/>
      <c r="E642" s="67"/>
      <c r="G642" s="200"/>
    </row>
    <row r="643" spans="2:7" ht="12.75">
      <c r="B643" s="192"/>
      <c r="C643" s="202"/>
      <c r="D643" s="43"/>
      <c r="E643" s="67"/>
      <c r="G643" s="200"/>
    </row>
    <row r="644" spans="2:7" ht="12.75">
      <c r="B644" s="192"/>
      <c r="C644" s="202"/>
      <c r="D644" s="43"/>
      <c r="E644" s="67"/>
      <c r="G644" s="200"/>
    </row>
    <row r="645" spans="2:7" ht="12.75">
      <c r="B645" s="192"/>
      <c r="C645" s="202"/>
      <c r="D645" s="43"/>
      <c r="E645" s="67"/>
      <c r="G645" s="200"/>
    </row>
    <row r="646" spans="2:7" ht="12.75">
      <c r="B646" s="192"/>
      <c r="C646" s="202"/>
      <c r="D646" s="43"/>
      <c r="E646" s="67"/>
      <c r="G646" s="200"/>
    </row>
    <row r="647" spans="2:7" ht="12.75">
      <c r="B647" s="192"/>
      <c r="C647" s="202"/>
      <c r="D647" s="43"/>
      <c r="E647" s="67"/>
      <c r="G647" s="200"/>
    </row>
    <row r="648" spans="2:7" ht="12.75">
      <c r="B648" s="192"/>
      <c r="C648" s="202"/>
      <c r="D648" s="43"/>
      <c r="E648" s="67"/>
      <c r="G648" s="200"/>
    </row>
    <row r="649" spans="2:7" ht="12.75">
      <c r="B649" s="192"/>
      <c r="C649" s="202"/>
      <c r="D649" s="43"/>
      <c r="E649" s="67"/>
      <c r="G649" s="200"/>
    </row>
    <row r="650" spans="2:7" ht="12.75">
      <c r="B650" s="192"/>
      <c r="C650" s="202"/>
      <c r="D650" s="43"/>
      <c r="E650" s="67"/>
      <c r="G650" s="200"/>
    </row>
    <row r="651" spans="2:7" ht="12.75">
      <c r="B651" s="192"/>
      <c r="C651" s="202"/>
      <c r="D651" s="43"/>
      <c r="E651" s="67"/>
      <c r="G651" s="200"/>
    </row>
    <row r="652" spans="2:7" ht="12.75">
      <c r="B652" s="192"/>
      <c r="C652" s="202"/>
      <c r="D652" s="43"/>
      <c r="E652" s="67"/>
      <c r="G652" s="200"/>
    </row>
    <row r="653" spans="2:7" ht="12.75">
      <c r="B653" s="192"/>
      <c r="C653" s="202"/>
      <c r="D653" s="43"/>
      <c r="E653" s="67"/>
      <c r="G653" s="200"/>
    </row>
    <row r="654" spans="2:7" ht="12.75">
      <c r="B654" s="192"/>
      <c r="C654" s="202"/>
      <c r="D654" s="43"/>
      <c r="E654" s="67"/>
      <c r="G654" s="200"/>
    </row>
    <row r="655" spans="2:7" ht="12.75">
      <c r="B655" s="192"/>
      <c r="C655" s="202"/>
      <c r="D655" s="43"/>
      <c r="E655" s="67"/>
      <c r="G655" s="200"/>
    </row>
    <row r="656" spans="2:7" ht="12.75">
      <c r="B656" s="192"/>
      <c r="C656" s="202"/>
      <c r="D656" s="43"/>
      <c r="E656" s="67"/>
      <c r="G656" s="200"/>
    </row>
    <row r="657" spans="2:7" ht="12.75">
      <c r="B657" s="192"/>
      <c r="C657" s="202"/>
      <c r="D657" s="43"/>
      <c r="E657" s="67"/>
      <c r="G657" s="200"/>
    </row>
    <row r="658" spans="2:7" ht="12.75">
      <c r="B658" s="192"/>
      <c r="C658" s="202"/>
      <c r="D658" s="43"/>
      <c r="E658" s="67"/>
      <c r="G658" s="200"/>
    </row>
    <row r="659" spans="2:7" ht="12.75">
      <c r="B659" s="192"/>
      <c r="C659" s="202"/>
      <c r="D659" s="43"/>
      <c r="E659" s="67"/>
      <c r="G659" s="200"/>
    </row>
    <row r="660" spans="2:7" ht="12.75">
      <c r="B660" s="192"/>
      <c r="C660" s="202"/>
      <c r="D660" s="43"/>
      <c r="E660" s="67"/>
      <c r="G660" s="200"/>
    </row>
    <row r="661" spans="2:7" ht="12.75">
      <c r="B661" s="192"/>
      <c r="C661" s="202"/>
      <c r="D661" s="43"/>
      <c r="E661" s="67"/>
      <c r="G661" s="200"/>
    </row>
    <row r="662" spans="2:7" ht="12.75">
      <c r="B662" s="192"/>
      <c r="C662" s="202"/>
      <c r="D662" s="43"/>
      <c r="E662" s="67"/>
      <c r="G662" s="200"/>
    </row>
    <row r="663" spans="2:7" ht="12.75">
      <c r="B663" s="192"/>
      <c r="C663" s="202"/>
      <c r="D663" s="43"/>
      <c r="E663" s="67"/>
      <c r="G663" s="200"/>
    </row>
    <row r="664" spans="2:7" ht="12.75">
      <c r="B664" s="192"/>
      <c r="C664" s="202"/>
      <c r="D664" s="43"/>
      <c r="E664" s="67"/>
      <c r="G664" s="200"/>
    </row>
    <row r="665" spans="2:7" ht="12.75">
      <c r="B665" s="192"/>
      <c r="C665" s="202"/>
      <c r="D665" s="43"/>
      <c r="E665" s="67"/>
      <c r="G665" s="200"/>
    </row>
    <row r="666" spans="2:7" ht="12.75">
      <c r="B666" s="192"/>
      <c r="C666" s="202"/>
      <c r="D666" s="43"/>
      <c r="E666" s="67"/>
      <c r="G666" s="200"/>
    </row>
    <row r="667" spans="2:7" ht="12.75">
      <c r="B667" s="192"/>
      <c r="C667" s="202"/>
      <c r="D667" s="43"/>
      <c r="E667" s="67"/>
      <c r="G667" s="200"/>
    </row>
    <row r="668" spans="2:7" ht="12.75">
      <c r="B668" s="192"/>
      <c r="C668" s="202"/>
      <c r="D668" s="43"/>
      <c r="E668" s="67"/>
      <c r="G668" s="200"/>
    </row>
    <row r="669" spans="2:7" ht="12.75">
      <c r="B669" s="192"/>
      <c r="C669" s="202"/>
      <c r="D669" s="43"/>
      <c r="E669" s="67"/>
      <c r="G669" s="200"/>
    </row>
    <row r="670" spans="2:7" ht="12.75">
      <c r="B670" s="192"/>
      <c r="C670" s="202"/>
      <c r="D670" s="43"/>
      <c r="E670" s="67"/>
      <c r="G670" s="200"/>
    </row>
    <row r="671" spans="2:7" ht="12.75">
      <c r="B671" s="192"/>
      <c r="C671" s="202"/>
      <c r="D671" s="43"/>
      <c r="E671" s="67"/>
      <c r="G671" s="200"/>
    </row>
    <row r="672" spans="2:7" ht="12.75">
      <c r="B672" s="192"/>
      <c r="C672" s="202"/>
      <c r="D672" s="43"/>
      <c r="E672" s="67"/>
      <c r="G672" s="200"/>
    </row>
    <row r="673" spans="2:7" ht="12.75">
      <c r="B673" s="192"/>
      <c r="C673" s="202"/>
      <c r="D673" s="43"/>
      <c r="E673" s="67"/>
      <c r="G673" s="200"/>
    </row>
    <row r="674" spans="2:7" ht="12.75">
      <c r="B674" s="192"/>
      <c r="C674" s="202"/>
      <c r="D674" s="43"/>
      <c r="E674" s="67"/>
      <c r="G674" s="200"/>
    </row>
    <row r="675" spans="2:7" ht="12.75">
      <c r="B675" s="192"/>
      <c r="C675" s="202"/>
      <c r="D675" s="43"/>
      <c r="E675" s="67"/>
      <c r="G675" s="200"/>
    </row>
    <row r="676" spans="2:7" ht="12.75">
      <c r="B676" s="192"/>
      <c r="C676" s="202"/>
      <c r="D676" s="43"/>
      <c r="E676" s="67"/>
      <c r="G676" s="200"/>
    </row>
    <row r="677" spans="2:7" ht="12.75">
      <c r="B677" s="192"/>
      <c r="C677" s="202"/>
      <c r="D677" s="43"/>
      <c r="E677" s="67"/>
      <c r="G677" s="200"/>
    </row>
    <row r="678" spans="2:7" ht="12.75">
      <c r="B678" s="192"/>
      <c r="C678" s="202"/>
      <c r="D678" s="43"/>
      <c r="E678" s="67"/>
      <c r="G678" s="200"/>
    </row>
    <row r="679" spans="2:7" ht="12.75">
      <c r="B679" s="192"/>
      <c r="C679" s="202"/>
      <c r="D679" s="43"/>
      <c r="E679" s="67"/>
      <c r="G679" s="200"/>
    </row>
    <row r="680" spans="2:7" ht="12.75">
      <c r="B680" s="192"/>
      <c r="C680" s="202"/>
      <c r="D680" s="43"/>
      <c r="E680" s="67"/>
      <c r="G680" s="200"/>
    </row>
    <row r="681" spans="2:7" ht="12.75">
      <c r="B681" s="192"/>
      <c r="C681" s="202"/>
      <c r="D681" s="43"/>
      <c r="E681" s="67"/>
      <c r="G681" s="200"/>
    </row>
    <row r="682" spans="2:7" ht="12.75">
      <c r="B682" s="192"/>
      <c r="C682" s="202"/>
      <c r="D682" s="43"/>
      <c r="E682" s="67"/>
      <c r="G682" s="200"/>
    </row>
    <row r="683" spans="2:7" ht="12.75">
      <c r="B683" s="192"/>
      <c r="C683" s="202"/>
      <c r="D683" s="43"/>
      <c r="E683" s="67"/>
      <c r="G683" s="200"/>
    </row>
    <row r="684" spans="2:7" ht="12.75">
      <c r="B684" s="192"/>
      <c r="C684" s="202"/>
      <c r="D684" s="43"/>
      <c r="E684" s="67"/>
      <c r="G684" s="200"/>
    </row>
    <row r="685" spans="2:7" ht="12.75">
      <c r="B685" s="192"/>
      <c r="C685" s="202"/>
      <c r="D685" s="43"/>
      <c r="E685" s="67"/>
      <c r="G685" s="200"/>
    </row>
    <row r="686" spans="2:7" ht="12.75">
      <c r="B686" s="192"/>
      <c r="C686" s="202"/>
      <c r="D686" s="43"/>
      <c r="E686" s="67"/>
      <c r="G686" s="200"/>
    </row>
    <row r="687" spans="2:7" ht="12.75">
      <c r="B687" s="192"/>
      <c r="C687" s="202"/>
      <c r="D687" s="43"/>
      <c r="E687" s="67"/>
      <c r="G687" s="200"/>
    </row>
    <row r="688" spans="2:7" ht="12.75">
      <c r="B688" s="192"/>
      <c r="C688" s="202"/>
      <c r="D688" s="43"/>
      <c r="E688" s="67"/>
      <c r="G688" s="200"/>
    </row>
    <row r="689" spans="2:7" ht="12.75">
      <c r="B689" s="192"/>
      <c r="C689" s="202"/>
      <c r="D689" s="43"/>
      <c r="E689" s="67"/>
      <c r="G689" s="200"/>
    </row>
    <row r="690" spans="2:7" ht="12.75">
      <c r="B690" s="192"/>
      <c r="C690" s="202"/>
      <c r="D690" s="43"/>
      <c r="E690" s="67"/>
      <c r="G690" s="200"/>
    </row>
    <row r="691" spans="2:7" ht="12.75">
      <c r="B691" s="192"/>
      <c r="C691" s="202"/>
      <c r="D691" s="43"/>
      <c r="E691" s="67"/>
      <c r="G691" s="200"/>
    </row>
    <row r="692" spans="2:7" ht="12.75">
      <c r="B692" s="192"/>
      <c r="C692" s="202"/>
      <c r="D692" s="43"/>
      <c r="E692" s="67"/>
      <c r="G692" s="200"/>
    </row>
    <row r="693" spans="2:7" ht="12.75">
      <c r="B693" s="192"/>
      <c r="C693" s="202"/>
      <c r="D693" s="43"/>
      <c r="E693" s="67"/>
      <c r="G693" s="200"/>
    </row>
    <row r="694" spans="2:7" ht="12.75">
      <c r="B694" s="192"/>
      <c r="C694" s="202"/>
      <c r="D694" s="43"/>
      <c r="E694" s="67"/>
      <c r="G694" s="200"/>
    </row>
    <row r="695" spans="2:7" ht="12.75">
      <c r="B695" s="192"/>
      <c r="C695" s="202"/>
      <c r="D695" s="43"/>
      <c r="E695" s="67"/>
      <c r="G695" s="200"/>
    </row>
    <row r="696" spans="2:7" ht="12.75">
      <c r="B696" s="192"/>
      <c r="C696" s="202"/>
      <c r="D696" s="43"/>
      <c r="E696" s="67"/>
      <c r="G696" s="200"/>
    </row>
    <row r="697" spans="2:7" ht="12.75">
      <c r="B697" s="192"/>
      <c r="C697" s="202"/>
      <c r="D697" s="43"/>
      <c r="E697" s="67"/>
      <c r="G697" s="200"/>
    </row>
    <row r="698" spans="2:7" ht="12.75">
      <c r="B698" s="192"/>
      <c r="C698" s="202"/>
      <c r="D698" s="43"/>
      <c r="E698" s="67"/>
      <c r="G698" s="200"/>
    </row>
    <row r="699" spans="2:7" ht="12.75">
      <c r="B699" s="192"/>
      <c r="C699" s="202"/>
      <c r="D699" s="43"/>
      <c r="E699" s="67"/>
      <c r="G699" s="200"/>
    </row>
    <row r="700" spans="2:7" ht="12.75">
      <c r="B700" s="192"/>
      <c r="C700" s="202"/>
      <c r="D700" s="43"/>
      <c r="E700" s="67"/>
      <c r="G700" s="200"/>
    </row>
    <row r="701" spans="2:7" ht="12.75">
      <c r="B701" s="192"/>
      <c r="C701" s="202"/>
      <c r="D701" s="43"/>
      <c r="E701" s="67"/>
      <c r="G701" s="200"/>
    </row>
    <row r="702" spans="2:7" ht="12.75">
      <c r="B702" s="192"/>
      <c r="C702" s="202"/>
      <c r="D702" s="43"/>
      <c r="E702" s="67"/>
      <c r="G702" s="200"/>
    </row>
    <row r="703" spans="2:7" ht="12.75">
      <c r="B703" s="192"/>
      <c r="C703" s="202"/>
      <c r="D703" s="43"/>
      <c r="E703" s="67"/>
      <c r="G703" s="200"/>
    </row>
    <row r="704" spans="2:7" ht="12.75">
      <c r="B704" s="192"/>
      <c r="C704" s="202"/>
      <c r="D704" s="43"/>
      <c r="E704" s="67"/>
      <c r="G704" s="200"/>
    </row>
    <row r="705" spans="2:7" ht="12.75">
      <c r="B705" s="192"/>
      <c r="C705" s="202"/>
      <c r="D705" s="43"/>
      <c r="E705" s="67"/>
      <c r="G705" s="200"/>
    </row>
    <row r="706" spans="2:7" ht="12.75">
      <c r="B706" s="192"/>
      <c r="C706" s="202"/>
      <c r="D706" s="43"/>
      <c r="E706" s="67"/>
      <c r="G706" s="200"/>
    </row>
    <row r="707" spans="2:7" ht="12.75">
      <c r="B707" s="192"/>
      <c r="C707" s="202"/>
      <c r="D707" s="43"/>
      <c r="E707" s="67"/>
      <c r="G707" s="200"/>
    </row>
    <row r="708" spans="2:7" ht="12.75">
      <c r="B708" s="192"/>
      <c r="C708" s="202"/>
      <c r="D708" s="43"/>
      <c r="E708" s="67"/>
      <c r="G708" s="200"/>
    </row>
    <row r="709" spans="2:7" ht="12.75">
      <c r="B709" s="192"/>
      <c r="C709" s="202"/>
      <c r="D709" s="43"/>
      <c r="E709" s="67"/>
      <c r="G709" s="200"/>
    </row>
    <row r="710" spans="2:7" ht="12.75">
      <c r="B710" s="192"/>
      <c r="C710" s="202"/>
      <c r="D710" s="43"/>
      <c r="E710" s="67"/>
      <c r="G710" s="200"/>
    </row>
    <row r="711" spans="2:7" ht="12.75">
      <c r="B711" s="192"/>
      <c r="C711" s="202"/>
      <c r="D711" s="43"/>
      <c r="E711" s="67"/>
      <c r="G711" s="200"/>
    </row>
    <row r="712" spans="2:7" ht="12.75">
      <c r="B712" s="192"/>
      <c r="C712" s="202"/>
      <c r="D712" s="43"/>
      <c r="E712" s="67"/>
      <c r="G712" s="200"/>
    </row>
    <row r="713" spans="2:7" ht="12.75">
      <c r="B713" s="192"/>
      <c r="C713" s="202"/>
      <c r="D713" s="43"/>
      <c r="E713" s="67"/>
      <c r="G713" s="200"/>
    </row>
    <row r="714" spans="2:7" ht="12.75">
      <c r="B714" s="192"/>
      <c r="C714" s="202"/>
      <c r="D714" s="43"/>
      <c r="E714" s="67"/>
      <c r="G714" s="200"/>
    </row>
    <row r="715" spans="2:7" ht="12.75">
      <c r="B715" s="192"/>
      <c r="C715" s="202"/>
      <c r="D715" s="43"/>
      <c r="E715" s="67"/>
      <c r="G715" s="200"/>
    </row>
    <row r="716" spans="2:7" ht="12.75">
      <c r="B716" s="192"/>
      <c r="C716" s="202"/>
      <c r="D716" s="43"/>
      <c r="E716" s="67"/>
      <c r="G716" s="200"/>
    </row>
    <row r="717" spans="2:7" ht="12.75">
      <c r="B717" s="192"/>
      <c r="C717" s="202"/>
      <c r="D717" s="43"/>
      <c r="E717" s="67"/>
      <c r="G717" s="200"/>
    </row>
    <row r="718" spans="2:7" ht="12.75">
      <c r="B718" s="192"/>
      <c r="C718" s="202"/>
      <c r="D718" s="43"/>
      <c r="E718" s="67"/>
      <c r="G718" s="200"/>
    </row>
    <row r="719" spans="2:7" ht="12.75">
      <c r="B719" s="192"/>
      <c r="C719" s="202"/>
      <c r="D719" s="43"/>
      <c r="E719" s="67"/>
      <c r="G719" s="200"/>
    </row>
    <row r="720" spans="2:7" ht="12.75">
      <c r="B720" s="192"/>
      <c r="C720" s="202"/>
      <c r="D720" s="43"/>
      <c r="E720" s="67"/>
      <c r="G720" s="200"/>
    </row>
    <row r="721" spans="2:7" ht="12.75">
      <c r="B721" s="192"/>
      <c r="C721" s="202"/>
      <c r="D721" s="43"/>
      <c r="E721" s="67"/>
      <c r="G721" s="200"/>
    </row>
    <row r="722" spans="2:7" ht="12.75">
      <c r="B722" s="192"/>
      <c r="C722" s="202"/>
      <c r="D722" s="43"/>
      <c r="E722" s="67"/>
      <c r="G722" s="200"/>
    </row>
    <row r="723" spans="2:7" ht="12.75">
      <c r="B723" s="192"/>
      <c r="C723" s="202"/>
      <c r="D723" s="43"/>
      <c r="E723" s="67"/>
      <c r="G723" s="200"/>
    </row>
    <row r="724" spans="2:7" ht="12.75">
      <c r="B724" s="192"/>
      <c r="C724" s="202"/>
      <c r="D724" s="43"/>
      <c r="E724" s="67"/>
      <c r="G724" s="200"/>
    </row>
    <row r="725" spans="2:7" ht="12.75">
      <c r="B725" s="192"/>
      <c r="C725" s="202"/>
      <c r="D725" s="43"/>
      <c r="E725" s="67"/>
      <c r="G725" s="200"/>
    </row>
    <row r="726" spans="2:7" ht="12.75">
      <c r="B726" s="192"/>
      <c r="C726" s="202"/>
      <c r="D726" s="43"/>
      <c r="E726" s="67"/>
      <c r="G726" s="200"/>
    </row>
    <row r="727" spans="2:7" ht="12.75">
      <c r="B727" s="192"/>
      <c r="C727" s="202"/>
      <c r="D727" s="43"/>
      <c r="E727" s="67"/>
      <c r="G727" s="200"/>
    </row>
    <row r="728" spans="2:7" ht="12.75">
      <c r="B728" s="192"/>
      <c r="C728" s="202"/>
      <c r="D728" s="43"/>
      <c r="E728" s="67"/>
      <c r="G728" s="200"/>
    </row>
    <row r="729" spans="2:7" ht="12.75">
      <c r="B729" s="192"/>
      <c r="C729" s="202"/>
      <c r="D729" s="43"/>
      <c r="E729" s="67"/>
      <c r="G729" s="200"/>
    </row>
    <row r="730" spans="2:7" ht="12.75">
      <c r="B730" s="192"/>
      <c r="C730" s="202"/>
      <c r="D730" s="43"/>
      <c r="E730" s="67"/>
      <c r="G730" s="200"/>
    </row>
    <row r="731" spans="2:7" ht="12.75">
      <c r="B731" s="192"/>
      <c r="C731" s="202"/>
      <c r="D731" s="43"/>
      <c r="E731" s="67"/>
      <c r="G731" s="200"/>
    </row>
    <row r="732" spans="2:7" ht="12.75">
      <c r="B732" s="192"/>
      <c r="C732" s="202"/>
      <c r="D732" s="43"/>
      <c r="E732" s="67"/>
      <c r="G732" s="200"/>
    </row>
    <row r="733" spans="2:7" ht="12.75">
      <c r="B733" s="192"/>
      <c r="C733" s="202"/>
      <c r="D733" s="43"/>
      <c r="E733" s="67"/>
      <c r="G733" s="200"/>
    </row>
    <row r="734" spans="2:7" ht="12.75">
      <c r="B734" s="192"/>
      <c r="C734" s="202"/>
      <c r="D734" s="43"/>
      <c r="E734" s="67"/>
      <c r="G734" s="200"/>
    </row>
    <row r="735" spans="2:7" ht="12.75">
      <c r="B735" s="192"/>
      <c r="C735" s="202"/>
      <c r="D735" s="43"/>
      <c r="E735" s="67"/>
      <c r="G735" s="200"/>
    </row>
    <row r="736" spans="2:7" ht="12.75">
      <c r="B736" s="192"/>
      <c r="C736" s="202"/>
      <c r="D736" s="43"/>
      <c r="E736" s="67"/>
      <c r="G736" s="200"/>
    </row>
    <row r="737" spans="2:7" ht="12.75">
      <c r="B737" s="192"/>
      <c r="C737" s="202"/>
      <c r="D737" s="43"/>
      <c r="E737" s="67"/>
      <c r="G737" s="200"/>
    </row>
    <row r="738" spans="2:7" ht="12.75">
      <c r="B738" s="192"/>
      <c r="C738" s="202"/>
      <c r="D738" s="43"/>
      <c r="E738" s="67"/>
      <c r="G738" s="200"/>
    </row>
    <row r="739" spans="2:7" ht="12.75">
      <c r="B739" s="192"/>
      <c r="C739" s="202"/>
      <c r="D739" s="43"/>
      <c r="E739" s="67"/>
      <c r="G739" s="200"/>
    </row>
    <row r="740" spans="2:7" ht="12.75">
      <c r="B740" s="192"/>
      <c r="C740" s="202"/>
      <c r="D740" s="43"/>
      <c r="E740" s="67"/>
      <c r="G740" s="200"/>
    </row>
    <row r="741" spans="2:7" ht="12.75">
      <c r="B741" s="192"/>
      <c r="C741" s="202"/>
      <c r="D741" s="43"/>
      <c r="E741" s="67"/>
      <c r="G741" s="200"/>
    </row>
    <row r="742" spans="2:7" ht="12.75">
      <c r="B742" s="192"/>
      <c r="C742" s="202"/>
      <c r="D742" s="43"/>
      <c r="E742" s="67"/>
      <c r="G742" s="200"/>
    </row>
    <row r="743" spans="2:7" ht="12.75">
      <c r="B743" s="192"/>
      <c r="C743" s="202"/>
      <c r="D743" s="43"/>
      <c r="E743" s="67"/>
      <c r="G743" s="200"/>
    </row>
    <row r="744" spans="2:7" ht="12.75">
      <c r="B744" s="192"/>
      <c r="C744" s="202"/>
      <c r="D744" s="43"/>
      <c r="E744" s="67"/>
      <c r="G744" s="200"/>
    </row>
    <row r="745" spans="2:7" ht="12.75">
      <c r="B745" s="192"/>
      <c r="C745" s="202"/>
      <c r="D745" s="43"/>
      <c r="E745" s="67"/>
      <c r="G745" s="200"/>
    </row>
    <row r="746" spans="2:7" ht="12.75">
      <c r="B746" s="192"/>
      <c r="C746" s="202"/>
      <c r="D746" s="43"/>
      <c r="E746" s="67"/>
      <c r="G746" s="200"/>
    </row>
    <row r="747" spans="2:7" ht="12.75">
      <c r="B747" s="192"/>
      <c r="C747" s="202"/>
      <c r="D747" s="43"/>
      <c r="E747" s="67"/>
      <c r="G747" s="200"/>
    </row>
    <row r="748" spans="2:7" ht="12.75">
      <c r="B748" s="192"/>
      <c r="C748" s="202"/>
      <c r="D748" s="43"/>
      <c r="E748" s="67"/>
      <c r="G748" s="200"/>
    </row>
    <row r="749" spans="2:7" ht="12.75">
      <c r="B749" s="192"/>
      <c r="C749" s="202"/>
      <c r="D749" s="43"/>
      <c r="E749" s="67"/>
      <c r="G749" s="200"/>
    </row>
    <row r="750" spans="2:7" ht="12.75">
      <c r="B750" s="192"/>
      <c r="C750" s="202"/>
      <c r="D750" s="43"/>
      <c r="E750" s="67"/>
      <c r="G750" s="200"/>
    </row>
    <row r="751" spans="2:7" ht="12.75">
      <c r="B751" s="192"/>
      <c r="C751" s="202"/>
      <c r="D751" s="43"/>
      <c r="E751" s="67"/>
      <c r="G751" s="200"/>
    </row>
    <row r="752" spans="2:7" ht="12.75">
      <c r="B752" s="192"/>
      <c r="C752" s="202"/>
      <c r="D752" s="43"/>
      <c r="E752" s="67"/>
      <c r="G752" s="200"/>
    </row>
    <row r="753" spans="2:7" ht="12.75">
      <c r="B753" s="192"/>
      <c r="C753" s="202"/>
      <c r="D753" s="43"/>
      <c r="E753" s="67"/>
      <c r="G753" s="200"/>
    </row>
    <row r="754" spans="2:7" ht="12.75">
      <c r="B754" s="192"/>
      <c r="C754" s="202"/>
      <c r="D754" s="43"/>
      <c r="E754" s="67"/>
      <c r="G754" s="200"/>
    </row>
    <row r="755" spans="2:7" ht="12.75">
      <c r="B755" s="192"/>
      <c r="C755" s="202"/>
      <c r="D755" s="43"/>
      <c r="E755" s="67"/>
      <c r="G755" s="200"/>
    </row>
    <row r="756" spans="2:7" ht="12.75">
      <c r="B756" s="192"/>
      <c r="C756" s="202"/>
      <c r="D756" s="43"/>
      <c r="E756" s="67"/>
      <c r="G756" s="200"/>
    </row>
    <row r="757" spans="2:7" ht="12.75">
      <c r="B757" s="192"/>
      <c r="C757" s="202"/>
      <c r="D757" s="43"/>
      <c r="E757" s="67"/>
      <c r="G757" s="200"/>
    </row>
    <row r="758" spans="2:7" ht="12.75">
      <c r="B758" s="192"/>
      <c r="C758" s="202"/>
      <c r="D758" s="43"/>
      <c r="E758" s="67"/>
      <c r="G758" s="200"/>
    </row>
    <row r="759" spans="2:7" ht="12.75">
      <c r="B759" s="192"/>
      <c r="C759" s="202"/>
      <c r="D759" s="43"/>
      <c r="E759" s="67"/>
      <c r="G759" s="200"/>
    </row>
    <row r="760" spans="2:7" ht="12.75">
      <c r="B760" s="192"/>
      <c r="C760" s="202"/>
      <c r="D760" s="43"/>
      <c r="E760" s="67"/>
      <c r="G760" s="200"/>
    </row>
    <row r="761" spans="2:7" ht="12.75">
      <c r="B761" s="192"/>
      <c r="C761" s="202"/>
      <c r="D761" s="43"/>
      <c r="E761" s="67"/>
      <c r="G761" s="200"/>
    </row>
    <row r="762" spans="2:7" ht="12.75">
      <c r="B762" s="192"/>
      <c r="C762" s="202"/>
      <c r="D762" s="43"/>
      <c r="E762" s="67"/>
      <c r="G762" s="200"/>
    </row>
    <row r="763" spans="2:7" ht="12.75">
      <c r="B763" s="192"/>
      <c r="C763" s="202"/>
      <c r="D763" s="43"/>
      <c r="E763" s="67"/>
      <c r="G763" s="200"/>
    </row>
    <row r="764" spans="2:7" ht="12.75">
      <c r="B764" s="192"/>
      <c r="C764" s="202"/>
      <c r="D764" s="43"/>
      <c r="E764" s="67"/>
      <c r="G764" s="200"/>
    </row>
    <row r="765" spans="2:7" ht="12.75">
      <c r="B765" s="192"/>
      <c r="C765" s="202"/>
      <c r="D765" s="43"/>
      <c r="E765" s="67"/>
      <c r="G765" s="200"/>
    </row>
    <row r="766" spans="2:7" ht="12.75">
      <c r="B766" s="192"/>
      <c r="C766" s="202"/>
      <c r="D766" s="43"/>
      <c r="E766" s="67"/>
      <c r="G766" s="200"/>
    </row>
    <row r="767" spans="2:7" ht="12.75">
      <c r="B767" s="192"/>
      <c r="C767" s="202"/>
      <c r="D767" s="43"/>
      <c r="E767" s="67"/>
      <c r="G767" s="200"/>
    </row>
    <row r="768" spans="2:7" ht="12.75">
      <c r="B768" s="192"/>
      <c r="C768" s="202"/>
      <c r="D768" s="43"/>
      <c r="E768" s="67"/>
      <c r="G768" s="200"/>
    </row>
    <row r="769" spans="2:7" ht="12.75">
      <c r="B769" s="192"/>
      <c r="C769" s="202"/>
      <c r="D769" s="43"/>
      <c r="E769" s="67"/>
      <c r="G769" s="200"/>
    </row>
    <row r="770" spans="2:7" ht="12.75">
      <c r="B770" s="192"/>
      <c r="C770" s="202"/>
      <c r="D770" s="43"/>
      <c r="E770" s="67"/>
      <c r="G770" s="200"/>
    </row>
    <row r="771" spans="2:7" ht="12.75">
      <c r="B771" s="192"/>
      <c r="C771" s="202"/>
      <c r="D771" s="43"/>
      <c r="E771" s="67"/>
      <c r="G771" s="200"/>
    </row>
    <row r="772" spans="2:7" ht="12.75">
      <c r="B772" s="192"/>
      <c r="C772" s="202"/>
      <c r="D772" s="43"/>
      <c r="E772" s="67"/>
      <c r="G772" s="200"/>
    </row>
    <row r="773" spans="2:7" ht="12.75">
      <c r="B773" s="192"/>
      <c r="C773" s="202"/>
      <c r="D773" s="43"/>
      <c r="E773" s="67"/>
      <c r="G773" s="200"/>
    </row>
    <row r="774" spans="2:7" ht="12.75">
      <c r="B774" s="192"/>
      <c r="C774" s="202"/>
      <c r="D774" s="43"/>
      <c r="E774" s="67"/>
      <c r="G774" s="200"/>
    </row>
    <row r="775" spans="2:7" ht="12.75">
      <c r="B775" s="192"/>
      <c r="C775" s="202"/>
      <c r="D775" s="43"/>
      <c r="E775" s="67"/>
      <c r="G775" s="200"/>
    </row>
    <row r="776" spans="2:7" ht="12.75">
      <c r="B776" s="192"/>
      <c r="C776" s="202"/>
      <c r="D776" s="43"/>
      <c r="E776" s="67"/>
      <c r="G776" s="200"/>
    </row>
    <row r="777" spans="2:7" ht="12.75">
      <c r="B777" s="192"/>
      <c r="C777" s="202"/>
      <c r="D777" s="43"/>
      <c r="E777" s="67"/>
      <c r="G777" s="200"/>
    </row>
    <row r="778" spans="2:7" ht="12.75">
      <c r="B778" s="192"/>
      <c r="C778" s="202"/>
      <c r="D778" s="43"/>
      <c r="E778" s="67"/>
      <c r="G778" s="200"/>
    </row>
    <row r="779" spans="2:7" ht="12.75">
      <c r="B779" s="192"/>
      <c r="C779" s="202"/>
      <c r="D779" s="43"/>
      <c r="E779" s="67"/>
      <c r="G779" s="200"/>
    </row>
    <row r="780" spans="2:7" ht="12.75">
      <c r="B780" s="192"/>
      <c r="C780" s="202"/>
      <c r="D780" s="43"/>
      <c r="E780" s="67"/>
      <c r="G780" s="200"/>
    </row>
    <row r="781" spans="2:7" ht="12.75">
      <c r="B781" s="192"/>
      <c r="C781" s="202"/>
      <c r="D781" s="43"/>
      <c r="E781" s="67"/>
      <c r="G781" s="200"/>
    </row>
    <row r="782" spans="2:7" ht="12.75">
      <c r="B782" s="192"/>
      <c r="C782" s="202"/>
      <c r="D782" s="43"/>
      <c r="E782" s="67"/>
      <c r="G782" s="200"/>
    </row>
    <row r="783" spans="2:7" ht="12.75">
      <c r="B783" s="192"/>
      <c r="C783" s="202"/>
      <c r="D783" s="43"/>
      <c r="E783" s="67"/>
      <c r="G783" s="200"/>
    </row>
    <row r="784" spans="2:7" ht="12.75">
      <c r="B784" s="192"/>
      <c r="C784" s="202"/>
      <c r="D784" s="43"/>
      <c r="E784" s="67"/>
      <c r="G784" s="200"/>
    </row>
    <row r="785" spans="2:7" ht="12.75">
      <c r="B785" s="192"/>
      <c r="C785" s="202"/>
      <c r="D785" s="43"/>
      <c r="E785" s="67"/>
      <c r="G785" s="200"/>
    </row>
    <row r="786" spans="2:7" ht="12.75">
      <c r="B786" s="192"/>
      <c r="C786" s="202"/>
      <c r="D786" s="43"/>
      <c r="E786" s="67"/>
      <c r="G786" s="200"/>
    </row>
    <row r="787" spans="2:7" ht="12.75">
      <c r="B787" s="192"/>
      <c r="C787" s="202"/>
      <c r="D787" s="43"/>
      <c r="E787" s="67"/>
      <c r="G787" s="200"/>
    </row>
    <row r="788" spans="2:7" ht="12.75">
      <c r="B788" s="192"/>
      <c r="C788" s="202"/>
      <c r="D788" s="43"/>
      <c r="E788" s="67"/>
      <c r="G788" s="200"/>
    </row>
    <row r="789" spans="2:7" ht="12.75">
      <c r="B789" s="192"/>
      <c r="C789" s="202"/>
      <c r="D789" s="43"/>
      <c r="E789" s="67"/>
      <c r="G789" s="200"/>
    </row>
    <row r="790" spans="2:7" ht="12.75">
      <c r="B790" s="192"/>
      <c r="C790" s="202"/>
      <c r="D790" s="43"/>
      <c r="E790" s="67"/>
      <c r="G790" s="200"/>
    </row>
    <row r="791" spans="2:7" ht="12.75">
      <c r="B791" s="192"/>
      <c r="C791" s="202"/>
      <c r="D791" s="43"/>
      <c r="E791" s="67"/>
      <c r="G791" s="200"/>
    </row>
    <row r="792" spans="2:7" ht="12.75">
      <c r="B792" s="192"/>
      <c r="C792" s="202"/>
      <c r="D792" s="43"/>
      <c r="E792" s="67"/>
      <c r="G792" s="200"/>
    </row>
    <row r="793" spans="2:7" ht="12.75">
      <c r="B793" s="192"/>
      <c r="C793" s="202"/>
      <c r="D793" s="43"/>
      <c r="E793" s="67"/>
      <c r="G793" s="200"/>
    </row>
    <row r="794" spans="2:7" ht="12.75">
      <c r="B794" s="192"/>
      <c r="C794" s="202"/>
      <c r="D794" s="43"/>
      <c r="E794" s="67"/>
      <c r="G794" s="200"/>
    </row>
    <row r="795" spans="2:7" ht="12.75">
      <c r="B795" s="192"/>
      <c r="C795" s="202"/>
      <c r="D795" s="43"/>
      <c r="E795" s="67"/>
      <c r="G795" s="200"/>
    </row>
    <row r="796" spans="2:7" ht="12.75">
      <c r="B796" s="192"/>
      <c r="C796" s="202"/>
      <c r="D796" s="43"/>
      <c r="E796" s="67"/>
      <c r="G796" s="200"/>
    </row>
    <row r="797" spans="2:7" ht="12.75">
      <c r="B797" s="192"/>
      <c r="C797" s="202"/>
      <c r="D797" s="43"/>
      <c r="E797" s="67"/>
      <c r="G797" s="200"/>
    </row>
    <row r="798" spans="2:7" ht="12.75">
      <c r="B798" s="192"/>
      <c r="C798" s="202"/>
      <c r="D798" s="43"/>
      <c r="E798" s="67"/>
      <c r="G798" s="200"/>
    </row>
    <row r="799" spans="2:7" ht="12.75">
      <c r="B799" s="192"/>
      <c r="C799" s="202"/>
      <c r="D799" s="43"/>
      <c r="E799" s="67"/>
      <c r="G799" s="200"/>
    </row>
    <row r="800" spans="2:7" ht="12.75">
      <c r="B800" s="192"/>
      <c r="C800" s="202"/>
      <c r="D800" s="43"/>
      <c r="E800" s="67"/>
      <c r="G800" s="200"/>
    </row>
    <row r="801" spans="2:7" ht="12.75">
      <c r="B801" s="192"/>
      <c r="C801" s="202"/>
      <c r="D801" s="43"/>
      <c r="E801" s="67"/>
      <c r="G801" s="200"/>
    </row>
    <row r="802" spans="2:7" ht="12.75">
      <c r="B802" s="192"/>
      <c r="C802" s="202"/>
      <c r="D802" s="43"/>
      <c r="E802" s="67"/>
      <c r="G802" s="200"/>
    </row>
    <row r="803" spans="2:7" ht="12.75">
      <c r="B803" s="192"/>
      <c r="C803" s="202"/>
      <c r="D803" s="43"/>
      <c r="E803" s="67"/>
      <c r="G803" s="200"/>
    </row>
    <row r="804" spans="2:7" ht="12.75">
      <c r="B804" s="192"/>
      <c r="C804" s="202"/>
      <c r="D804" s="43"/>
      <c r="E804" s="67"/>
      <c r="G804" s="200"/>
    </row>
    <row r="805" spans="2:7" ht="12.75">
      <c r="B805" s="192"/>
      <c r="C805" s="202"/>
      <c r="D805" s="43"/>
      <c r="E805" s="67"/>
      <c r="G805" s="200"/>
    </row>
    <row r="806" spans="2:7" ht="12.75">
      <c r="B806" s="192"/>
      <c r="C806" s="202"/>
      <c r="D806" s="43"/>
      <c r="E806" s="67"/>
      <c r="G806" s="200"/>
    </row>
    <row r="807" spans="2:7" ht="12.75">
      <c r="B807" s="192"/>
      <c r="C807" s="202"/>
      <c r="D807" s="43"/>
      <c r="E807" s="67"/>
      <c r="G807" s="200"/>
    </row>
    <row r="808" spans="2:7" ht="12.75">
      <c r="B808" s="192"/>
      <c r="C808" s="202"/>
      <c r="D808" s="43"/>
      <c r="E808" s="67"/>
      <c r="G808" s="200"/>
    </row>
    <row r="809" spans="2:7" ht="12.75">
      <c r="B809" s="192"/>
      <c r="C809" s="202"/>
      <c r="D809" s="43"/>
      <c r="E809" s="67"/>
      <c r="G809" s="200"/>
    </row>
    <row r="810" spans="2:7" ht="12.75">
      <c r="B810" s="192"/>
      <c r="C810" s="202"/>
      <c r="D810" s="43"/>
      <c r="E810" s="67"/>
      <c r="G810" s="200"/>
    </row>
    <row r="811" spans="2:7" ht="12.75">
      <c r="B811" s="192"/>
      <c r="C811" s="202"/>
      <c r="D811" s="43"/>
      <c r="E811" s="67"/>
      <c r="G811" s="200"/>
    </row>
    <row r="812" spans="2:7" ht="12.75">
      <c r="B812" s="192"/>
      <c r="C812" s="202"/>
      <c r="D812" s="43"/>
      <c r="E812" s="67"/>
      <c r="G812" s="200"/>
    </row>
    <row r="813" spans="2:7" ht="12.75">
      <c r="B813" s="192"/>
      <c r="C813" s="202"/>
      <c r="D813" s="43"/>
      <c r="E813" s="67"/>
      <c r="G813" s="200"/>
    </row>
    <row r="814" spans="2:7" ht="12.75">
      <c r="B814" s="192"/>
      <c r="C814" s="202"/>
      <c r="D814" s="43"/>
      <c r="E814" s="67"/>
      <c r="G814" s="200"/>
    </row>
    <row r="815" spans="2:7" ht="12.75">
      <c r="B815" s="192"/>
      <c r="C815" s="202"/>
      <c r="D815" s="43"/>
      <c r="E815" s="67"/>
      <c r="G815" s="200"/>
    </row>
    <row r="816" spans="2:7" ht="12.75">
      <c r="B816" s="192"/>
      <c r="C816" s="202"/>
      <c r="D816" s="43"/>
      <c r="E816" s="67"/>
      <c r="G816" s="200"/>
    </row>
    <row r="817" spans="2:7" ht="12.75">
      <c r="B817" s="192"/>
      <c r="C817" s="202"/>
      <c r="D817" s="43"/>
      <c r="E817" s="67"/>
      <c r="G817" s="200"/>
    </row>
    <row r="818" spans="2:7" ht="12.75">
      <c r="B818" s="192"/>
      <c r="C818" s="202"/>
      <c r="D818" s="43"/>
      <c r="E818" s="67"/>
      <c r="G818" s="200"/>
    </row>
    <row r="819" spans="2:7" ht="12.75">
      <c r="B819" s="192"/>
      <c r="C819" s="202"/>
      <c r="D819" s="43"/>
      <c r="E819" s="67"/>
      <c r="G819" s="200"/>
    </row>
    <row r="820" spans="2:7" ht="12.75">
      <c r="B820" s="192"/>
      <c r="C820" s="202"/>
      <c r="D820" s="43"/>
      <c r="E820" s="67"/>
      <c r="G820" s="200"/>
    </row>
    <row r="821" spans="2:7" ht="12.75">
      <c r="B821" s="192"/>
      <c r="C821" s="202"/>
      <c r="D821" s="43"/>
      <c r="E821" s="67"/>
      <c r="G821" s="200"/>
    </row>
    <row r="822" spans="2:7" ht="12.75">
      <c r="B822" s="192"/>
      <c r="C822" s="202"/>
      <c r="D822" s="43"/>
      <c r="E822" s="67"/>
      <c r="G822" s="200"/>
    </row>
    <row r="823" spans="2:7" ht="12.75">
      <c r="B823" s="192"/>
      <c r="C823" s="202"/>
      <c r="D823" s="43"/>
      <c r="E823" s="67"/>
      <c r="G823" s="200"/>
    </row>
    <row r="824" spans="2:7" ht="12.75">
      <c r="B824" s="192"/>
      <c r="C824" s="202"/>
      <c r="D824" s="43"/>
      <c r="E824" s="67"/>
      <c r="G824" s="200"/>
    </row>
    <row r="825" spans="2:7" ht="12.75">
      <c r="B825" s="192"/>
      <c r="C825" s="202"/>
      <c r="D825" s="43"/>
      <c r="E825" s="67"/>
      <c r="G825" s="200"/>
    </row>
    <row r="826" spans="2:7" ht="12.75">
      <c r="B826" s="192"/>
      <c r="C826" s="202"/>
      <c r="D826" s="43"/>
      <c r="E826" s="67"/>
      <c r="G826" s="200"/>
    </row>
    <row r="827" spans="2:7" ht="12.75">
      <c r="B827" s="192"/>
      <c r="C827" s="202"/>
      <c r="D827" s="43"/>
      <c r="E827" s="67"/>
      <c r="G827" s="200"/>
    </row>
    <row r="828" spans="2:7" ht="12.75">
      <c r="B828" s="192"/>
      <c r="C828" s="202"/>
      <c r="D828" s="43"/>
      <c r="E828" s="67"/>
      <c r="G828" s="200"/>
    </row>
    <row r="829" spans="2:7" ht="12.75">
      <c r="B829" s="192"/>
      <c r="C829" s="202"/>
      <c r="D829" s="43"/>
      <c r="E829" s="67"/>
      <c r="G829" s="200"/>
    </row>
    <row r="830" spans="2:7" ht="12.75">
      <c r="B830" s="192"/>
      <c r="C830" s="202"/>
      <c r="D830" s="43"/>
      <c r="E830" s="67"/>
      <c r="G830" s="200"/>
    </row>
    <row r="831" spans="2:7" ht="12.75">
      <c r="B831" s="192"/>
      <c r="C831" s="202"/>
      <c r="D831" s="43"/>
      <c r="E831" s="67"/>
      <c r="G831" s="200"/>
    </row>
    <row r="832" spans="2:7" ht="12.75">
      <c r="B832" s="192"/>
      <c r="C832" s="202"/>
      <c r="D832" s="43"/>
      <c r="E832" s="67"/>
      <c r="G832" s="200"/>
    </row>
    <row r="833" spans="2:7" ht="12.75">
      <c r="B833" s="192"/>
      <c r="C833" s="202"/>
      <c r="D833" s="43"/>
      <c r="E833" s="67"/>
      <c r="G833" s="200"/>
    </row>
    <row r="834" spans="2:7" ht="12.75">
      <c r="B834" s="192"/>
      <c r="C834" s="202"/>
      <c r="D834" s="43"/>
      <c r="E834" s="67"/>
      <c r="G834" s="200"/>
    </row>
    <row r="835" spans="2:7" ht="12.75">
      <c r="B835" s="192"/>
      <c r="C835" s="202"/>
      <c r="D835" s="43"/>
      <c r="E835" s="67"/>
      <c r="G835" s="200"/>
    </row>
    <row r="836" spans="2:7" ht="12.75">
      <c r="B836" s="192"/>
      <c r="C836" s="202"/>
      <c r="D836" s="43"/>
      <c r="E836" s="67"/>
      <c r="G836" s="200"/>
    </row>
    <row r="837" spans="2:7" ht="12.75">
      <c r="B837" s="192"/>
      <c r="C837" s="202"/>
      <c r="D837" s="43"/>
      <c r="E837" s="67"/>
      <c r="G837" s="200"/>
    </row>
    <row r="838" spans="2:7" ht="12.75">
      <c r="B838" s="192"/>
      <c r="C838" s="202"/>
      <c r="D838" s="43"/>
      <c r="E838" s="67"/>
      <c r="G838" s="200"/>
    </row>
    <row r="839" spans="2:7" ht="12.75">
      <c r="B839" s="192"/>
      <c r="C839" s="202"/>
      <c r="D839" s="43"/>
      <c r="E839" s="67"/>
      <c r="G839" s="200"/>
    </row>
    <row r="840" spans="2:7" ht="12.75">
      <c r="B840" s="192"/>
      <c r="C840" s="202"/>
      <c r="D840" s="43"/>
      <c r="E840" s="67"/>
      <c r="G840" s="200"/>
    </row>
    <row r="841" spans="2:7" ht="12.75">
      <c r="B841" s="192"/>
      <c r="C841" s="202"/>
      <c r="D841" s="43"/>
      <c r="E841" s="67"/>
      <c r="G841" s="200"/>
    </row>
    <row r="842" spans="2:7" ht="12.75">
      <c r="B842" s="192"/>
      <c r="C842" s="202"/>
      <c r="D842" s="43"/>
      <c r="E842" s="67"/>
      <c r="G842" s="200"/>
    </row>
    <row r="843" spans="2:7" ht="12.75">
      <c r="B843" s="192"/>
      <c r="C843" s="202"/>
      <c r="D843" s="43"/>
      <c r="E843" s="67"/>
      <c r="G843" s="200"/>
    </row>
    <row r="844" spans="2:7" ht="12.75">
      <c r="B844" s="192"/>
      <c r="C844" s="202"/>
      <c r="D844" s="43"/>
      <c r="E844" s="67"/>
      <c r="G844" s="200"/>
    </row>
    <row r="845" spans="2:7" ht="12.75">
      <c r="B845" s="192"/>
      <c r="C845" s="202"/>
      <c r="D845" s="43"/>
      <c r="E845" s="67"/>
      <c r="G845" s="200"/>
    </row>
    <row r="846" spans="2:7" ht="12.75">
      <c r="B846" s="192"/>
      <c r="C846" s="202"/>
      <c r="D846" s="43"/>
      <c r="E846" s="67"/>
      <c r="G846" s="200"/>
    </row>
    <row r="847" spans="2:7" ht="12.75">
      <c r="B847" s="192"/>
      <c r="C847" s="202"/>
      <c r="D847" s="43"/>
      <c r="E847" s="67"/>
      <c r="G847" s="200"/>
    </row>
    <row r="848" spans="2:7" ht="12.75">
      <c r="B848" s="192"/>
      <c r="C848" s="202"/>
      <c r="D848" s="43"/>
      <c r="E848" s="67"/>
      <c r="G848" s="200"/>
    </row>
    <row r="849" spans="2:7" ht="12.75">
      <c r="B849" s="192"/>
      <c r="C849" s="202"/>
      <c r="D849" s="43"/>
      <c r="E849" s="67"/>
      <c r="G849" s="200"/>
    </row>
    <row r="850" spans="2:7" ht="12.75">
      <c r="B850" s="192"/>
      <c r="C850" s="202"/>
      <c r="D850" s="43"/>
      <c r="E850" s="67"/>
      <c r="G850" s="200"/>
    </row>
    <row r="851" spans="2:7" ht="12.75">
      <c r="B851" s="192"/>
      <c r="C851" s="202"/>
      <c r="D851" s="43"/>
      <c r="E851" s="67"/>
      <c r="G851" s="200"/>
    </row>
    <row r="852" spans="2:7" ht="12.75">
      <c r="B852" s="192"/>
      <c r="C852" s="202"/>
      <c r="D852" s="43"/>
      <c r="E852" s="67"/>
      <c r="G852" s="200"/>
    </row>
    <row r="853" spans="2:7" ht="12.75">
      <c r="B853" s="192"/>
      <c r="C853" s="202"/>
      <c r="D853" s="43"/>
      <c r="E853" s="67"/>
      <c r="G853" s="200"/>
    </row>
    <row r="854" spans="2:7" ht="12.75">
      <c r="B854" s="192"/>
      <c r="C854" s="202"/>
      <c r="D854" s="43"/>
      <c r="E854" s="67"/>
      <c r="G854" s="200"/>
    </row>
    <row r="855" spans="2:7" ht="12.75">
      <c r="B855" s="192"/>
      <c r="C855" s="202"/>
      <c r="D855" s="43"/>
      <c r="E855" s="67"/>
      <c r="G855" s="200"/>
    </row>
    <row r="856" spans="2:7" ht="12.75">
      <c r="B856" s="192"/>
      <c r="C856" s="202"/>
      <c r="D856" s="43"/>
      <c r="E856" s="67"/>
      <c r="G856" s="200"/>
    </row>
    <row r="857" spans="2:7" ht="12.75">
      <c r="B857" s="192"/>
      <c r="C857" s="202"/>
      <c r="D857" s="43"/>
      <c r="E857" s="67"/>
      <c r="G857" s="200"/>
    </row>
    <row r="858" spans="2:7" ht="12.75">
      <c r="B858" s="192"/>
      <c r="C858" s="202"/>
      <c r="D858" s="43"/>
      <c r="E858" s="67"/>
      <c r="G858" s="200"/>
    </row>
    <row r="859" spans="2:7" ht="12.75">
      <c r="B859" s="192"/>
      <c r="C859" s="202"/>
      <c r="D859" s="43"/>
      <c r="E859" s="67"/>
      <c r="G859" s="200"/>
    </row>
    <row r="860" spans="2:7" ht="12.75">
      <c r="B860" s="192"/>
      <c r="C860" s="202"/>
      <c r="D860" s="43"/>
      <c r="E860" s="67"/>
      <c r="G860" s="200"/>
    </row>
    <row r="861" spans="2:7" ht="12.75">
      <c r="B861" s="192"/>
      <c r="C861" s="202"/>
      <c r="D861" s="43"/>
      <c r="E861" s="67"/>
      <c r="G861" s="200"/>
    </row>
    <row r="862" spans="2:7" ht="12.75">
      <c r="B862" s="192"/>
      <c r="C862" s="202"/>
      <c r="D862" s="43"/>
      <c r="E862" s="67"/>
      <c r="G862" s="200"/>
    </row>
    <row r="863" spans="2:7" ht="12.75">
      <c r="B863" s="192"/>
      <c r="C863" s="202"/>
      <c r="D863" s="43"/>
      <c r="E863" s="67"/>
      <c r="G863" s="200"/>
    </row>
    <row r="864" spans="2:7" ht="12.75">
      <c r="B864" s="192"/>
      <c r="C864" s="202"/>
      <c r="D864" s="43"/>
      <c r="E864" s="67"/>
      <c r="G864" s="200"/>
    </row>
    <row r="865" spans="2:7" ht="12.75">
      <c r="B865" s="192"/>
      <c r="C865" s="202"/>
      <c r="D865" s="43"/>
      <c r="E865" s="67"/>
      <c r="G865" s="200"/>
    </row>
    <row r="866" spans="2:7" ht="12.75">
      <c r="B866" s="192"/>
      <c r="C866" s="202"/>
      <c r="D866" s="43"/>
      <c r="E866" s="67"/>
      <c r="G866" s="200"/>
    </row>
    <row r="867" spans="2:7" ht="12.75">
      <c r="B867" s="192"/>
      <c r="C867" s="202"/>
      <c r="D867" s="43"/>
      <c r="E867" s="67"/>
      <c r="G867" s="200"/>
    </row>
    <row r="868" spans="2:7" ht="12.75">
      <c r="B868" s="192"/>
      <c r="C868" s="202"/>
      <c r="D868" s="43"/>
      <c r="E868" s="67"/>
      <c r="G868" s="200"/>
    </row>
    <row r="869" spans="2:7" ht="12.75">
      <c r="B869" s="192"/>
      <c r="C869" s="202"/>
      <c r="D869" s="43"/>
      <c r="E869" s="67"/>
      <c r="G869" s="200"/>
    </row>
    <row r="870" spans="2:7" ht="12.75">
      <c r="B870" s="192"/>
      <c r="C870" s="202"/>
      <c r="D870" s="43"/>
      <c r="E870" s="67"/>
      <c r="G870" s="200"/>
    </row>
    <row r="871" spans="2:7" ht="12.75">
      <c r="B871" s="192"/>
      <c r="C871" s="202"/>
      <c r="D871" s="43"/>
      <c r="E871" s="67"/>
      <c r="G871" s="200"/>
    </row>
    <row r="872" spans="2:7" ht="12.75">
      <c r="B872" s="192"/>
      <c r="C872" s="202"/>
      <c r="D872" s="43"/>
      <c r="E872" s="67"/>
      <c r="G872" s="200"/>
    </row>
    <row r="873" spans="2:7" ht="12.75">
      <c r="B873" s="192"/>
      <c r="C873" s="202"/>
      <c r="D873" s="43"/>
      <c r="E873" s="67"/>
      <c r="G873" s="200"/>
    </row>
    <row r="874" spans="2:7" ht="12.75">
      <c r="B874" s="192"/>
      <c r="C874" s="202"/>
      <c r="D874" s="43"/>
      <c r="E874" s="67"/>
      <c r="G874" s="200"/>
    </row>
    <row r="875" spans="2:7" ht="12.75">
      <c r="B875" s="192"/>
      <c r="C875" s="202"/>
      <c r="D875" s="43"/>
      <c r="E875" s="67"/>
      <c r="G875" s="200"/>
    </row>
    <row r="876" spans="2:7" ht="12.75">
      <c r="B876" s="192"/>
      <c r="C876" s="202"/>
      <c r="D876" s="43"/>
      <c r="E876" s="67"/>
      <c r="G876" s="200"/>
    </row>
    <row r="877" spans="2:7" ht="12.75">
      <c r="B877" s="192"/>
      <c r="C877" s="202"/>
      <c r="D877" s="43"/>
      <c r="E877" s="67"/>
      <c r="G877" s="200"/>
    </row>
    <row r="878" spans="2:7" ht="12.75">
      <c r="B878" s="192"/>
      <c r="C878" s="202"/>
      <c r="D878" s="43"/>
      <c r="E878" s="67"/>
      <c r="G878" s="200"/>
    </row>
    <row r="879" spans="2:7" ht="12.75">
      <c r="B879" s="192"/>
      <c r="C879" s="202"/>
      <c r="D879" s="43"/>
      <c r="E879" s="67"/>
      <c r="G879" s="200"/>
    </row>
    <row r="880" spans="2:7" ht="12.75">
      <c r="B880" s="192"/>
      <c r="C880" s="202"/>
      <c r="D880" s="43"/>
      <c r="E880" s="67"/>
      <c r="G880" s="200"/>
    </row>
    <row r="881" spans="2:7" ht="12.75">
      <c r="B881" s="192"/>
      <c r="C881" s="202"/>
      <c r="D881" s="43"/>
      <c r="E881" s="67"/>
      <c r="G881" s="200"/>
    </row>
    <row r="882" spans="2:7" ht="12.75">
      <c r="B882" s="192"/>
      <c r="C882" s="202"/>
      <c r="D882" s="43"/>
      <c r="E882" s="67"/>
      <c r="G882" s="200"/>
    </row>
    <row r="883" spans="2:7" ht="12.75">
      <c r="B883" s="192"/>
      <c r="C883" s="202"/>
      <c r="D883" s="43"/>
      <c r="E883" s="67"/>
      <c r="G883" s="200"/>
    </row>
    <row r="884" spans="2:7" ht="12.75">
      <c r="B884" s="192"/>
      <c r="C884" s="202"/>
      <c r="D884" s="43"/>
      <c r="E884" s="67"/>
      <c r="G884" s="200"/>
    </row>
    <row r="885" spans="2:7" ht="12.75">
      <c r="B885" s="192"/>
      <c r="C885" s="202"/>
      <c r="D885" s="43"/>
      <c r="E885" s="67"/>
      <c r="G885" s="200"/>
    </row>
    <row r="886" spans="2:7" ht="12.75">
      <c r="B886" s="192"/>
      <c r="C886" s="202"/>
      <c r="D886" s="43"/>
      <c r="E886" s="67"/>
      <c r="G886" s="200"/>
    </row>
    <row r="887" spans="2:7" ht="12.75">
      <c r="B887" s="192"/>
      <c r="C887" s="202"/>
      <c r="D887" s="43"/>
      <c r="E887" s="67"/>
      <c r="G887" s="200"/>
    </row>
    <row r="888" spans="2:7" ht="12.75">
      <c r="B888" s="192"/>
      <c r="C888" s="202"/>
      <c r="D888" s="43"/>
      <c r="E888" s="67"/>
      <c r="G888" s="200"/>
    </row>
    <row r="889" spans="2:7" ht="12.75">
      <c r="B889" s="192"/>
      <c r="C889" s="202"/>
      <c r="D889" s="43"/>
      <c r="E889" s="67"/>
      <c r="G889" s="200"/>
    </row>
    <row r="890" spans="2:7" ht="12.75">
      <c r="B890" s="192"/>
      <c r="C890" s="202"/>
      <c r="D890" s="43"/>
      <c r="E890" s="67"/>
      <c r="G890" s="200"/>
    </row>
    <row r="891" spans="2:7" ht="12.75">
      <c r="B891" s="192"/>
      <c r="C891" s="202"/>
      <c r="D891" s="43"/>
      <c r="E891" s="67"/>
      <c r="G891" s="200"/>
    </row>
    <row r="892" spans="2:7" ht="12.75">
      <c r="B892" s="192"/>
      <c r="C892" s="202"/>
      <c r="D892" s="43"/>
      <c r="E892" s="67"/>
      <c r="G892" s="200"/>
    </row>
    <row r="893" spans="2:7" ht="12.75">
      <c r="B893" s="192"/>
      <c r="C893" s="202"/>
      <c r="D893" s="43"/>
      <c r="E893" s="67"/>
      <c r="G893" s="200"/>
    </row>
    <row r="894" spans="2:7" ht="12.75">
      <c r="B894" s="192"/>
      <c r="C894" s="202"/>
      <c r="D894" s="43"/>
      <c r="E894" s="67"/>
      <c r="G894" s="200"/>
    </row>
    <row r="895" spans="2:7" ht="12.75">
      <c r="B895" s="192"/>
      <c r="C895" s="202"/>
      <c r="D895" s="43"/>
      <c r="E895" s="67"/>
      <c r="G895" s="200"/>
    </row>
    <row r="896" spans="2:7" ht="12.75">
      <c r="B896" s="192"/>
      <c r="C896" s="202"/>
      <c r="D896" s="43"/>
      <c r="E896" s="67"/>
      <c r="G896" s="200"/>
    </row>
    <row r="897" spans="2:7" ht="12.75">
      <c r="B897" s="192"/>
      <c r="C897" s="202"/>
      <c r="D897" s="43"/>
      <c r="E897" s="67"/>
      <c r="G897" s="200"/>
    </row>
    <row r="898" spans="2:7" ht="12.75">
      <c r="B898" s="192"/>
      <c r="C898" s="202"/>
      <c r="D898" s="43"/>
      <c r="E898" s="67"/>
      <c r="G898" s="200"/>
    </row>
    <row r="899" spans="2:7" ht="12.75">
      <c r="B899" s="192"/>
      <c r="C899" s="202"/>
      <c r="D899" s="43"/>
      <c r="E899" s="67"/>
      <c r="G899" s="200"/>
    </row>
    <row r="900" spans="2:7" ht="12.75">
      <c r="B900" s="192"/>
      <c r="C900" s="202"/>
      <c r="D900" s="43"/>
      <c r="E900" s="67"/>
      <c r="G900" s="200"/>
    </row>
    <row r="901" spans="2:7" ht="12.75">
      <c r="B901" s="192"/>
      <c r="C901" s="202"/>
      <c r="D901" s="43"/>
      <c r="E901" s="67"/>
      <c r="G901" s="200"/>
    </row>
    <row r="902" spans="2:7" ht="12.75">
      <c r="B902" s="192"/>
      <c r="C902" s="202"/>
      <c r="D902" s="43"/>
      <c r="E902" s="67"/>
      <c r="G902" s="200"/>
    </row>
    <row r="903" spans="2:7" ht="12.75">
      <c r="B903" s="192"/>
      <c r="C903" s="202"/>
      <c r="D903" s="43"/>
      <c r="E903" s="67"/>
      <c r="G903" s="200"/>
    </row>
    <row r="904" spans="2:7" ht="12.75">
      <c r="B904" s="192"/>
      <c r="C904" s="202"/>
      <c r="D904" s="43"/>
      <c r="E904" s="67"/>
      <c r="G904" s="200"/>
    </row>
    <row r="905" spans="2:7" ht="12.75">
      <c r="B905" s="192"/>
      <c r="C905" s="202"/>
      <c r="D905" s="43"/>
      <c r="E905" s="67"/>
      <c r="G905" s="200"/>
    </row>
    <row r="906" spans="2:7" ht="12.75">
      <c r="B906" s="192"/>
      <c r="C906" s="202"/>
      <c r="D906" s="43"/>
      <c r="E906" s="67"/>
      <c r="G906" s="200"/>
    </row>
    <row r="907" spans="2:7" ht="12.75">
      <c r="B907" s="192"/>
      <c r="C907" s="202"/>
      <c r="D907" s="43"/>
      <c r="E907" s="67"/>
      <c r="G907" s="200"/>
    </row>
    <row r="908" spans="2:7" ht="12.75">
      <c r="B908" s="192"/>
      <c r="C908" s="202"/>
      <c r="D908" s="43"/>
      <c r="E908" s="67"/>
      <c r="G908" s="200"/>
    </row>
    <row r="909" spans="2:7" ht="12.75">
      <c r="B909" s="192"/>
      <c r="C909" s="202"/>
      <c r="D909" s="43"/>
      <c r="E909" s="67"/>
      <c r="G909" s="200"/>
    </row>
    <row r="910" spans="2:7" ht="12.75">
      <c r="B910" s="192"/>
      <c r="C910" s="202"/>
      <c r="D910" s="43"/>
      <c r="E910" s="67"/>
      <c r="G910" s="200"/>
    </row>
    <row r="911" spans="2:7" ht="12.75">
      <c r="B911" s="192"/>
      <c r="C911" s="202"/>
      <c r="D911" s="43"/>
      <c r="E911" s="67"/>
      <c r="G911" s="200"/>
    </row>
    <row r="912" spans="2:7" ht="12.75">
      <c r="B912" s="192"/>
      <c r="C912" s="202"/>
      <c r="D912" s="43"/>
      <c r="E912" s="67"/>
      <c r="G912" s="200"/>
    </row>
    <row r="913" spans="2:7" ht="12.75">
      <c r="B913" s="192"/>
      <c r="C913" s="202"/>
      <c r="D913" s="43"/>
      <c r="E913" s="67"/>
      <c r="G913" s="200"/>
    </row>
    <row r="914" spans="2:7" ht="12.75">
      <c r="B914" s="192"/>
      <c r="C914" s="202"/>
      <c r="D914" s="43"/>
      <c r="E914" s="67"/>
      <c r="G914" s="200"/>
    </row>
    <row r="915" spans="2:7" ht="12.75">
      <c r="B915" s="192"/>
      <c r="C915" s="202"/>
      <c r="D915" s="43"/>
      <c r="E915" s="67"/>
      <c r="G915" s="200"/>
    </row>
    <row r="916" spans="2:7" ht="12.75">
      <c r="B916" s="192"/>
      <c r="C916" s="202"/>
      <c r="D916" s="43"/>
      <c r="E916" s="67"/>
      <c r="G916" s="200"/>
    </row>
    <row r="917" spans="2:7" ht="12.75">
      <c r="B917" s="192"/>
      <c r="C917" s="202"/>
      <c r="D917" s="43"/>
      <c r="E917" s="67"/>
      <c r="G917" s="200"/>
    </row>
    <row r="918" spans="2:7" ht="12.75">
      <c r="B918" s="192"/>
      <c r="C918" s="202"/>
      <c r="D918" s="43"/>
      <c r="E918" s="67"/>
      <c r="G918" s="200"/>
    </row>
    <row r="919" spans="2:7" ht="12.75">
      <c r="B919" s="192"/>
      <c r="C919" s="202"/>
      <c r="D919" s="43"/>
      <c r="E919" s="67"/>
      <c r="G919" s="200"/>
    </row>
    <row r="920" spans="2:7" ht="12.75">
      <c r="B920" s="192"/>
      <c r="C920" s="202"/>
      <c r="D920" s="43"/>
      <c r="E920" s="67"/>
      <c r="G920" s="200"/>
    </row>
    <row r="921" spans="2:7" ht="12.75">
      <c r="B921" s="192"/>
      <c r="C921" s="202"/>
      <c r="D921" s="43"/>
      <c r="E921" s="67"/>
      <c r="G921" s="200"/>
    </row>
    <row r="922" spans="2:7" ht="12.75">
      <c r="B922" s="192"/>
      <c r="C922" s="202"/>
      <c r="D922" s="43"/>
      <c r="E922" s="67"/>
      <c r="G922" s="200"/>
    </row>
    <row r="923" spans="2:7" ht="12.75">
      <c r="B923" s="192"/>
      <c r="C923" s="202"/>
      <c r="D923" s="43"/>
      <c r="E923" s="67"/>
      <c r="G923" s="200"/>
    </row>
    <row r="924" spans="2:7" ht="12.75">
      <c r="B924" s="192"/>
      <c r="C924" s="202"/>
      <c r="D924" s="43"/>
      <c r="E924" s="67"/>
      <c r="G924" s="200"/>
    </row>
    <row r="925" spans="2:7" ht="12.75">
      <c r="B925" s="192"/>
      <c r="C925" s="202"/>
      <c r="D925" s="43"/>
      <c r="E925" s="67"/>
      <c r="G925" s="200"/>
    </row>
    <row r="926" spans="2:7" ht="12.75">
      <c r="B926" s="192"/>
      <c r="C926" s="202"/>
      <c r="D926" s="43"/>
      <c r="E926" s="67"/>
      <c r="G926" s="200"/>
    </row>
    <row r="927" spans="2:7" ht="12.75">
      <c r="B927" s="192"/>
      <c r="C927" s="202"/>
      <c r="D927" s="43"/>
      <c r="E927" s="67"/>
      <c r="G927" s="200"/>
    </row>
    <row r="928" spans="2:7" ht="12.75">
      <c r="B928" s="192"/>
      <c r="C928" s="202"/>
      <c r="D928" s="43"/>
      <c r="E928" s="67"/>
      <c r="G928" s="200"/>
    </row>
    <row r="929" spans="2:7" ht="12.75">
      <c r="B929" s="192"/>
      <c r="C929" s="202"/>
      <c r="D929" s="43"/>
      <c r="E929" s="67"/>
      <c r="G929" s="200"/>
    </row>
    <row r="930" spans="2:7" ht="12.75">
      <c r="B930" s="192"/>
      <c r="C930" s="202"/>
      <c r="D930" s="43"/>
      <c r="E930" s="67"/>
      <c r="G930" s="200"/>
    </row>
    <row r="931" spans="2:7" ht="12.75">
      <c r="B931" s="192"/>
      <c r="C931" s="202"/>
      <c r="D931" s="43"/>
      <c r="E931" s="67"/>
      <c r="G931" s="200"/>
    </row>
    <row r="932" spans="2:7" ht="12.75">
      <c r="B932" s="192"/>
      <c r="C932" s="202"/>
      <c r="D932" s="43"/>
      <c r="E932" s="67"/>
      <c r="G932" s="200"/>
    </row>
    <row r="933" spans="2:7" ht="12.75">
      <c r="B933" s="192"/>
      <c r="C933" s="202"/>
      <c r="D933" s="43"/>
      <c r="E933" s="67"/>
      <c r="G933" s="200"/>
    </row>
    <row r="934" spans="2:7" ht="12.75">
      <c r="B934" s="192"/>
      <c r="C934" s="202"/>
      <c r="D934" s="43"/>
      <c r="E934" s="67"/>
      <c r="G934" s="200"/>
    </row>
    <row r="935" spans="2:7" ht="12.75">
      <c r="B935" s="192"/>
      <c r="C935" s="202"/>
      <c r="D935" s="43"/>
      <c r="E935" s="67"/>
      <c r="G935" s="200"/>
    </row>
    <row r="936" spans="2:7" ht="12.75">
      <c r="B936" s="192"/>
      <c r="C936" s="202"/>
      <c r="D936" s="43"/>
      <c r="E936" s="67"/>
      <c r="G936" s="200"/>
    </row>
    <row r="937" spans="2:7" ht="12.75">
      <c r="B937" s="192"/>
      <c r="C937" s="202"/>
      <c r="D937" s="43"/>
      <c r="E937" s="67"/>
      <c r="G937" s="200"/>
    </row>
    <row r="938" spans="2:7" ht="12.75">
      <c r="B938" s="192"/>
      <c r="C938" s="202"/>
      <c r="D938" s="43"/>
      <c r="E938" s="67"/>
      <c r="G938" s="200"/>
    </row>
    <row r="939" spans="2:7" ht="12.75">
      <c r="B939" s="192"/>
      <c r="C939" s="202"/>
      <c r="D939" s="43"/>
      <c r="E939" s="67"/>
      <c r="G939" s="200"/>
    </row>
    <row r="940" spans="2:7" ht="12.75">
      <c r="B940" s="192"/>
      <c r="C940" s="202"/>
      <c r="D940" s="43"/>
      <c r="E940" s="67"/>
      <c r="G940" s="200"/>
    </row>
    <row r="941" spans="2:7" ht="12.75">
      <c r="B941" s="192"/>
      <c r="C941" s="202"/>
      <c r="D941" s="43"/>
      <c r="E941" s="67"/>
      <c r="G941" s="200"/>
    </row>
    <row r="942" spans="2:7" ht="12.75">
      <c r="B942" s="192"/>
      <c r="C942" s="202"/>
      <c r="D942" s="43"/>
      <c r="E942" s="67"/>
      <c r="G942" s="200"/>
    </row>
    <row r="943" spans="2:7" ht="12.75">
      <c r="B943" s="192"/>
      <c r="C943" s="202"/>
      <c r="D943" s="43"/>
      <c r="E943" s="67"/>
      <c r="G943" s="200"/>
    </row>
    <row r="944" spans="2:7" ht="12.75">
      <c r="B944" s="192"/>
      <c r="C944" s="202"/>
      <c r="D944" s="43"/>
      <c r="E944" s="67"/>
      <c r="G944" s="200"/>
    </row>
    <row r="945" spans="2:7" ht="12.75">
      <c r="B945" s="192"/>
      <c r="C945" s="202"/>
      <c r="D945" s="43"/>
      <c r="E945" s="67"/>
      <c r="G945" s="200"/>
    </row>
    <row r="946" spans="2:7" ht="12.75">
      <c r="B946" s="192"/>
      <c r="C946" s="202"/>
      <c r="D946" s="43"/>
      <c r="E946" s="67"/>
      <c r="G946" s="200"/>
    </row>
    <row r="947" spans="2:7" ht="12.75">
      <c r="B947" s="192"/>
      <c r="C947" s="202"/>
      <c r="D947" s="43"/>
      <c r="E947" s="67"/>
      <c r="G947" s="200"/>
    </row>
    <row r="948" spans="2:7" ht="12.75">
      <c r="B948" s="192"/>
      <c r="C948" s="202"/>
      <c r="D948" s="43"/>
      <c r="E948" s="67"/>
      <c r="G948" s="200"/>
    </row>
    <row r="949" spans="2:7" ht="12.75">
      <c r="B949" s="192"/>
      <c r="C949" s="202"/>
      <c r="D949" s="43"/>
      <c r="E949" s="67"/>
      <c r="G949" s="200"/>
    </row>
    <row r="950" spans="2:7" ht="12.75">
      <c r="B950" s="192"/>
      <c r="C950" s="202"/>
      <c r="D950" s="43"/>
      <c r="E950" s="67"/>
      <c r="G950" s="200"/>
    </row>
    <row r="951" spans="2:7" ht="12.75">
      <c r="B951" s="192"/>
      <c r="C951" s="202"/>
      <c r="D951" s="43"/>
      <c r="E951" s="67"/>
      <c r="G951" s="200"/>
    </row>
    <row r="952" spans="2:7" ht="12.75">
      <c r="B952" s="192"/>
      <c r="C952" s="202"/>
      <c r="D952" s="43"/>
      <c r="E952" s="67"/>
      <c r="G952" s="200"/>
    </row>
    <row r="953" spans="2:7" ht="12.75">
      <c r="B953" s="192"/>
      <c r="C953" s="202"/>
      <c r="D953" s="43"/>
      <c r="E953" s="67"/>
      <c r="G953" s="200"/>
    </row>
    <row r="954" spans="2:7" ht="12.75">
      <c r="B954" s="192"/>
      <c r="C954" s="202"/>
      <c r="D954" s="43"/>
      <c r="E954" s="67"/>
      <c r="G954" s="200"/>
    </row>
    <row r="955" spans="2:7" ht="12.75">
      <c r="B955" s="192"/>
      <c r="C955" s="202"/>
      <c r="D955" s="43"/>
      <c r="E955" s="67"/>
      <c r="G955" s="200"/>
    </row>
    <row r="956" spans="2:7" ht="12.75">
      <c r="B956" s="192"/>
      <c r="C956" s="202"/>
      <c r="D956" s="43"/>
      <c r="E956" s="67"/>
      <c r="G956" s="200"/>
    </row>
    <row r="957" spans="2:7" ht="12.75">
      <c r="B957" s="192"/>
      <c r="C957" s="202"/>
      <c r="D957" s="43"/>
      <c r="E957" s="67"/>
      <c r="G957" s="200"/>
    </row>
    <row r="958" spans="2:7" ht="12.75">
      <c r="B958" s="192"/>
      <c r="C958" s="202"/>
      <c r="D958" s="43"/>
      <c r="E958" s="67"/>
      <c r="G958" s="200"/>
    </row>
    <row r="959" spans="2:7" ht="12.75">
      <c r="B959" s="192"/>
      <c r="C959" s="202"/>
      <c r="D959" s="43"/>
      <c r="E959" s="67"/>
      <c r="G959" s="200"/>
    </row>
    <row r="960" spans="2:7" ht="12.75">
      <c r="B960" s="192"/>
      <c r="C960" s="202"/>
      <c r="D960" s="43"/>
      <c r="E960" s="67"/>
      <c r="G960" s="200"/>
    </row>
    <row r="961" spans="2:7" ht="12.75">
      <c r="B961" s="192"/>
      <c r="C961" s="202"/>
      <c r="D961" s="43"/>
      <c r="E961" s="67"/>
      <c r="G961" s="200"/>
    </row>
    <row r="962" spans="2:7" ht="12.75">
      <c r="B962" s="192"/>
      <c r="C962" s="202"/>
      <c r="D962" s="43"/>
      <c r="E962" s="67"/>
      <c r="G962" s="200"/>
    </row>
    <row r="963" spans="2:7" ht="12.75">
      <c r="B963" s="192"/>
      <c r="C963" s="202"/>
      <c r="D963" s="43"/>
      <c r="E963" s="67"/>
      <c r="G963" s="200"/>
    </row>
    <row r="964" spans="2:7" ht="12.75">
      <c r="B964" s="192"/>
      <c r="C964" s="202"/>
      <c r="D964" s="43"/>
      <c r="E964" s="67"/>
      <c r="G964" s="200"/>
    </row>
    <row r="965" spans="2:7" ht="12.75">
      <c r="B965" s="192"/>
      <c r="C965" s="202"/>
      <c r="D965" s="43"/>
      <c r="E965" s="67"/>
      <c r="G965" s="200"/>
    </row>
    <row r="966" spans="2:7" ht="12.75">
      <c r="B966" s="192"/>
      <c r="C966" s="202"/>
      <c r="D966" s="43"/>
      <c r="E966" s="67"/>
      <c r="G966" s="200"/>
    </row>
    <row r="967" spans="2:7" ht="12.75">
      <c r="B967" s="192"/>
      <c r="C967" s="202"/>
      <c r="D967" s="43"/>
      <c r="E967" s="67"/>
      <c r="G967" s="200"/>
    </row>
    <row r="968" spans="2:7" ht="12.75">
      <c r="B968" s="192"/>
      <c r="C968" s="202"/>
      <c r="D968" s="43"/>
      <c r="E968" s="67"/>
      <c r="G968" s="200"/>
    </row>
    <row r="969" spans="2:7" ht="12.75">
      <c r="B969" s="192"/>
      <c r="C969" s="202"/>
      <c r="D969" s="43"/>
      <c r="E969" s="67"/>
      <c r="G969" s="200"/>
    </row>
    <row r="970" spans="2:7" ht="12.75">
      <c r="B970" s="192"/>
      <c r="C970" s="202"/>
      <c r="D970" s="43"/>
      <c r="E970" s="67"/>
      <c r="G970" s="200"/>
    </row>
    <row r="971" spans="2:7" ht="12.75">
      <c r="B971" s="192"/>
      <c r="C971" s="202"/>
      <c r="D971" s="43"/>
      <c r="E971" s="67"/>
      <c r="G971" s="200"/>
    </row>
    <row r="972" spans="2:7" ht="12.75">
      <c r="B972" s="192"/>
      <c r="C972" s="202"/>
      <c r="D972" s="43"/>
      <c r="E972" s="67"/>
      <c r="G972" s="200"/>
    </row>
    <row r="973" spans="2:7" ht="12.75">
      <c r="B973" s="192"/>
      <c r="C973" s="202"/>
      <c r="D973" s="43"/>
      <c r="E973" s="67"/>
      <c r="G973" s="200"/>
    </row>
    <row r="974" spans="2:7" ht="12.75">
      <c r="B974" s="192"/>
      <c r="C974" s="202"/>
      <c r="D974" s="43"/>
      <c r="E974" s="67"/>
      <c r="G974" s="200"/>
    </row>
    <row r="975" spans="2:7" ht="12.75">
      <c r="B975" s="192"/>
      <c r="C975" s="202"/>
      <c r="D975" s="43"/>
      <c r="E975" s="67"/>
      <c r="G975" s="200"/>
    </row>
    <row r="976" spans="2:7" ht="12.75">
      <c r="B976" s="192"/>
      <c r="C976" s="202"/>
      <c r="D976" s="43"/>
      <c r="E976" s="67"/>
      <c r="G976" s="200"/>
    </row>
    <row r="977" spans="2:7" ht="12.75">
      <c r="B977" s="192"/>
      <c r="C977" s="202"/>
      <c r="D977" s="43"/>
      <c r="E977" s="67"/>
      <c r="G977" s="200"/>
    </row>
    <row r="978" spans="2:7" ht="12.75">
      <c r="B978" s="192"/>
      <c r="C978" s="202"/>
      <c r="D978" s="43"/>
      <c r="E978" s="67"/>
      <c r="G978" s="200"/>
    </row>
    <row r="979" spans="2:7" ht="12.75">
      <c r="B979" s="192"/>
      <c r="C979" s="202"/>
      <c r="D979" s="43"/>
      <c r="E979" s="67"/>
      <c r="G979" s="200"/>
    </row>
    <row r="980" spans="2:7" ht="12.75">
      <c r="B980" s="192"/>
      <c r="C980" s="202"/>
      <c r="D980" s="43"/>
      <c r="E980" s="67"/>
      <c r="G980" s="200"/>
    </row>
    <row r="981" spans="2:7" ht="12.75">
      <c r="B981" s="192"/>
      <c r="C981" s="202"/>
      <c r="D981" s="43"/>
      <c r="E981" s="67"/>
      <c r="G981" s="200"/>
    </row>
    <row r="982" spans="2:7" ht="12.75">
      <c r="B982" s="192"/>
      <c r="C982" s="202"/>
      <c r="D982" s="43"/>
      <c r="E982" s="67"/>
      <c r="G982" s="200"/>
    </row>
    <row r="983" spans="2:7" ht="12.75">
      <c r="B983" s="192"/>
      <c r="C983" s="202"/>
      <c r="D983" s="43"/>
      <c r="E983" s="67"/>
      <c r="G983" s="200"/>
    </row>
    <row r="984" spans="2:7" ht="12.75">
      <c r="B984" s="192"/>
      <c r="C984" s="202"/>
      <c r="D984" s="43"/>
      <c r="E984" s="67"/>
      <c r="G984" s="200"/>
    </row>
    <row r="985" spans="2:7" ht="12.75">
      <c r="B985" s="192"/>
      <c r="C985" s="202"/>
      <c r="D985" s="43"/>
      <c r="E985" s="67"/>
      <c r="G985" s="200"/>
    </row>
    <row r="986" spans="2:7" ht="12.75">
      <c r="B986" s="192"/>
      <c r="C986" s="202"/>
      <c r="D986" s="43"/>
      <c r="E986" s="67"/>
      <c r="G986" s="200"/>
    </row>
    <row r="987" spans="2:7" ht="12.75">
      <c r="B987" s="192"/>
      <c r="C987" s="202"/>
      <c r="D987" s="43"/>
      <c r="E987" s="67"/>
      <c r="G987" s="200"/>
    </row>
    <row r="988" spans="2:7" ht="12.75">
      <c r="B988" s="192"/>
      <c r="C988" s="202"/>
      <c r="D988" s="43"/>
      <c r="E988" s="67"/>
      <c r="G988" s="200"/>
    </row>
    <row r="989" spans="2:7" ht="12.75">
      <c r="B989" s="192"/>
      <c r="C989" s="202"/>
      <c r="D989" s="43"/>
      <c r="E989" s="67"/>
      <c r="G989" s="200"/>
    </row>
    <row r="990" spans="2:7" ht="12.75">
      <c r="B990" s="192"/>
      <c r="C990" s="202"/>
      <c r="D990" s="43"/>
      <c r="E990" s="67"/>
      <c r="G990" s="200"/>
    </row>
    <row r="991" spans="2:7" ht="12.75">
      <c r="B991" s="192"/>
      <c r="C991" s="202"/>
      <c r="D991" s="43"/>
      <c r="E991" s="67"/>
      <c r="G991" s="200"/>
    </row>
    <row r="992" spans="2:7" ht="12.75">
      <c r="B992" s="192"/>
      <c r="C992" s="202"/>
      <c r="D992" s="43"/>
      <c r="E992" s="67"/>
      <c r="G992" s="200"/>
    </row>
    <row r="993" spans="2:7" ht="12.75">
      <c r="B993" s="192"/>
      <c r="C993" s="202"/>
      <c r="D993" s="43"/>
      <c r="E993" s="67"/>
      <c r="G993" s="200"/>
    </row>
    <row r="994" spans="2:7" ht="12.75">
      <c r="B994" s="192"/>
      <c r="C994" s="202"/>
      <c r="D994" s="43"/>
      <c r="E994" s="67"/>
      <c r="G994" s="200"/>
    </row>
    <row r="995" spans="2:7" ht="12.75">
      <c r="B995" s="192"/>
      <c r="C995" s="202"/>
      <c r="D995" s="43"/>
      <c r="E995" s="67"/>
      <c r="G995" s="200"/>
    </row>
    <row r="996" spans="2:7" ht="12.75">
      <c r="B996" s="192"/>
      <c r="C996" s="202"/>
      <c r="D996" s="43"/>
      <c r="E996" s="67"/>
      <c r="G996" s="200"/>
    </row>
    <row r="997" spans="2:7" ht="12.75">
      <c r="B997" s="192"/>
      <c r="C997" s="202"/>
      <c r="D997" s="43"/>
      <c r="E997" s="67"/>
      <c r="G997" s="200"/>
    </row>
    <row r="998" spans="2:7" ht="12.75">
      <c r="B998" s="192"/>
      <c r="C998" s="202"/>
      <c r="D998" s="43"/>
      <c r="E998" s="67"/>
      <c r="G998" s="200"/>
    </row>
    <row r="999" spans="2:7" ht="12.75">
      <c r="B999" s="192"/>
      <c r="C999" s="202"/>
      <c r="D999" s="43"/>
      <c r="E999" s="67"/>
      <c r="G999" s="200"/>
    </row>
    <row r="1000" spans="2:7" ht="12.75">
      <c r="B1000" s="192"/>
      <c r="C1000" s="202"/>
      <c r="D1000" s="43"/>
      <c r="E1000" s="67"/>
      <c r="G1000" s="200"/>
    </row>
    <row r="1001" spans="2:7" ht="12.75">
      <c r="B1001" s="192"/>
      <c r="C1001" s="202"/>
      <c r="D1001" s="43"/>
      <c r="E1001" s="67"/>
      <c r="G1001" s="200"/>
    </row>
    <row r="1002" spans="2:7" ht="12.75">
      <c r="B1002" s="192"/>
      <c r="C1002" s="202"/>
      <c r="D1002" s="43"/>
      <c r="E1002" s="67"/>
      <c r="G1002" s="200"/>
    </row>
    <row r="1003" spans="2:7" ht="12.75">
      <c r="B1003" s="192"/>
      <c r="C1003" s="202"/>
      <c r="D1003" s="43"/>
      <c r="E1003" s="67"/>
      <c r="G1003" s="200"/>
    </row>
    <row r="1004" spans="2:7" ht="12.75">
      <c r="B1004" s="192"/>
      <c r="C1004" s="202"/>
      <c r="D1004" s="43"/>
      <c r="E1004" s="67"/>
      <c r="G1004" s="200"/>
    </row>
    <row r="1005" spans="2:7" ht="12.75">
      <c r="B1005" s="192"/>
      <c r="C1005" s="202"/>
      <c r="D1005" s="43"/>
      <c r="E1005" s="67"/>
      <c r="G1005" s="200"/>
    </row>
    <row r="1006" spans="2:7" ht="12.75">
      <c r="B1006" s="192"/>
      <c r="C1006" s="202"/>
      <c r="D1006" s="43"/>
      <c r="E1006" s="67"/>
      <c r="G1006" s="200"/>
    </row>
    <row r="1007" spans="2:7" ht="12.75">
      <c r="B1007" s="192"/>
      <c r="C1007" s="202"/>
      <c r="D1007" s="43"/>
      <c r="E1007" s="67"/>
      <c r="G1007" s="200"/>
    </row>
    <row r="1008" spans="2:7" ht="12.75">
      <c r="B1008" s="192"/>
      <c r="C1008" s="202"/>
      <c r="D1008" s="43"/>
      <c r="E1008" s="67"/>
      <c r="G1008" s="200"/>
    </row>
    <row r="1009" spans="2:7" ht="12.75">
      <c r="B1009" s="192"/>
      <c r="C1009" s="202"/>
      <c r="D1009" s="43"/>
      <c r="E1009" s="67"/>
      <c r="G1009" s="200"/>
    </row>
    <row r="1010" spans="2:7" ht="12.75">
      <c r="B1010" s="192"/>
      <c r="C1010" s="202"/>
      <c r="D1010" s="43"/>
      <c r="E1010" s="67"/>
      <c r="G1010" s="200"/>
    </row>
    <row r="1011" spans="2:7" ht="12.75">
      <c r="B1011" s="192"/>
      <c r="C1011" s="202"/>
      <c r="D1011" s="43"/>
      <c r="E1011" s="67"/>
      <c r="G1011" s="200"/>
    </row>
    <row r="1012" spans="2:7" ht="12.75">
      <c r="B1012" s="192"/>
      <c r="C1012" s="202"/>
      <c r="D1012" s="43"/>
      <c r="E1012" s="67"/>
      <c r="G1012" s="200"/>
    </row>
    <row r="1013" spans="2:7" ht="12.75">
      <c r="B1013" s="192"/>
      <c r="C1013" s="202"/>
      <c r="D1013" s="43"/>
      <c r="E1013" s="67"/>
      <c r="G1013" s="200"/>
    </row>
    <row r="1014" spans="2:7" ht="12.75">
      <c r="B1014" s="192"/>
      <c r="C1014" s="202"/>
      <c r="D1014" s="43"/>
      <c r="E1014" s="67"/>
      <c r="G1014" s="200"/>
    </row>
    <row r="1015" spans="2:7" ht="12.75">
      <c r="B1015" s="192"/>
      <c r="C1015" s="202"/>
      <c r="D1015" s="43"/>
      <c r="E1015" s="67"/>
      <c r="G1015" s="200"/>
    </row>
    <row r="1016" spans="2:7" ht="12.75">
      <c r="B1016" s="192"/>
      <c r="C1016" s="202"/>
      <c r="D1016" s="43"/>
      <c r="E1016" s="67"/>
      <c r="G1016" s="200"/>
    </row>
    <row r="1017" spans="2:7" ht="12.75">
      <c r="B1017" s="192"/>
      <c r="C1017" s="202"/>
      <c r="D1017" s="43"/>
      <c r="E1017" s="67"/>
      <c r="G1017" s="200"/>
    </row>
    <row r="1018" spans="2:7" ht="12.75">
      <c r="B1018" s="192"/>
      <c r="C1018" s="202"/>
      <c r="D1018" s="43"/>
      <c r="E1018" s="67"/>
      <c r="G1018" s="200"/>
    </row>
    <row r="1019" spans="2:7" ht="12.75">
      <c r="B1019" s="192"/>
      <c r="C1019" s="202"/>
      <c r="D1019" s="43"/>
      <c r="E1019" s="67"/>
      <c r="G1019" s="200"/>
    </row>
    <row r="1020" spans="2:7" ht="12.75">
      <c r="B1020" s="192"/>
      <c r="C1020" s="202"/>
      <c r="D1020" s="43"/>
      <c r="E1020" s="67"/>
      <c r="G1020" s="200"/>
    </row>
    <row r="1021" spans="2:7" ht="12.75">
      <c r="B1021" s="192"/>
      <c r="C1021" s="202"/>
      <c r="D1021" s="43"/>
      <c r="E1021" s="67"/>
      <c r="G1021" s="200"/>
    </row>
    <row r="1022" spans="2:7" ht="12.75">
      <c r="B1022" s="192"/>
      <c r="C1022" s="202"/>
      <c r="D1022" s="43"/>
      <c r="E1022" s="67"/>
      <c r="G1022" s="200"/>
    </row>
    <row r="1023" spans="2:7" ht="12.75">
      <c r="B1023" s="192"/>
      <c r="C1023" s="202"/>
      <c r="D1023" s="43"/>
      <c r="E1023" s="67"/>
      <c r="G1023" s="200"/>
    </row>
    <row r="1024" spans="2:7" ht="12.75">
      <c r="B1024" s="192"/>
      <c r="C1024" s="202"/>
      <c r="D1024" s="43"/>
      <c r="E1024" s="67"/>
      <c r="G1024" s="200"/>
    </row>
    <row r="1025" spans="2:7" ht="12.75">
      <c r="B1025" s="192"/>
      <c r="C1025" s="202"/>
      <c r="D1025" s="43"/>
      <c r="E1025" s="67"/>
      <c r="G1025" s="200"/>
    </row>
    <row r="1026" spans="2:7" ht="12.75">
      <c r="B1026" s="192"/>
      <c r="C1026" s="202"/>
      <c r="D1026" s="43"/>
      <c r="E1026" s="67"/>
      <c r="G1026" s="200"/>
    </row>
    <row r="1027" spans="2:7" ht="12.75">
      <c r="B1027" s="192"/>
      <c r="C1027" s="202"/>
      <c r="D1027" s="43"/>
      <c r="E1027" s="67"/>
      <c r="G1027" s="200"/>
    </row>
    <row r="1028" spans="2:7" ht="12.75">
      <c r="B1028" s="192"/>
      <c r="C1028" s="202"/>
      <c r="D1028" s="43"/>
      <c r="E1028" s="67"/>
      <c r="G1028" s="200"/>
    </row>
    <row r="1029" spans="2:7" ht="12.75">
      <c r="B1029" s="192"/>
      <c r="C1029" s="202"/>
      <c r="D1029" s="43"/>
      <c r="E1029" s="67"/>
      <c r="G1029" s="200"/>
    </row>
    <row r="1030" spans="2:7" ht="12.75">
      <c r="B1030" s="192"/>
      <c r="C1030" s="202"/>
      <c r="D1030" s="43"/>
      <c r="E1030" s="67"/>
      <c r="G1030" s="200"/>
    </row>
    <row r="1031" spans="2:7" ht="12.75">
      <c r="B1031" s="192"/>
      <c r="C1031" s="202"/>
      <c r="D1031" s="43"/>
      <c r="E1031" s="67"/>
      <c r="G1031" s="200"/>
    </row>
    <row r="1032" spans="2:7" ht="12.75">
      <c r="B1032" s="192"/>
      <c r="C1032" s="202"/>
      <c r="D1032" s="43"/>
      <c r="E1032" s="67"/>
      <c r="G1032" s="200"/>
    </row>
    <row r="1033" spans="2:7" ht="12.75">
      <c r="B1033" s="192"/>
      <c r="C1033" s="202"/>
      <c r="D1033" s="43"/>
      <c r="E1033" s="67"/>
      <c r="G1033" s="200"/>
    </row>
    <row r="1034" spans="2:7" ht="12.75">
      <c r="B1034" s="192"/>
      <c r="C1034" s="202"/>
      <c r="D1034" s="43"/>
      <c r="E1034" s="67"/>
      <c r="G1034" s="200"/>
    </row>
    <row r="1035" spans="2:7" ht="12.75">
      <c r="B1035" s="192"/>
      <c r="C1035" s="202"/>
      <c r="D1035" s="43"/>
      <c r="E1035" s="67"/>
      <c r="G1035" s="200"/>
    </row>
    <row r="1036" spans="2:7" ht="12.75">
      <c r="B1036" s="192"/>
      <c r="C1036" s="202"/>
      <c r="D1036" s="43"/>
      <c r="E1036" s="67"/>
      <c r="G1036" s="200"/>
    </row>
    <row r="1037" spans="2:7" ht="12.75">
      <c r="B1037" s="192"/>
      <c r="C1037" s="202"/>
      <c r="D1037" s="43"/>
      <c r="E1037" s="67"/>
      <c r="G1037" s="200"/>
    </row>
    <row r="1038" spans="2:7" ht="12.75">
      <c r="B1038" s="192"/>
      <c r="C1038" s="202"/>
      <c r="D1038" s="43"/>
      <c r="E1038" s="67"/>
      <c r="G1038" s="200"/>
    </row>
    <row r="1039" spans="2:7" ht="12.75">
      <c r="B1039" s="192"/>
      <c r="C1039" s="202"/>
      <c r="D1039" s="43"/>
      <c r="E1039" s="67"/>
      <c r="G1039" s="200"/>
    </row>
    <row r="1040" spans="2:7" ht="12.75">
      <c r="B1040" s="192"/>
      <c r="C1040" s="202"/>
      <c r="D1040" s="43"/>
      <c r="E1040" s="67"/>
      <c r="G1040" s="200"/>
    </row>
    <row r="1041" spans="2:7" ht="12.75">
      <c r="B1041" s="192"/>
      <c r="C1041" s="202"/>
      <c r="D1041" s="43"/>
      <c r="E1041" s="67"/>
      <c r="G1041" s="200"/>
    </row>
    <row r="1042" spans="2:7" ht="12.75">
      <c r="B1042" s="192"/>
      <c r="C1042" s="202"/>
      <c r="D1042" s="43"/>
      <c r="E1042" s="67"/>
      <c r="G1042" s="200"/>
    </row>
    <row r="1043" spans="2:7" ht="12.75">
      <c r="B1043" s="192"/>
      <c r="C1043" s="202"/>
      <c r="D1043" s="43"/>
      <c r="E1043" s="67"/>
      <c r="G1043" s="200"/>
    </row>
    <row r="1044" spans="2:7" ht="12.75">
      <c r="B1044" s="192"/>
      <c r="C1044" s="202"/>
      <c r="D1044" s="43"/>
      <c r="E1044" s="67"/>
      <c r="G1044" s="200"/>
    </row>
    <row r="1045" spans="2:7" ht="12.75">
      <c r="B1045" s="192"/>
      <c r="C1045" s="202"/>
      <c r="D1045" s="43"/>
      <c r="E1045" s="67"/>
      <c r="G1045" s="200"/>
    </row>
    <row r="1046" spans="2:7" ht="12.75">
      <c r="B1046" s="192"/>
      <c r="C1046" s="202"/>
      <c r="D1046" s="43"/>
      <c r="E1046" s="67"/>
      <c r="G1046" s="200"/>
    </row>
    <row r="1047" spans="2:7" ht="12.75">
      <c r="B1047" s="192"/>
      <c r="C1047" s="202"/>
      <c r="D1047" s="43"/>
      <c r="E1047" s="67"/>
      <c r="G1047" s="200"/>
    </row>
    <row r="1048" spans="2:7" ht="12.75">
      <c r="B1048" s="192"/>
      <c r="C1048" s="202"/>
      <c r="D1048" s="43"/>
      <c r="E1048" s="67"/>
      <c r="G1048" s="200"/>
    </row>
    <row r="1049" spans="2:7" ht="12.75">
      <c r="B1049" s="192"/>
      <c r="C1049" s="202"/>
      <c r="D1049" s="43"/>
      <c r="E1049" s="67"/>
      <c r="G1049" s="200"/>
    </row>
    <row r="1050" spans="2:7" ht="12.75">
      <c r="B1050" s="192"/>
      <c r="C1050" s="202"/>
      <c r="D1050" s="43"/>
      <c r="E1050" s="67"/>
      <c r="G1050" s="200"/>
    </row>
    <row r="1051" spans="2:7" ht="12.75">
      <c r="B1051" s="192"/>
      <c r="C1051" s="202"/>
      <c r="D1051" s="43"/>
      <c r="E1051" s="67"/>
      <c r="G1051" s="200"/>
    </row>
    <row r="1052" spans="2:7" ht="12.75">
      <c r="B1052" s="192"/>
      <c r="C1052" s="202"/>
      <c r="D1052" s="43"/>
      <c r="E1052" s="67"/>
      <c r="G1052" s="200"/>
    </row>
    <row r="1053" spans="2:7" ht="12.75">
      <c r="B1053" s="192"/>
      <c r="C1053" s="202"/>
      <c r="D1053" s="43"/>
      <c r="E1053" s="67"/>
      <c r="G1053" s="200"/>
    </row>
    <row r="1054" spans="2:7" ht="12.75">
      <c r="B1054" s="192"/>
      <c r="C1054" s="202"/>
      <c r="D1054" s="43"/>
      <c r="E1054" s="67"/>
      <c r="G1054" s="200"/>
    </row>
    <row r="1055" spans="2:7" ht="12.75">
      <c r="B1055" s="192"/>
      <c r="C1055" s="202"/>
      <c r="D1055" s="43"/>
      <c r="E1055" s="67"/>
      <c r="G1055" s="200"/>
    </row>
    <row r="1056" spans="2:7" ht="12.75">
      <c r="B1056" s="192"/>
      <c r="C1056" s="202"/>
      <c r="D1056" s="43"/>
      <c r="E1056" s="67"/>
      <c r="G1056" s="200"/>
    </row>
    <row r="1057" spans="2:7" ht="12.75">
      <c r="B1057" s="192"/>
      <c r="C1057" s="202"/>
      <c r="D1057" s="43"/>
      <c r="E1057" s="67"/>
      <c r="G1057" s="200"/>
    </row>
    <row r="1058" spans="2:7" ht="12.75">
      <c r="B1058" s="192"/>
      <c r="C1058" s="202"/>
      <c r="D1058" s="43"/>
      <c r="E1058" s="67"/>
      <c r="G1058" s="200"/>
    </row>
    <row r="1059" spans="2:7" ht="12.75">
      <c r="B1059" s="192"/>
      <c r="C1059" s="202"/>
      <c r="D1059" s="43"/>
      <c r="E1059" s="67"/>
      <c r="G1059" s="200"/>
    </row>
    <row r="1060" spans="2:7" ht="12.75">
      <c r="B1060" s="192"/>
      <c r="C1060" s="202"/>
      <c r="D1060" s="43"/>
      <c r="E1060" s="67"/>
      <c r="G1060" s="200"/>
    </row>
    <row r="1061" spans="2:7" ht="12.75">
      <c r="B1061" s="192"/>
      <c r="C1061" s="202"/>
      <c r="D1061" s="43"/>
      <c r="E1061" s="67"/>
      <c r="G1061" s="200"/>
    </row>
    <row r="1062" spans="2:7" ht="12.75">
      <c r="B1062" s="192"/>
      <c r="C1062" s="202"/>
      <c r="D1062" s="43"/>
      <c r="E1062" s="67"/>
      <c r="G1062" s="200"/>
    </row>
    <row r="1063" spans="2:7" ht="12.75">
      <c r="B1063" s="192"/>
      <c r="C1063" s="202"/>
      <c r="D1063" s="43"/>
      <c r="E1063" s="67"/>
      <c r="G1063" s="200"/>
    </row>
    <row r="1064" spans="2:7" ht="12.75">
      <c r="B1064" s="192"/>
      <c r="C1064" s="202"/>
      <c r="D1064" s="43"/>
      <c r="E1064" s="67"/>
      <c r="G1064" s="200"/>
    </row>
    <row r="1065" spans="2:7" ht="12.75">
      <c r="B1065" s="192"/>
      <c r="C1065" s="202"/>
      <c r="D1065" s="43"/>
      <c r="E1065" s="67"/>
      <c r="G1065" s="200"/>
    </row>
    <row r="1066" spans="2:7" ht="12.75">
      <c r="B1066" s="192"/>
      <c r="C1066" s="202"/>
      <c r="D1066" s="43"/>
      <c r="E1066" s="67"/>
      <c r="G1066" s="200"/>
    </row>
    <row r="1067" spans="2:7" ht="12.75">
      <c r="B1067" s="192"/>
      <c r="C1067" s="202"/>
      <c r="D1067" s="43"/>
      <c r="E1067" s="67"/>
      <c r="G1067" s="200"/>
    </row>
    <row r="1068" spans="2:7" ht="12.75">
      <c r="B1068" s="192"/>
      <c r="C1068" s="202"/>
      <c r="D1068" s="43"/>
      <c r="E1068" s="67"/>
      <c r="G1068" s="200"/>
    </row>
    <row r="1069" spans="2:7" ht="12.75">
      <c r="B1069" s="192"/>
      <c r="C1069" s="202"/>
      <c r="D1069" s="43"/>
      <c r="E1069" s="67"/>
      <c r="G1069" s="200"/>
    </row>
    <row r="1070" spans="2:7" ht="12.75">
      <c r="B1070" s="192"/>
      <c r="C1070" s="202"/>
      <c r="D1070" s="43"/>
      <c r="E1070" s="67"/>
      <c r="G1070" s="200"/>
    </row>
    <row r="1071" spans="2:7" ht="12.75">
      <c r="B1071" s="192"/>
      <c r="C1071" s="202"/>
      <c r="D1071" s="43"/>
      <c r="E1071" s="67"/>
      <c r="G1071" s="200"/>
    </row>
    <row r="1072" spans="2:7" ht="12.75">
      <c r="B1072" s="192"/>
      <c r="C1072" s="202"/>
      <c r="D1072" s="43"/>
      <c r="E1072" s="67"/>
      <c r="G1072" s="200"/>
    </row>
    <row r="1073" spans="2:7" ht="12.75">
      <c r="B1073" s="192"/>
      <c r="C1073" s="202"/>
      <c r="D1073" s="43"/>
      <c r="E1073" s="67"/>
      <c r="G1073" s="200"/>
    </row>
    <row r="1074" spans="2:7" ht="12.75">
      <c r="B1074" s="192"/>
      <c r="C1074" s="202"/>
      <c r="D1074" s="43"/>
      <c r="E1074" s="67"/>
      <c r="G1074" s="200"/>
    </row>
    <row r="1075" spans="2:7" ht="12.75">
      <c r="B1075" s="192"/>
      <c r="C1075" s="202"/>
      <c r="D1075" s="43"/>
      <c r="E1075" s="67"/>
      <c r="G1075" s="200"/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0"/>
  <sheetViews>
    <sheetView topLeftCell="A43" workbookViewId="0">
      <selection activeCell="A27" sqref="A27:XFD27"/>
    </sheetView>
  </sheetViews>
  <sheetFormatPr baseColWidth="10" defaultColWidth="14.42578125" defaultRowHeight="15.75" customHeight="1"/>
  <cols>
    <col min="2" max="2" width="10.140625" customWidth="1"/>
    <col min="4" max="4" width="29.28515625" customWidth="1"/>
    <col min="5" max="5" width="28.7109375" customWidth="1"/>
    <col min="7" max="7" width="20.5703125" customWidth="1"/>
  </cols>
  <sheetData>
    <row r="1" spans="1:7" ht="15.75" customHeight="1">
      <c r="A1" s="289" t="s">
        <v>10</v>
      </c>
      <c r="B1" s="286"/>
      <c r="C1" s="286"/>
      <c r="D1" s="286"/>
      <c r="E1" s="286"/>
      <c r="F1" s="286"/>
      <c r="G1" s="286"/>
    </row>
    <row r="2" spans="1:7" ht="15.75" customHeight="1">
      <c r="A2" s="286"/>
      <c r="B2" s="286"/>
      <c r="C2" s="286"/>
      <c r="D2" s="286"/>
      <c r="E2" s="286"/>
      <c r="F2" s="286"/>
      <c r="G2" s="286"/>
    </row>
    <row r="3" spans="1:7" ht="15.75" customHeight="1">
      <c r="A3" s="21"/>
      <c r="B3" s="21"/>
      <c r="C3" s="41"/>
      <c r="D3" s="44"/>
      <c r="E3" s="59"/>
      <c r="F3" s="21"/>
      <c r="G3" s="41"/>
    </row>
    <row r="4" spans="1:7" ht="15.75" customHeight="1">
      <c r="A4" s="60" t="s">
        <v>14</v>
      </c>
      <c r="B4" s="78" t="s">
        <v>15</v>
      </c>
      <c r="C4" s="98" t="s">
        <v>22</v>
      </c>
      <c r="D4" s="99" t="s">
        <v>17</v>
      </c>
      <c r="E4" s="100" t="s">
        <v>18</v>
      </c>
      <c r="F4" s="60" t="s">
        <v>23</v>
      </c>
      <c r="G4" s="101" t="s">
        <v>24</v>
      </c>
    </row>
    <row r="5" spans="1:7" ht="25.5">
      <c r="A5" s="290" t="s">
        <v>21</v>
      </c>
      <c r="B5" s="103">
        <v>42052</v>
      </c>
      <c r="C5" s="111">
        <v>8.3333333333333329E-2</v>
      </c>
      <c r="D5" s="112" t="s">
        <v>25</v>
      </c>
      <c r="E5" s="132" t="s">
        <v>96</v>
      </c>
      <c r="F5" s="134">
        <f>SUM(C5:C11)</f>
        <v>0.2638888888888889</v>
      </c>
      <c r="G5" s="147">
        <f>SUM(C5:C11)</f>
        <v>0.2638888888888889</v>
      </c>
    </row>
    <row r="6" spans="1:7" ht="25.5">
      <c r="A6" s="288"/>
      <c r="B6" s="96">
        <v>42052</v>
      </c>
      <c r="C6" s="149">
        <v>2.0833333333333332E-2</v>
      </c>
      <c r="D6" s="94" t="s">
        <v>163</v>
      </c>
      <c r="E6" s="152" t="s">
        <v>164</v>
      </c>
      <c r="F6" s="153"/>
      <c r="G6" s="154"/>
    </row>
    <row r="7" spans="1:7" ht="25.5">
      <c r="A7" s="288"/>
      <c r="B7" s="96">
        <v>42053</v>
      </c>
      <c r="C7" s="164">
        <v>3.4722222222222224E-2</v>
      </c>
      <c r="D7" s="94" t="s">
        <v>25</v>
      </c>
      <c r="E7" s="132" t="s">
        <v>188</v>
      </c>
      <c r="F7" s="153"/>
      <c r="G7" s="154"/>
    </row>
    <row r="8" spans="1:7" ht="12.75">
      <c r="A8" s="288"/>
      <c r="B8" s="96">
        <v>42053</v>
      </c>
      <c r="C8" s="149">
        <v>6.9444444444444441E-3</v>
      </c>
      <c r="D8" s="94" t="s">
        <v>31</v>
      </c>
      <c r="E8" s="105"/>
      <c r="F8" s="153"/>
      <c r="G8" s="154"/>
    </row>
    <row r="9" spans="1:7" ht="25.5">
      <c r="A9" s="288"/>
      <c r="B9" s="96">
        <v>42053</v>
      </c>
      <c r="C9" s="149">
        <v>8.3333333333333329E-2</v>
      </c>
      <c r="D9" s="94" t="s">
        <v>189</v>
      </c>
      <c r="E9" s="105"/>
      <c r="F9" s="153"/>
      <c r="G9" s="154"/>
    </row>
    <row r="10" spans="1:7" ht="12.75">
      <c r="A10" s="288"/>
      <c r="B10" s="96">
        <v>42054</v>
      </c>
      <c r="C10" s="166">
        <v>1.3888888888888888E-2</v>
      </c>
      <c r="D10" s="94" t="s">
        <v>199</v>
      </c>
      <c r="E10" s="173"/>
      <c r="F10" s="174"/>
      <c r="G10" s="154"/>
    </row>
    <row r="11" spans="1:7" ht="38.25">
      <c r="A11" s="288"/>
      <c r="B11" s="96">
        <v>42055</v>
      </c>
      <c r="C11" s="166">
        <v>2.0833333333333332E-2</v>
      </c>
      <c r="D11" s="94" t="s">
        <v>233</v>
      </c>
      <c r="E11" s="177" t="s">
        <v>234</v>
      </c>
      <c r="F11" s="88"/>
    </row>
    <row r="12" spans="1:7" ht="15.75" customHeight="1">
      <c r="A12" s="288"/>
      <c r="B12" s="178"/>
      <c r="C12" s="179"/>
      <c r="D12" s="180"/>
      <c r="E12" s="181"/>
      <c r="F12" s="182"/>
      <c r="G12" s="183"/>
    </row>
    <row r="13" spans="1:7" ht="14.25">
      <c r="A13" s="191" t="s">
        <v>48</v>
      </c>
      <c r="B13" s="96">
        <v>42059</v>
      </c>
      <c r="C13" s="166">
        <v>6.25E-2</v>
      </c>
      <c r="D13" s="94" t="s">
        <v>61</v>
      </c>
      <c r="E13" s="105"/>
      <c r="F13" s="134">
        <f>SUM(C13:C22)</f>
        <v>0.58333333333333337</v>
      </c>
      <c r="G13" s="147">
        <f>SUM(F5:F12)+F13</f>
        <v>0.84722222222222232</v>
      </c>
    </row>
    <row r="14" spans="1:7" ht="25.5">
      <c r="A14" s="191"/>
      <c r="B14" s="96">
        <v>42059</v>
      </c>
      <c r="C14" s="210">
        <v>0.125</v>
      </c>
      <c r="D14" s="94" t="s">
        <v>288</v>
      </c>
      <c r="E14" s="94" t="s">
        <v>289</v>
      </c>
      <c r="F14" s="215"/>
      <c r="G14" s="41"/>
    </row>
    <row r="15" spans="1:7" ht="25.5">
      <c r="A15" s="191"/>
      <c r="B15" s="96">
        <v>42059</v>
      </c>
      <c r="C15" s="217">
        <v>6.25E-2</v>
      </c>
      <c r="D15" s="94" t="s">
        <v>296</v>
      </c>
      <c r="E15" s="53" t="s">
        <v>297</v>
      </c>
      <c r="F15" s="215"/>
      <c r="G15" s="41"/>
    </row>
    <row r="16" spans="1:7" ht="15.75" customHeight="1">
      <c r="A16" s="191"/>
      <c r="B16" s="96">
        <v>42060</v>
      </c>
      <c r="C16" s="217">
        <v>6.9444444444444441E-3</v>
      </c>
      <c r="D16" s="94" t="s">
        <v>298</v>
      </c>
      <c r="E16" s="90"/>
      <c r="F16" s="215"/>
      <c r="G16" s="41"/>
    </row>
    <row r="17" spans="1:8" ht="15.75" customHeight="1">
      <c r="A17" s="191"/>
      <c r="B17" s="96">
        <v>42060</v>
      </c>
      <c r="C17" s="217">
        <v>4.1666666666666664E-2</v>
      </c>
      <c r="D17" s="94" t="s">
        <v>299</v>
      </c>
      <c r="E17" s="53" t="s">
        <v>300</v>
      </c>
      <c r="F17" s="215"/>
      <c r="G17" s="41"/>
    </row>
    <row r="18" spans="1:8" ht="15.75" customHeight="1">
      <c r="A18" s="191"/>
      <c r="B18" s="96">
        <v>42060</v>
      </c>
      <c r="C18" s="225">
        <v>5.2083333333333336E-2</v>
      </c>
      <c r="D18" s="94" t="s">
        <v>306</v>
      </c>
      <c r="E18" s="90"/>
      <c r="F18" s="215"/>
      <c r="G18" s="41"/>
    </row>
    <row r="19" spans="1:8" ht="15.75" customHeight="1">
      <c r="A19" s="191"/>
      <c r="B19" s="96">
        <v>42060</v>
      </c>
      <c r="C19" s="217">
        <v>1.0416666666666666E-2</v>
      </c>
      <c r="D19" s="94" t="s">
        <v>307</v>
      </c>
      <c r="E19" s="90"/>
      <c r="F19" s="215"/>
      <c r="G19" s="41"/>
    </row>
    <row r="20" spans="1:8" ht="15.75" customHeight="1">
      <c r="A20" s="191"/>
      <c r="B20" s="96">
        <v>42064</v>
      </c>
      <c r="C20" s="217">
        <v>4.1666666666666664E-2</v>
      </c>
      <c r="D20" s="94" t="s">
        <v>288</v>
      </c>
      <c r="E20" s="90"/>
      <c r="F20" s="215"/>
      <c r="G20" s="41"/>
      <c r="H20" s="226"/>
    </row>
    <row r="21" spans="1:8" ht="12.75">
      <c r="A21" s="191"/>
      <c r="B21" s="96">
        <v>42065</v>
      </c>
      <c r="C21" s="217">
        <v>3.4722222222222224E-2</v>
      </c>
      <c r="D21" s="94" t="s">
        <v>25</v>
      </c>
      <c r="E21" s="53" t="s">
        <v>308</v>
      </c>
      <c r="F21" s="215"/>
      <c r="G21" s="41"/>
      <c r="H21" s="227"/>
    </row>
    <row r="22" spans="1:8" ht="38.25">
      <c r="A22" s="228"/>
      <c r="B22" s="216">
        <v>42065</v>
      </c>
      <c r="C22" s="229">
        <v>0.14583333333333334</v>
      </c>
      <c r="D22" s="156" t="s">
        <v>309</v>
      </c>
      <c r="E22" s="230" t="s">
        <v>310</v>
      </c>
      <c r="F22" s="239"/>
      <c r="G22" s="240"/>
      <c r="H22" s="227"/>
    </row>
    <row r="23" spans="1:8" ht="15.75" customHeight="1">
      <c r="A23" s="241" t="s">
        <v>80</v>
      </c>
      <c r="B23" s="244">
        <v>42066</v>
      </c>
      <c r="C23" s="246"/>
      <c r="D23" s="248" t="s">
        <v>334</v>
      </c>
      <c r="E23" s="249" t="s">
        <v>335</v>
      </c>
      <c r="F23" s="134">
        <f>SUM(C23:C28)</f>
        <v>0.27083333333333331</v>
      </c>
      <c r="G23" s="147">
        <f>G13+F23</f>
        <v>1.1180555555555556</v>
      </c>
      <c r="H23" s="227"/>
    </row>
    <row r="24" spans="1:8" ht="15.75" customHeight="1">
      <c r="A24" s="191"/>
      <c r="B24" s="250">
        <v>42068</v>
      </c>
      <c r="C24" s="251">
        <v>8.3333333333333329E-2</v>
      </c>
      <c r="D24" s="252" t="s">
        <v>25</v>
      </c>
      <c r="E24" s="249" t="s">
        <v>336</v>
      </c>
      <c r="F24" s="215"/>
      <c r="G24" s="41"/>
      <c r="H24" s="227"/>
    </row>
    <row r="25" spans="1:8" ht="15.75" customHeight="1">
      <c r="A25" s="191"/>
      <c r="B25" s="96">
        <v>42069</v>
      </c>
      <c r="C25" s="217">
        <v>2.0833333333333332E-2</v>
      </c>
      <c r="D25" s="94" t="s">
        <v>25</v>
      </c>
      <c r="E25" s="53" t="s">
        <v>125</v>
      </c>
      <c r="F25" s="29"/>
      <c r="H25" s="227"/>
    </row>
    <row r="26" spans="1:8" ht="38.25">
      <c r="A26" s="191"/>
      <c r="B26" s="96">
        <v>42069</v>
      </c>
      <c r="C26" s="217">
        <v>2.0833333333333332E-2</v>
      </c>
      <c r="D26" s="94" t="s">
        <v>25</v>
      </c>
      <c r="E26" s="53" t="s">
        <v>337</v>
      </c>
      <c r="F26" s="29"/>
      <c r="H26" s="227"/>
    </row>
    <row r="27" spans="1:8" ht="12.75">
      <c r="A27" s="191"/>
      <c r="B27" s="250">
        <v>42070</v>
      </c>
      <c r="C27" s="251">
        <v>4.1666666666666664E-2</v>
      </c>
      <c r="D27" s="253" t="s">
        <v>338</v>
      </c>
      <c r="E27" s="249" t="s">
        <v>339</v>
      </c>
      <c r="F27" s="215"/>
      <c r="G27" s="41"/>
      <c r="H27" s="21"/>
    </row>
    <row r="28" spans="1:8" ht="15.75" customHeight="1">
      <c r="A28" s="228"/>
      <c r="B28" s="254">
        <v>42071</v>
      </c>
      <c r="C28" s="255">
        <v>0.10416666666666667</v>
      </c>
      <c r="D28" s="256" t="s">
        <v>288</v>
      </c>
      <c r="E28" s="257" t="s">
        <v>340</v>
      </c>
      <c r="F28" s="239"/>
      <c r="G28" s="240"/>
      <c r="H28" s="227"/>
    </row>
    <row r="29" spans="1:8" ht="15.75" customHeight="1">
      <c r="A29" s="241" t="s">
        <v>115</v>
      </c>
      <c r="B29" s="258">
        <v>42074</v>
      </c>
      <c r="C29" s="251">
        <v>2.0833333333333332E-2</v>
      </c>
      <c r="D29" s="259" t="s">
        <v>341</v>
      </c>
      <c r="E29" s="260"/>
      <c r="F29" s="134">
        <f>SUM(C29:C39)</f>
        <v>0.1875</v>
      </c>
      <c r="G29" s="147">
        <f>G23+F29</f>
        <v>1.3055555555555556</v>
      </c>
      <c r="H29" s="227"/>
    </row>
    <row r="30" spans="1:8" ht="15.75" customHeight="1">
      <c r="A30" s="191"/>
      <c r="B30" s="258">
        <v>42074</v>
      </c>
      <c r="C30" s="251">
        <v>1.3888888888888888E-2</v>
      </c>
      <c r="D30" s="259" t="s">
        <v>25</v>
      </c>
      <c r="E30" s="249" t="s">
        <v>125</v>
      </c>
      <c r="F30" s="215"/>
      <c r="G30" s="41"/>
      <c r="H30" s="227"/>
    </row>
    <row r="31" spans="1:8" ht="12.75">
      <c r="A31" s="191"/>
      <c r="B31" s="258">
        <v>42074</v>
      </c>
      <c r="C31" s="251">
        <v>1.3888888888888888E-2</v>
      </c>
      <c r="D31" s="259" t="s">
        <v>25</v>
      </c>
      <c r="E31" s="249" t="s">
        <v>342</v>
      </c>
      <c r="F31" s="215"/>
      <c r="G31" s="41"/>
      <c r="H31" s="227"/>
    </row>
    <row r="32" spans="1:8" ht="25.5">
      <c r="A32" s="191"/>
      <c r="B32" s="261">
        <v>42075</v>
      </c>
      <c r="C32" s="262"/>
      <c r="D32" s="263" t="s">
        <v>343</v>
      </c>
      <c r="E32" s="105"/>
      <c r="F32" s="88"/>
      <c r="G32" s="41"/>
      <c r="H32" s="227"/>
    </row>
    <row r="33" spans="1:8" ht="15.75" customHeight="1">
      <c r="A33" s="264"/>
      <c r="B33" s="258">
        <v>42075</v>
      </c>
      <c r="C33" s="251">
        <v>2.0833333333333332E-2</v>
      </c>
      <c r="D33" s="259" t="s">
        <v>93</v>
      </c>
      <c r="E33" s="260"/>
      <c r="F33" s="215"/>
      <c r="G33" s="41"/>
      <c r="H33" s="227"/>
    </row>
    <row r="34" spans="1:8" ht="15.75" customHeight="1">
      <c r="A34" s="264"/>
      <c r="B34" s="37">
        <v>42076</v>
      </c>
      <c r="C34" s="265">
        <v>2.0833333333333332E-2</v>
      </c>
      <c r="D34" s="94" t="s">
        <v>25</v>
      </c>
      <c r="E34" s="94" t="s">
        <v>344</v>
      </c>
      <c r="F34" s="88"/>
      <c r="H34" s="227"/>
    </row>
    <row r="35" spans="1:8" ht="15.75" customHeight="1">
      <c r="A35" s="264"/>
      <c r="B35" s="37">
        <v>42076</v>
      </c>
      <c r="C35" s="265">
        <v>1.3888888888888888E-2</v>
      </c>
      <c r="D35" s="94" t="s">
        <v>25</v>
      </c>
      <c r="E35" s="94" t="s">
        <v>125</v>
      </c>
      <c r="F35" s="88"/>
      <c r="H35" s="227"/>
    </row>
    <row r="36" spans="1:8" ht="15.75" customHeight="1">
      <c r="A36" s="264"/>
      <c r="B36" s="33">
        <v>42079</v>
      </c>
      <c r="C36" s="266">
        <v>6.9444444444444441E-3</v>
      </c>
      <c r="D36" s="26" t="s">
        <v>25</v>
      </c>
      <c r="E36" s="94" t="s">
        <v>125</v>
      </c>
      <c r="F36" s="88"/>
      <c r="H36" s="227"/>
    </row>
    <row r="37" spans="1:8" ht="15.75" customHeight="1">
      <c r="A37" s="264"/>
      <c r="B37" s="33">
        <v>42079</v>
      </c>
      <c r="C37" s="266">
        <v>3.4722222222222224E-2</v>
      </c>
      <c r="D37" s="26" t="s">
        <v>25</v>
      </c>
      <c r="E37" s="94" t="s">
        <v>162</v>
      </c>
      <c r="F37" s="88"/>
      <c r="H37" s="227"/>
    </row>
    <row r="38" spans="1:8" ht="15.75" customHeight="1">
      <c r="A38" s="264"/>
      <c r="B38" s="33">
        <v>42080</v>
      </c>
      <c r="C38" s="266">
        <v>2.0833333333333332E-2</v>
      </c>
      <c r="D38" s="26" t="s">
        <v>25</v>
      </c>
      <c r="E38" s="94" t="s">
        <v>91</v>
      </c>
      <c r="F38" s="29"/>
      <c r="H38" s="227"/>
    </row>
    <row r="39" spans="1:8" ht="15.75" customHeight="1">
      <c r="A39" s="264"/>
      <c r="B39" s="61">
        <v>42080</v>
      </c>
      <c r="C39" s="267">
        <v>2.0833333333333332E-2</v>
      </c>
      <c r="D39" s="155" t="s">
        <v>25</v>
      </c>
      <c r="E39" s="156" t="s">
        <v>345</v>
      </c>
      <c r="F39" s="29"/>
      <c r="H39" s="227"/>
    </row>
    <row r="40" spans="1:8" ht="15.75" customHeight="1">
      <c r="A40" s="268" t="s">
        <v>128</v>
      </c>
      <c r="B40" s="33">
        <v>42080</v>
      </c>
      <c r="C40" s="266">
        <v>5.2083333333333336E-2</v>
      </c>
      <c r="D40" s="26" t="s">
        <v>25</v>
      </c>
      <c r="E40" s="112" t="s">
        <v>95</v>
      </c>
      <c r="F40" s="269">
        <f>SUM(C40:C49)</f>
        <v>0.43402777777777779</v>
      </c>
      <c r="G40" s="270">
        <f>G29+F40</f>
        <v>1.7395833333333335</v>
      </c>
      <c r="H40" s="227"/>
    </row>
    <row r="41" spans="1:8" ht="15.75" customHeight="1">
      <c r="A41" s="191"/>
      <c r="B41" s="33">
        <v>42080</v>
      </c>
      <c r="C41" s="266">
        <v>1.0416666666666666E-2</v>
      </c>
      <c r="D41" s="26" t="s">
        <v>25</v>
      </c>
      <c r="E41" s="94" t="s">
        <v>209</v>
      </c>
      <c r="F41" s="184"/>
      <c r="G41" s="271"/>
      <c r="H41" s="227"/>
    </row>
    <row r="42" spans="1:8" ht="15.75" customHeight="1">
      <c r="A42" s="114"/>
      <c r="B42" s="33">
        <v>42081</v>
      </c>
      <c r="C42" s="266">
        <v>1.0416666666666666E-2</v>
      </c>
      <c r="D42" s="26" t="s">
        <v>25</v>
      </c>
      <c r="E42" s="94" t="s">
        <v>125</v>
      </c>
      <c r="F42" s="88"/>
      <c r="G42" s="89"/>
      <c r="H42" s="227"/>
    </row>
    <row r="43" spans="1:8" ht="15.75" customHeight="1">
      <c r="A43" s="114"/>
      <c r="B43" s="68">
        <v>42082</v>
      </c>
      <c r="C43" s="265">
        <v>4.1666666666666664E-2</v>
      </c>
      <c r="D43" s="117" t="s">
        <v>346</v>
      </c>
      <c r="E43" s="117" t="s">
        <v>347</v>
      </c>
      <c r="F43" s="88"/>
      <c r="G43" s="113"/>
      <c r="H43" s="227"/>
    </row>
    <row r="44" spans="1:8" ht="15.75" customHeight="1">
      <c r="A44" s="114"/>
      <c r="B44" s="68">
        <v>42085</v>
      </c>
      <c r="C44" s="265">
        <v>0.125</v>
      </c>
      <c r="D44" s="117" t="s">
        <v>346</v>
      </c>
      <c r="E44" s="117" t="s">
        <v>347</v>
      </c>
      <c r="F44" s="88"/>
      <c r="G44" s="113"/>
      <c r="H44" s="227"/>
    </row>
    <row r="45" spans="1:8" ht="25.5">
      <c r="A45" s="114"/>
      <c r="B45" s="33">
        <v>42085</v>
      </c>
      <c r="C45" s="266">
        <v>6.25E-2</v>
      </c>
      <c r="D45" s="26" t="s">
        <v>87</v>
      </c>
      <c r="E45" s="94" t="s">
        <v>348</v>
      </c>
      <c r="F45" s="88"/>
      <c r="G45" s="89"/>
      <c r="H45" s="227"/>
    </row>
    <row r="46" spans="1:8" ht="15.75" customHeight="1">
      <c r="A46" s="114"/>
      <c r="B46" s="68">
        <v>42085</v>
      </c>
      <c r="C46" s="265">
        <v>6.9444444444444441E-3</v>
      </c>
      <c r="D46" s="117" t="s">
        <v>349</v>
      </c>
      <c r="E46" s="117" t="s">
        <v>78</v>
      </c>
      <c r="F46" s="88"/>
      <c r="G46" s="113"/>
      <c r="H46" s="227"/>
    </row>
    <row r="47" spans="1:8" ht="15.75" customHeight="1">
      <c r="A47" s="114"/>
      <c r="B47" s="96">
        <v>42086</v>
      </c>
      <c r="C47" s="136">
        <v>8.3333333333333329E-2</v>
      </c>
      <c r="D47" s="117" t="s">
        <v>288</v>
      </c>
      <c r="E47" s="117" t="s">
        <v>350</v>
      </c>
      <c r="F47" s="88"/>
      <c r="G47" s="113"/>
      <c r="H47" s="227"/>
    </row>
    <row r="48" spans="1:8" ht="15.75" customHeight="1">
      <c r="A48" s="114"/>
      <c r="B48" s="96">
        <v>42087</v>
      </c>
      <c r="C48" s="136">
        <v>1.0416666666666666E-2</v>
      </c>
      <c r="D48" s="117" t="s">
        <v>142</v>
      </c>
      <c r="E48" s="117" t="s">
        <v>91</v>
      </c>
      <c r="F48" s="88"/>
      <c r="G48" s="113"/>
      <c r="H48" s="227"/>
    </row>
    <row r="49" spans="1:8" ht="15.75" customHeight="1">
      <c r="A49" s="120"/>
      <c r="B49" s="216">
        <v>42087</v>
      </c>
      <c r="C49" s="272">
        <v>3.125E-2</v>
      </c>
      <c r="D49" s="117" t="s">
        <v>142</v>
      </c>
      <c r="E49" s="2" t="s">
        <v>79</v>
      </c>
      <c r="F49" s="143"/>
      <c r="G49" s="204"/>
      <c r="H49" s="227"/>
    </row>
    <row r="50" spans="1:8" ht="15.75" customHeight="1">
      <c r="A50" s="241" t="s">
        <v>151</v>
      </c>
      <c r="B50" s="126">
        <v>42087</v>
      </c>
      <c r="C50" s="212">
        <v>4.1666666666666664E-2</v>
      </c>
      <c r="D50" s="169" t="s">
        <v>142</v>
      </c>
      <c r="E50" s="169" t="s">
        <v>283</v>
      </c>
      <c r="F50" s="269">
        <f>SUM(C50:C54)</f>
        <v>0.19791666666666666</v>
      </c>
      <c r="G50" s="270">
        <f>G40+F50</f>
        <v>1.9375000000000002</v>
      </c>
      <c r="H50" s="227"/>
    </row>
    <row r="51" spans="1:8" ht="15.75" customHeight="1">
      <c r="A51" s="191"/>
      <c r="B51" s="96">
        <v>42087</v>
      </c>
      <c r="C51" s="129">
        <v>1.0416666666666666E-2</v>
      </c>
      <c r="D51" s="117" t="s">
        <v>142</v>
      </c>
      <c r="E51" s="117" t="s">
        <v>190</v>
      </c>
      <c r="F51" s="215"/>
      <c r="G51" s="41"/>
      <c r="H51" s="227"/>
    </row>
    <row r="52" spans="1:8" ht="15.75" customHeight="1">
      <c r="A52" s="191"/>
      <c r="B52" s="273">
        <v>42090</v>
      </c>
      <c r="C52" s="274">
        <v>2.0833333333333332E-2</v>
      </c>
      <c r="D52" s="275" t="s">
        <v>142</v>
      </c>
      <c r="E52" s="275" t="s">
        <v>125</v>
      </c>
      <c r="F52" s="215"/>
      <c r="G52" s="41"/>
      <c r="H52" s="227"/>
    </row>
    <row r="53" spans="1:8" ht="15.75" customHeight="1">
      <c r="A53" s="191"/>
      <c r="B53" s="273">
        <v>42093</v>
      </c>
      <c r="C53" s="276">
        <v>0.10416666666666667</v>
      </c>
      <c r="D53" s="277" t="s">
        <v>205</v>
      </c>
      <c r="E53" s="278"/>
      <c r="F53" s="184"/>
      <c r="G53" s="271"/>
      <c r="H53" s="227"/>
    </row>
    <row r="54" spans="1:8" ht="15.75" customHeight="1">
      <c r="A54" s="191"/>
      <c r="B54" s="233">
        <v>42094</v>
      </c>
      <c r="C54" s="272">
        <v>2.0833333333333332E-2</v>
      </c>
      <c r="D54" s="2" t="s">
        <v>288</v>
      </c>
      <c r="E54" s="2" t="s">
        <v>350</v>
      </c>
      <c r="F54" s="143"/>
      <c r="G54" s="204"/>
      <c r="H54" s="227"/>
    </row>
    <row r="55" spans="1:8" ht="15.75" customHeight="1">
      <c r="A55" s="268" t="s">
        <v>177</v>
      </c>
      <c r="B55" s="215"/>
      <c r="C55" s="275">
        <v>0</v>
      </c>
      <c r="D55" s="215"/>
      <c r="E55" s="279"/>
      <c r="F55" s="269">
        <f>SUM(C55)</f>
        <v>0</v>
      </c>
      <c r="G55" s="270">
        <f>G50+F55</f>
        <v>1.9375000000000002</v>
      </c>
      <c r="H55" s="227"/>
    </row>
    <row r="56" spans="1:8" ht="15.75" customHeight="1">
      <c r="A56" s="268" t="s">
        <v>208</v>
      </c>
      <c r="B56" s="126">
        <v>42102</v>
      </c>
      <c r="C56" s="140">
        <v>6.9444444444444441E-3</v>
      </c>
      <c r="D56" s="280" t="s">
        <v>142</v>
      </c>
      <c r="E56" s="280" t="s">
        <v>351</v>
      </c>
      <c r="F56" s="269">
        <f>SUM(C56:C57)</f>
        <v>9.0277777777777776E-2</v>
      </c>
      <c r="G56" s="270">
        <f>G55+F56</f>
        <v>2.0277777777777781</v>
      </c>
      <c r="H56" s="227"/>
    </row>
    <row r="57" spans="1:8" ht="15.75" customHeight="1">
      <c r="A57" s="191"/>
      <c r="B57" s="273">
        <v>42107</v>
      </c>
      <c r="C57" s="274">
        <v>8.3333333333333329E-2</v>
      </c>
      <c r="D57" s="215"/>
      <c r="E57" s="279"/>
      <c r="F57" s="215"/>
      <c r="G57" s="41"/>
      <c r="H57" s="227"/>
    </row>
    <row r="58" spans="1:8" ht="15.75" customHeight="1">
      <c r="A58" s="191"/>
      <c r="B58" s="215"/>
      <c r="C58" s="281"/>
      <c r="D58" s="215"/>
      <c r="E58" s="279"/>
      <c r="F58" s="215"/>
      <c r="G58" s="41"/>
      <c r="H58" s="227"/>
    </row>
    <row r="59" spans="1:8" ht="15.75" customHeight="1">
      <c r="A59" s="228"/>
      <c r="B59" s="239"/>
      <c r="C59" s="282"/>
      <c r="D59" s="239"/>
      <c r="E59" s="283"/>
      <c r="F59" s="239"/>
      <c r="G59" s="240"/>
      <c r="H59" s="227"/>
    </row>
    <row r="60" spans="1:8" ht="15.75" customHeight="1">
      <c r="A60" s="241" t="s">
        <v>243</v>
      </c>
      <c r="B60" s="215"/>
      <c r="C60" s="281"/>
      <c r="D60" s="215"/>
      <c r="E60" s="279"/>
      <c r="F60" s="215"/>
      <c r="G60" s="41"/>
      <c r="H60" s="227"/>
    </row>
    <row r="61" spans="1:8" ht="15.75" customHeight="1">
      <c r="A61" s="191"/>
      <c r="B61" s="215"/>
      <c r="C61" s="281"/>
      <c r="D61" s="215"/>
      <c r="E61" s="279"/>
      <c r="F61" s="215"/>
      <c r="G61" s="41"/>
      <c r="H61" s="227"/>
    </row>
    <row r="62" spans="1:8" ht="15.75" customHeight="1">
      <c r="A62" s="191"/>
      <c r="B62" s="215"/>
      <c r="C62" s="281"/>
      <c r="D62" s="215"/>
      <c r="E62" s="279"/>
      <c r="F62" s="215"/>
      <c r="G62" s="41"/>
      <c r="H62" s="227"/>
    </row>
    <row r="63" spans="1:8" ht="15.75" customHeight="1">
      <c r="A63" s="228"/>
      <c r="B63" s="239"/>
      <c r="C63" s="282"/>
      <c r="D63" s="239"/>
      <c r="E63" s="283"/>
      <c r="F63" s="239"/>
      <c r="G63" s="240"/>
      <c r="H63" s="227"/>
    </row>
    <row r="64" spans="1:8" ht="15.75" customHeight="1">
      <c r="F64" s="195" t="s">
        <v>269</v>
      </c>
      <c r="G64" s="198">
        <f>SUM(F5:F63)</f>
        <v>2.0277777777777781</v>
      </c>
      <c r="H64" s="227"/>
    </row>
    <row r="65" spans="2:8" ht="15.75" customHeight="1">
      <c r="H65" s="227"/>
    </row>
    <row r="66" spans="2:8" ht="15.75" customHeight="1">
      <c r="H66" s="227"/>
    </row>
    <row r="67" spans="2:8" ht="15.75" customHeight="1">
      <c r="H67" s="227"/>
    </row>
    <row r="68" spans="2:8" ht="15.75" customHeight="1">
      <c r="H68" s="227"/>
    </row>
    <row r="69" spans="2:8" ht="15.75" customHeight="1">
      <c r="H69" s="227"/>
    </row>
    <row r="70" spans="2:8" ht="15.75" customHeight="1">
      <c r="H70" s="227"/>
    </row>
    <row r="71" spans="2:8" ht="15.75" customHeight="1">
      <c r="H71" s="227"/>
    </row>
    <row r="72" spans="2:8" ht="15.75" customHeight="1">
      <c r="H72" s="227"/>
    </row>
    <row r="73" spans="2:8" ht="15.75" customHeight="1">
      <c r="H73" s="227"/>
    </row>
    <row r="74" spans="2:8" ht="15.75" customHeight="1">
      <c r="C74" s="6"/>
      <c r="E74" s="284"/>
      <c r="G74" s="200"/>
    </row>
    <row r="75" spans="2:8" ht="15.75" customHeight="1">
      <c r="B75" s="220"/>
      <c r="C75" s="6"/>
      <c r="E75" s="284"/>
      <c r="G75" s="6"/>
    </row>
    <row r="84" spans="2:7" ht="15.75" customHeight="1">
      <c r="C84" s="6"/>
      <c r="E84" s="284"/>
      <c r="G84" s="200"/>
    </row>
    <row r="85" spans="2:7" ht="15.75" customHeight="1">
      <c r="C85" s="6"/>
      <c r="E85" s="284"/>
      <c r="G85" s="200"/>
    </row>
    <row r="86" spans="2:7" ht="15.75" customHeight="1">
      <c r="C86" s="6"/>
      <c r="E86" s="284"/>
      <c r="G86" s="200"/>
    </row>
    <row r="87" spans="2:7" ht="15.75" customHeight="1">
      <c r="C87" s="6"/>
      <c r="E87" s="284"/>
      <c r="G87" s="200"/>
    </row>
    <row r="88" spans="2:7" ht="15.75" customHeight="1">
      <c r="C88" s="6"/>
      <c r="E88" s="284"/>
      <c r="G88" s="200"/>
    </row>
    <row r="89" spans="2:7" ht="15.75" customHeight="1">
      <c r="C89" s="6"/>
      <c r="E89" s="284"/>
      <c r="G89" s="200"/>
    </row>
    <row r="90" spans="2:7" ht="15.75" customHeight="1">
      <c r="C90" s="6"/>
      <c r="E90" s="284"/>
      <c r="G90" s="200"/>
    </row>
    <row r="91" spans="2:7" ht="15.75" customHeight="1">
      <c r="C91" s="6"/>
      <c r="E91" s="284"/>
      <c r="G91" s="200"/>
    </row>
    <row r="92" spans="2:7" ht="15.75" customHeight="1">
      <c r="B92" s="220"/>
      <c r="C92" s="6"/>
      <c r="E92" s="284"/>
      <c r="G92" s="6"/>
    </row>
    <row r="93" spans="2:7" ht="15.75" customHeight="1">
      <c r="C93" s="6"/>
      <c r="E93" s="284"/>
      <c r="G93" s="200"/>
    </row>
    <row r="94" spans="2:7" ht="15.75" customHeight="1">
      <c r="B94" s="220"/>
      <c r="C94" s="6"/>
      <c r="E94" s="284"/>
      <c r="G94" s="6"/>
    </row>
    <row r="95" spans="2:7" ht="15.75" customHeight="1">
      <c r="E95" s="284"/>
    </row>
    <row r="96" spans="2:7" ht="15.75" customHeight="1">
      <c r="E96" s="284"/>
    </row>
    <row r="97" spans="5:5" ht="15.75" customHeight="1">
      <c r="E97" s="284"/>
    </row>
    <row r="98" spans="5:5" ht="15.75" customHeight="1">
      <c r="E98" s="284"/>
    </row>
    <row r="99" spans="5:5" ht="15.75" customHeight="1">
      <c r="E99" s="284"/>
    </row>
    <row r="100" spans="5:5" ht="15.75" customHeight="1">
      <c r="E100" s="284"/>
    </row>
    <row r="101" spans="5:5" ht="15.75" customHeight="1">
      <c r="E101" s="284"/>
    </row>
    <row r="102" spans="5:5" ht="15.75" customHeight="1">
      <c r="E102" s="284"/>
    </row>
    <row r="103" spans="5:5" ht="15.75" customHeight="1">
      <c r="E103" s="284"/>
    </row>
    <row r="104" spans="5:5" ht="15.75" customHeight="1">
      <c r="E104" s="284"/>
    </row>
    <row r="105" spans="5:5" ht="15.75" customHeight="1">
      <c r="E105" s="284"/>
    </row>
    <row r="106" spans="5:5" ht="15.75" customHeight="1">
      <c r="E106" s="284"/>
    </row>
    <row r="107" spans="5:5" ht="15.75" customHeight="1">
      <c r="E107" s="284"/>
    </row>
    <row r="108" spans="5:5" ht="15.75" customHeight="1">
      <c r="E108" s="284"/>
    </row>
    <row r="109" spans="5:5" ht="15.75" customHeight="1">
      <c r="E109" s="284"/>
    </row>
    <row r="110" spans="5:5" ht="15.75" customHeight="1">
      <c r="E110" s="284"/>
    </row>
    <row r="111" spans="5:5" ht="15.75" customHeight="1">
      <c r="E111" s="284"/>
    </row>
    <row r="112" spans="5:5" ht="15.75" customHeight="1">
      <c r="E112" s="284"/>
    </row>
    <row r="113" spans="5:5" ht="15.75" customHeight="1">
      <c r="E113" s="284"/>
    </row>
    <row r="114" spans="5:5" ht="15.75" customHeight="1">
      <c r="E114" s="284"/>
    </row>
    <row r="115" spans="5:5" ht="15.75" customHeight="1">
      <c r="E115" s="284"/>
    </row>
    <row r="116" spans="5:5" ht="15.75" customHeight="1">
      <c r="E116" s="284"/>
    </row>
    <row r="117" spans="5:5" ht="15.75" customHeight="1">
      <c r="E117" s="284"/>
    </row>
    <row r="118" spans="5:5" ht="15.75" customHeight="1">
      <c r="E118" s="284"/>
    </row>
    <row r="119" spans="5:5" ht="15.75" customHeight="1">
      <c r="E119" s="284"/>
    </row>
    <row r="120" spans="5:5" ht="15.75" customHeight="1">
      <c r="E120" s="284"/>
    </row>
    <row r="121" spans="5:5" ht="15.75" customHeight="1">
      <c r="E121" s="284"/>
    </row>
    <row r="122" spans="5:5" ht="15.75" customHeight="1">
      <c r="E122" s="284"/>
    </row>
    <row r="123" spans="5:5" ht="15.75" customHeight="1">
      <c r="E123" s="284"/>
    </row>
    <row r="124" spans="5:5" ht="15.75" customHeight="1">
      <c r="E124" s="284"/>
    </row>
    <row r="125" spans="5:5" ht="15.75" customHeight="1">
      <c r="E125" s="284"/>
    </row>
    <row r="126" spans="5:5" ht="15.75" customHeight="1">
      <c r="E126" s="284"/>
    </row>
    <row r="127" spans="5:5" ht="15.75" customHeight="1">
      <c r="E127" s="284"/>
    </row>
    <row r="128" spans="5:5" ht="15.75" customHeight="1">
      <c r="E128" s="284"/>
    </row>
    <row r="129" spans="5:5" ht="15.75" customHeight="1">
      <c r="E129" s="284"/>
    </row>
    <row r="130" spans="5:5" ht="15.75" customHeight="1">
      <c r="E130" s="284"/>
    </row>
    <row r="131" spans="5:5" ht="15.75" customHeight="1">
      <c r="E131" s="284"/>
    </row>
    <row r="132" spans="5:5" ht="15.75" customHeight="1">
      <c r="E132" s="284"/>
    </row>
    <row r="133" spans="5:5" ht="15.75" customHeight="1">
      <c r="E133" s="284"/>
    </row>
    <row r="134" spans="5:5" ht="15.75" customHeight="1">
      <c r="E134" s="284"/>
    </row>
    <row r="135" spans="5:5" ht="15.75" customHeight="1">
      <c r="E135" s="284"/>
    </row>
    <row r="136" spans="5:5" ht="15.75" customHeight="1">
      <c r="E136" s="284"/>
    </row>
    <row r="137" spans="5:5" ht="15.75" customHeight="1">
      <c r="E137" s="284"/>
    </row>
    <row r="138" spans="5:5" ht="15.75" customHeight="1">
      <c r="E138" s="284"/>
    </row>
    <row r="139" spans="5:5" ht="15.75" customHeight="1">
      <c r="E139" s="284"/>
    </row>
    <row r="140" spans="5:5" ht="15.75" customHeight="1">
      <c r="E140" s="284"/>
    </row>
    <row r="141" spans="5:5" ht="15.75" customHeight="1">
      <c r="E141" s="284"/>
    </row>
    <row r="142" spans="5:5" ht="15.75" customHeight="1">
      <c r="E142" s="284"/>
    </row>
    <row r="143" spans="5:5" ht="15.75" customHeight="1">
      <c r="E143" s="284"/>
    </row>
    <row r="144" spans="5:5" ht="15.75" customHeight="1">
      <c r="E144" s="284"/>
    </row>
    <row r="145" spans="5:5" ht="15.75" customHeight="1">
      <c r="E145" s="284"/>
    </row>
    <row r="146" spans="5:5" ht="15.75" customHeight="1">
      <c r="E146" s="284"/>
    </row>
    <row r="147" spans="5:5" ht="15.75" customHeight="1">
      <c r="E147" s="284"/>
    </row>
    <row r="148" spans="5:5" ht="15.75" customHeight="1">
      <c r="E148" s="284"/>
    </row>
    <row r="149" spans="5:5" ht="15.75" customHeight="1">
      <c r="E149" s="284"/>
    </row>
    <row r="150" spans="5:5" ht="15.75" customHeight="1">
      <c r="E150" s="284"/>
    </row>
    <row r="151" spans="5:5" ht="15.75" customHeight="1">
      <c r="E151" s="284"/>
    </row>
    <row r="152" spans="5:5" ht="15.75" customHeight="1">
      <c r="E152" s="284"/>
    </row>
    <row r="153" spans="5:5" ht="15.75" customHeight="1">
      <c r="E153" s="284"/>
    </row>
    <row r="154" spans="5:5" ht="15.75" customHeight="1">
      <c r="E154" s="284"/>
    </row>
    <row r="155" spans="5:5" ht="15.75" customHeight="1">
      <c r="E155" s="284"/>
    </row>
    <row r="156" spans="5:5" ht="15.75" customHeight="1">
      <c r="E156" s="284"/>
    </row>
    <row r="157" spans="5:5" ht="15.75" customHeight="1">
      <c r="E157" s="284"/>
    </row>
    <row r="158" spans="5:5" ht="15.75" customHeight="1">
      <c r="E158" s="284"/>
    </row>
    <row r="159" spans="5:5" ht="15.75" customHeight="1">
      <c r="E159" s="284"/>
    </row>
    <row r="160" spans="5:5" ht="15.75" customHeight="1">
      <c r="E160" s="284"/>
    </row>
    <row r="161" spans="5:5" ht="15.75" customHeight="1">
      <c r="E161" s="284"/>
    </row>
    <row r="162" spans="5:5" ht="15.75" customHeight="1">
      <c r="E162" s="284"/>
    </row>
    <row r="163" spans="5:5" ht="15.75" customHeight="1">
      <c r="E163" s="284"/>
    </row>
    <row r="164" spans="5:5" ht="15.75" customHeight="1">
      <c r="E164" s="284"/>
    </row>
    <row r="165" spans="5:5" ht="15.75" customHeight="1">
      <c r="E165" s="284"/>
    </row>
    <row r="166" spans="5:5" ht="15.75" customHeight="1">
      <c r="E166" s="284"/>
    </row>
    <row r="167" spans="5:5" ht="15.75" customHeight="1">
      <c r="E167" s="284"/>
    </row>
    <row r="168" spans="5:5" ht="15.75" customHeight="1">
      <c r="E168" s="284"/>
    </row>
    <row r="169" spans="5:5" ht="15.75" customHeight="1">
      <c r="E169" s="284"/>
    </row>
    <row r="170" spans="5:5" ht="15.75" customHeight="1">
      <c r="E170" s="284"/>
    </row>
    <row r="171" spans="5:5" ht="15.75" customHeight="1">
      <c r="E171" s="284"/>
    </row>
    <row r="172" spans="5:5" ht="15.75" customHeight="1">
      <c r="E172" s="284"/>
    </row>
    <row r="173" spans="5:5" ht="15.75" customHeight="1">
      <c r="E173" s="284"/>
    </row>
    <row r="174" spans="5:5" ht="15.75" customHeight="1">
      <c r="E174" s="284"/>
    </row>
    <row r="175" spans="5:5" ht="15.75" customHeight="1">
      <c r="E175" s="284"/>
    </row>
    <row r="176" spans="5:5" ht="15.75" customHeight="1">
      <c r="E176" s="284"/>
    </row>
    <row r="177" spans="5:5" ht="15.75" customHeight="1">
      <c r="E177" s="284"/>
    </row>
    <row r="178" spans="5:5" ht="15.75" customHeight="1">
      <c r="E178" s="284"/>
    </row>
    <row r="179" spans="5:5" ht="15.75" customHeight="1">
      <c r="E179" s="284"/>
    </row>
    <row r="180" spans="5:5" ht="15.75" customHeight="1">
      <c r="E180" s="284"/>
    </row>
    <row r="181" spans="5:5" ht="15.75" customHeight="1">
      <c r="E181" s="284"/>
    </row>
    <row r="182" spans="5:5" ht="15.75" customHeight="1">
      <c r="E182" s="284"/>
    </row>
    <row r="183" spans="5:5" ht="15.75" customHeight="1">
      <c r="E183" s="284"/>
    </row>
    <row r="184" spans="5:5" ht="15.75" customHeight="1">
      <c r="E184" s="284"/>
    </row>
    <row r="185" spans="5:5" ht="15.75" customHeight="1">
      <c r="E185" s="284"/>
    </row>
    <row r="186" spans="5:5" ht="15.75" customHeight="1">
      <c r="E186" s="284"/>
    </row>
    <row r="187" spans="5:5" ht="15.75" customHeight="1">
      <c r="E187" s="284"/>
    </row>
    <row r="188" spans="5:5" ht="15.75" customHeight="1">
      <c r="E188" s="284"/>
    </row>
    <row r="189" spans="5:5" ht="15.75" customHeight="1">
      <c r="E189" s="284"/>
    </row>
    <row r="190" spans="5:5" ht="15.75" customHeight="1">
      <c r="E190" s="284"/>
    </row>
    <row r="191" spans="5:5" ht="15.75" customHeight="1">
      <c r="E191" s="284"/>
    </row>
    <row r="192" spans="5:5" ht="15.75" customHeight="1">
      <c r="E192" s="284"/>
    </row>
    <row r="193" spans="5:5" ht="15.75" customHeight="1">
      <c r="E193" s="284"/>
    </row>
    <row r="194" spans="5:5" ht="15.75" customHeight="1">
      <c r="E194" s="284"/>
    </row>
    <row r="195" spans="5:5" ht="15.75" customHeight="1">
      <c r="E195" s="284"/>
    </row>
    <row r="196" spans="5:5" ht="15.75" customHeight="1">
      <c r="E196" s="284"/>
    </row>
    <row r="197" spans="5:5" ht="15.75" customHeight="1">
      <c r="E197" s="284"/>
    </row>
    <row r="198" spans="5:5" ht="15.75" customHeight="1">
      <c r="E198" s="284"/>
    </row>
    <row r="199" spans="5:5" ht="15.75" customHeight="1">
      <c r="E199" s="284"/>
    </row>
    <row r="200" spans="5:5" ht="15.75" customHeight="1">
      <c r="E200" s="284"/>
    </row>
    <row r="201" spans="5:5" ht="15.75" customHeight="1">
      <c r="E201" s="284"/>
    </row>
    <row r="202" spans="5:5" ht="15.75" customHeight="1">
      <c r="E202" s="284"/>
    </row>
    <row r="203" spans="5:5" ht="15.75" customHeight="1">
      <c r="E203" s="284"/>
    </row>
    <row r="204" spans="5:5" ht="15.75" customHeight="1">
      <c r="E204" s="284"/>
    </row>
    <row r="205" spans="5:5" ht="15.75" customHeight="1">
      <c r="E205" s="284"/>
    </row>
    <row r="206" spans="5:5" ht="15.75" customHeight="1">
      <c r="E206" s="284"/>
    </row>
    <row r="207" spans="5:5" ht="15.75" customHeight="1">
      <c r="E207" s="284"/>
    </row>
    <row r="208" spans="5:5" ht="15.75" customHeight="1">
      <c r="E208" s="284"/>
    </row>
    <row r="209" spans="5:5" ht="15.75" customHeight="1">
      <c r="E209" s="284"/>
    </row>
    <row r="210" spans="5:5" ht="15.75" customHeight="1">
      <c r="E210" s="284"/>
    </row>
    <row r="211" spans="5:5" ht="15.75" customHeight="1">
      <c r="E211" s="284"/>
    </row>
    <row r="212" spans="5:5" ht="15.75" customHeight="1">
      <c r="E212" s="284"/>
    </row>
    <row r="213" spans="5:5" ht="15.75" customHeight="1">
      <c r="E213" s="284"/>
    </row>
    <row r="214" spans="5:5" ht="15.75" customHeight="1">
      <c r="E214" s="284"/>
    </row>
    <row r="215" spans="5:5" ht="15.75" customHeight="1">
      <c r="E215" s="284"/>
    </row>
    <row r="216" spans="5:5" ht="15.75" customHeight="1">
      <c r="E216" s="284"/>
    </row>
    <row r="217" spans="5:5" ht="15.75" customHeight="1">
      <c r="E217" s="284"/>
    </row>
    <row r="218" spans="5:5" ht="15.75" customHeight="1">
      <c r="E218" s="284"/>
    </row>
    <row r="219" spans="5:5" ht="15.75" customHeight="1">
      <c r="E219" s="284"/>
    </row>
    <row r="220" spans="5:5" ht="15.75" customHeight="1">
      <c r="E220" s="284"/>
    </row>
    <row r="221" spans="5:5" ht="15.75" customHeight="1">
      <c r="E221" s="284"/>
    </row>
    <row r="222" spans="5:5" ht="15.75" customHeight="1">
      <c r="E222" s="284"/>
    </row>
    <row r="223" spans="5:5" ht="15.75" customHeight="1">
      <c r="E223" s="284"/>
    </row>
    <row r="224" spans="5:5" ht="15.75" customHeight="1">
      <c r="E224" s="284"/>
    </row>
    <row r="225" spans="5:5" ht="15.75" customHeight="1">
      <c r="E225" s="284"/>
    </row>
    <row r="226" spans="5:5" ht="15.75" customHeight="1">
      <c r="E226" s="284"/>
    </row>
    <row r="227" spans="5:5" ht="15.75" customHeight="1">
      <c r="E227" s="284"/>
    </row>
    <row r="228" spans="5:5" ht="15.75" customHeight="1">
      <c r="E228" s="284"/>
    </row>
    <row r="229" spans="5:5" ht="15.75" customHeight="1">
      <c r="E229" s="284"/>
    </row>
    <row r="230" spans="5:5" ht="15.75" customHeight="1">
      <c r="E230" s="284"/>
    </row>
    <row r="231" spans="5:5" ht="15.75" customHeight="1">
      <c r="E231" s="284"/>
    </row>
    <row r="232" spans="5:5" ht="15.75" customHeight="1">
      <c r="E232" s="284"/>
    </row>
    <row r="233" spans="5:5" ht="15.75" customHeight="1">
      <c r="E233" s="284"/>
    </row>
    <row r="234" spans="5:5" ht="15.75" customHeight="1">
      <c r="E234" s="284"/>
    </row>
    <row r="235" spans="5:5" ht="15.75" customHeight="1">
      <c r="E235" s="284"/>
    </row>
    <row r="236" spans="5:5" ht="15.75" customHeight="1">
      <c r="E236" s="284"/>
    </row>
    <row r="237" spans="5:5" ht="15.75" customHeight="1">
      <c r="E237" s="284"/>
    </row>
    <row r="238" spans="5:5" ht="15.75" customHeight="1">
      <c r="E238" s="284"/>
    </row>
    <row r="239" spans="5:5" ht="15.75" customHeight="1">
      <c r="E239" s="284"/>
    </row>
    <row r="240" spans="5:5" ht="15.75" customHeight="1">
      <c r="E240" s="284"/>
    </row>
    <row r="241" spans="5:5" ht="15.75" customHeight="1">
      <c r="E241" s="284"/>
    </row>
    <row r="242" spans="5:5" ht="15.75" customHeight="1">
      <c r="E242" s="284"/>
    </row>
    <row r="243" spans="5:5" ht="15.75" customHeight="1">
      <c r="E243" s="284"/>
    </row>
    <row r="244" spans="5:5" ht="15.75" customHeight="1">
      <c r="E244" s="284"/>
    </row>
    <row r="245" spans="5:5" ht="15.75" customHeight="1">
      <c r="E245" s="284"/>
    </row>
    <row r="246" spans="5:5" ht="15.75" customHeight="1">
      <c r="E246" s="284"/>
    </row>
    <row r="247" spans="5:5" ht="15.75" customHeight="1">
      <c r="E247" s="284"/>
    </row>
    <row r="248" spans="5:5" ht="15.75" customHeight="1">
      <c r="E248" s="284"/>
    </row>
    <row r="249" spans="5:5" ht="15.75" customHeight="1">
      <c r="E249" s="284"/>
    </row>
    <row r="250" spans="5:5" ht="15.75" customHeight="1">
      <c r="E250" s="284"/>
    </row>
    <row r="251" spans="5:5" ht="15.75" customHeight="1">
      <c r="E251" s="284"/>
    </row>
    <row r="252" spans="5:5" ht="15.75" customHeight="1">
      <c r="E252" s="284"/>
    </row>
    <row r="253" spans="5:5" ht="15.75" customHeight="1">
      <c r="E253" s="284"/>
    </row>
    <row r="254" spans="5:5" ht="15.75" customHeight="1">
      <c r="E254" s="284"/>
    </row>
    <row r="255" spans="5:5" ht="15.75" customHeight="1">
      <c r="E255" s="284"/>
    </row>
    <row r="256" spans="5:5" ht="15.75" customHeight="1">
      <c r="E256" s="284"/>
    </row>
    <row r="257" spans="5:5" ht="15.75" customHeight="1">
      <c r="E257" s="284"/>
    </row>
    <row r="258" spans="5:5" ht="15.75" customHeight="1">
      <c r="E258" s="284"/>
    </row>
    <row r="259" spans="5:5" ht="15.75" customHeight="1">
      <c r="E259" s="284"/>
    </row>
    <row r="260" spans="5:5" ht="15.75" customHeight="1">
      <c r="E260" s="284"/>
    </row>
    <row r="261" spans="5:5" ht="15.75" customHeight="1">
      <c r="E261" s="284"/>
    </row>
    <row r="262" spans="5:5" ht="15.75" customHeight="1">
      <c r="E262" s="284"/>
    </row>
    <row r="263" spans="5:5" ht="15.75" customHeight="1">
      <c r="E263" s="284"/>
    </row>
    <row r="264" spans="5:5" ht="15.75" customHeight="1">
      <c r="E264" s="284"/>
    </row>
    <row r="265" spans="5:5" ht="15.75" customHeight="1">
      <c r="E265" s="284"/>
    </row>
    <row r="266" spans="5:5" ht="15.75" customHeight="1">
      <c r="E266" s="284"/>
    </row>
    <row r="267" spans="5:5" ht="15.75" customHeight="1">
      <c r="E267" s="284"/>
    </row>
    <row r="268" spans="5:5" ht="15.75" customHeight="1">
      <c r="E268" s="284"/>
    </row>
    <row r="269" spans="5:5" ht="15.75" customHeight="1">
      <c r="E269" s="284"/>
    </row>
    <row r="270" spans="5:5" ht="15.75" customHeight="1">
      <c r="E270" s="284"/>
    </row>
    <row r="271" spans="5:5" ht="15.75" customHeight="1">
      <c r="E271" s="284"/>
    </row>
    <row r="272" spans="5:5" ht="15.75" customHeight="1">
      <c r="E272" s="284"/>
    </row>
    <row r="273" spans="5:5" ht="15.75" customHeight="1">
      <c r="E273" s="284"/>
    </row>
    <row r="274" spans="5:5" ht="15.75" customHeight="1">
      <c r="E274" s="284"/>
    </row>
    <row r="275" spans="5:5" ht="15.75" customHeight="1">
      <c r="E275" s="284"/>
    </row>
    <row r="276" spans="5:5" ht="15.75" customHeight="1">
      <c r="E276" s="284"/>
    </row>
    <row r="277" spans="5:5" ht="15.75" customHeight="1">
      <c r="E277" s="284"/>
    </row>
    <row r="278" spans="5:5" ht="15.75" customHeight="1">
      <c r="E278" s="284"/>
    </row>
    <row r="279" spans="5:5" ht="15.75" customHeight="1">
      <c r="E279" s="284"/>
    </row>
    <row r="280" spans="5:5" ht="15.75" customHeight="1">
      <c r="E280" s="284"/>
    </row>
    <row r="281" spans="5:5" ht="15.75" customHeight="1">
      <c r="E281" s="284"/>
    </row>
    <row r="282" spans="5:5" ht="15.75" customHeight="1">
      <c r="E282" s="284"/>
    </row>
    <row r="283" spans="5:5" ht="15.75" customHeight="1">
      <c r="E283" s="284"/>
    </row>
    <row r="284" spans="5:5" ht="15.75" customHeight="1">
      <c r="E284" s="284"/>
    </row>
    <row r="285" spans="5:5" ht="15.75" customHeight="1">
      <c r="E285" s="284"/>
    </row>
    <row r="286" spans="5:5" ht="15.75" customHeight="1">
      <c r="E286" s="284"/>
    </row>
    <row r="287" spans="5:5" ht="15.75" customHeight="1">
      <c r="E287" s="284"/>
    </row>
    <row r="288" spans="5:5" ht="15.75" customHeight="1">
      <c r="E288" s="284"/>
    </row>
    <row r="289" spans="5:5" ht="15.75" customHeight="1">
      <c r="E289" s="284"/>
    </row>
    <row r="290" spans="5:5" ht="15.75" customHeight="1">
      <c r="E290" s="284"/>
    </row>
    <row r="291" spans="5:5" ht="15.75" customHeight="1">
      <c r="E291" s="284"/>
    </row>
    <row r="292" spans="5:5" ht="15.75" customHeight="1">
      <c r="E292" s="284"/>
    </row>
    <row r="293" spans="5:5" ht="15.75" customHeight="1">
      <c r="E293" s="284"/>
    </row>
    <row r="294" spans="5:5" ht="15.75" customHeight="1">
      <c r="E294" s="284"/>
    </row>
    <row r="295" spans="5:5" ht="15.75" customHeight="1">
      <c r="E295" s="284"/>
    </row>
    <row r="296" spans="5:5" ht="15.75" customHeight="1">
      <c r="E296" s="284"/>
    </row>
    <row r="297" spans="5:5" ht="15.75" customHeight="1">
      <c r="E297" s="284"/>
    </row>
    <row r="298" spans="5:5" ht="15.75" customHeight="1">
      <c r="E298" s="284"/>
    </row>
    <row r="299" spans="5:5" ht="15.75" customHeight="1">
      <c r="E299" s="284"/>
    </row>
    <row r="300" spans="5:5" ht="15.75" customHeight="1">
      <c r="E300" s="284"/>
    </row>
    <row r="301" spans="5:5" ht="15.75" customHeight="1">
      <c r="E301" s="284"/>
    </row>
    <row r="302" spans="5:5" ht="15.75" customHeight="1">
      <c r="E302" s="284"/>
    </row>
    <row r="303" spans="5:5" ht="15.75" customHeight="1">
      <c r="E303" s="284"/>
    </row>
    <row r="304" spans="5:5" ht="15.75" customHeight="1">
      <c r="E304" s="284"/>
    </row>
    <row r="305" spans="5:5" ht="15.75" customHeight="1">
      <c r="E305" s="284"/>
    </row>
    <row r="306" spans="5:5" ht="15.75" customHeight="1">
      <c r="E306" s="284"/>
    </row>
    <row r="307" spans="5:5" ht="15.75" customHeight="1">
      <c r="E307" s="284"/>
    </row>
    <row r="308" spans="5:5" ht="15.75" customHeight="1">
      <c r="E308" s="284"/>
    </row>
    <row r="309" spans="5:5" ht="15.75" customHeight="1">
      <c r="E309" s="284"/>
    </row>
    <row r="310" spans="5:5" ht="15.75" customHeight="1">
      <c r="E310" s="284"/>
    </row>
    <row r="311" spans="5:5" ht="15.75" customHeight="1">
      <c r="E311" s="284"/>
    </row>
    <row r="312" spans="5:5" ht="15.75" customHeight="1">
      <c r="E312" s="284"/>
    </row>
    <row r="313" spans="5:5" ht="15.75" customHeight="1">
      <c r="E313" s="284"/>
    </row>
    <row r="314" spans="5:5" ht="15.75" customHeight="1">
      <c r="E314" s="284"/>
    </row>
    <row r="315" spans="5:5" ht="15.75" customHeight="1">
      <c r="E315" s="284"/>
    </row>
    <row r="316" spans="5:5" ht="15.75" customHeight="1">
      <c r="E316" s="284"/>
    </row>
    <row r="317" spans="5:5" ht="15.75" customHeight="1">
      <c r="E317" s="284"/>
    </row>
    <row r="318" spans="5:5" ht="15.75" customHeight="1">
      <c r="E318" s="284"/>
    </row>
    <row r="319" spans="5:5" ht="15.75" customHeight="1">
      <c r="E319" s="284"/>
    </row>
    <row r="320" spans="5:5" ht="15.75" customHeight="1">
      <c r="E320" s="284"/>
    </row>
    <row r="321" spans="5:5" ht="15.75" customHeight="1">
      <c r="E321" s="284"/>
    </row>
    <row r="322" spans="5:5" ht="15.75" customHeight="1">
      <c r="E322" s="284"/>
    </row>
    <row r="323" spans="5:5" ht="15.75" customHeight="1">
      <c r="E323" s="284"/>
    </row>
    <row r="324" spans="5:5" ht="15.75" customHeight="1">
      <c r="E324" s="284"/>
    </row>
    <row r="325" spans="5:5" ht="15.75" customHeight="1">
      <c r="E325" s="284"/>
    </row>
    <row r="326" spans="5:5" ht="15.75" customHeight="1">
      <c r="E326" s="284"/>
    </row>
    <row r="327" spans="5:5" ht="15.75" customHeight="1">
      <c r="E327" s="284"/>
    </row>
    <row r="328" spans="5:5" ht="15.75" customHeight="1">
      <c r="E328" s="284"/>
    </row>
    <row r="329" spans="5:5" ht="15.75" customHeight="1">
      <c r="E329" s="284"/>
    </row>
    <row r="330" spans="5:5" ht="15.75" customHeight="1">
      <c r="E330" s="284"/>
    </row>
    <row r="331" spans="5:5" ht="15.75" customHeight="1">
      <c r="E331" s="284"/>
    </row>
    <row r="332" spans="5:5" ht="15.75" customHeight="1">
      <c r="E332" s="284"/>
    </row>
    <row r="333" spans="5:5" ht="15.75" customHeight="1">
      <c r="E333" s="284"/>
    </row>
    <row r="334" spans="5:5" ht="15.75" customHeight="1">
      <c r="E334" s="284"/>
    </row>
    <row r="335" spans="5:5" ht="15.75" customHeight="1">
      <c r="E335" s="284"/>
    </row>
    <row r="336" spans="5:5" ht="15.75" customHeight="1">
      <c r="E336" s="284"/>
    </row>
    <row r="337" spans="5:5" ht="15.75" customHeight="1">
      <c r="E337" s="284"/>
    </row>
    <row r="338" spans="5:5" ht="15.75" customHeight="1">
      <c r="E338" s="284"/>
    </row>
    <row r="339" spans="5:5" ht="15.75" customHeight="1">
      <c r="E339" s="284"/>
    </row>
    <row r="340" spans="5:5" ht="15.75" customHeight="1">
      <c r="E340" s="284"/>
    </row>
    <row r="341" spans="5:5" ht="15.75" customHeight="1">
      <c r="E341" s="284"/>
    </row>
    <row r="342" spans="5:5" ht="15.75" customHeight="1">
      <c r="E342" s="284"/>
    </row>
    <row r="343" spans="5:5" ht="15.75" customHeight="1">
      <c r="E343" s="284"/>
    </row>
    <row r="344" spans="5:5" ht="15.75" customHeight="1">
      <c r="E344" s="284"/>
    </row>
    <row r="345" spans="5:5" ht="15.75" customHeight="1">
      <c r="E345" s="284"/>
    </row>
    <row r="346" spans="5:5" ht="15.75" customHeight="1">
      <c r="E346" s="284"/>
    </row>
    <row r="347" spans="5:5" ht="15.75" customHeight="1">
      <c r="E347" s="284"/>
    </row>
    <row r="348" spans="5:5" ht="15.75" customHeight="1">
      <c r="E348" s="284"/>
    </row>
    <row r="349" spans="5:5" ht="15.75" customHeight="1">
      <c r="E349" s="284"/>
    </row>
    <row r="350" spans="5:5" ht="15.75" customHeight="1">
      <c r="E350" s="284"/>
    </row>
    <row r="351" spans="5:5" ht="15.75" customHeight="1">
      <c r="E351" s="284"/>
    </row>
    <row r="352" spans="5:5" ht="15.75" customHeight="1">
      <c r="E352" s="284"/>
    </row>
    <row r="353" spans="5:5" ht="15.75" customHeight="1">
      <c r="E353" s="284"/>
    </row>
    <row r="354" spans="5:5" ht="15.75" customHeight="1">
      <c r="E354" s="284"/>
    </row>
    <row r="355" spans="5:5" ht="15.75" customHeight="1">
      <c r="E355" s="284"/>
    </row>
    <row r="356" spans="5:5" ht="15.75" customHeight="1">
      <c r="E356" s="284"/>
    </row>
    <row r="357" spans="5:5" ht="15.75" customHeight="1">
      <c r="E357" s="284"/>
    </row>
    <row r="358" spans="5:5" ht="15.75" customHeight="1">
      <c r="E358" s="284"/>
    </row>
    <row r="359" spans="5:5" ht="15.75" customHeight="1">
      <c r="E359" s="284"/>
    </row>
    <row r="360" spans="5:5" ht="15.75" customHeight="1">
      <c r="E360" s="284"/>
    </row>
    <row r="361" spans="5:5" ht="15.75" customHeight="1">
      <c r="E361" s="284"/>
    </row>
    <row r="362" spans="5:5" ht="15.75" customHeight="1">
      <c r="E362" s="284"/>
    </row>
    <row r="363" spans="5:5" ht="15.75" customHeight="1">
      <c r="E363" s="284"/>
    </row>
    <row r="364" spans="5:5" ht="15.75" customHeight="1">
      <c r="E364" s="284"/>
    </row>
    <row r="365" spans="5:5" ht="15.75" customHeight="1">
      <c r="E365" s="284"/>
    </row>
    <row r="366" spans="5:5" ht="15.75" customHeight="1">
      <c r="E366" s="284"/>
    </row>
    <row r="367" spans="5:5" ht="15.75" customHeight="1">
      <c r="E367" s="284"/>
    </row>
    <row r="368" spans="5:5" ht="15.75" customHeight="1">
      <c r="E368" s="284"/>
    </row>
    <row r="369" spans="5:5" ht="15.75" customHeight="1">
      <c r="E369" s="284"/>
    </row>
    <row r="370" spans="5:5" ht="15.75" customHeight="1">
      <c r="E370" s="284"/>
    </row>
    <row r="371" spans="5:5" ht="15.75" customHeight="1">
      <c r="E371" s="284"/>
    </row>
    <row r="372" spans="5:5" ht="15.75" customHeight="1">
      <c r="E372" s="284"/>
    </row>
    <row r="373" spans="5:5" ht="15.75" customHeight="1">
      <c r="E373" s="284"/>
    </row>
    <row r="374" spans="5:5" ht="15.75" customHeight="1">
      <c r="E374" s="284"/>
    </row>
    <row r="375" spans="5:5" ht="15.75" customHeight="1">
      <c r="E375" s="284"/>
    </row>
    <row r="376" spans="5:5" ht="15.75" customHeight="1">
      <c r="E376" s="284"/>
    </row>
    <row r="377" spans="5:5" ht="15.75" customHeight="1">
      <c r="E377" s="284"/>
    </row>
    <row r="378" spans="5:5" ht="15.75" customHeight="1">
      <c r="E378" s="284"/>
    </row>
    <row r="379" spans="5:5" ht="15.75" customHeight="1">
      <c r="E379" s="284"/>
    </row>
    <row r="380" spans="5:5" ht="15.75" customHeight="1">
      <c r="E380" s="284"/>
    </row>
    <row r="381" spans="5:5" ht="15.75" customHeight="1">
      <c r="E381" s="284"/>
    </row>
    <row r="382" spans="5:5" ht="15.75" customHeight="1">
      <c r="E382" s="284"/>
    </row>
    <row r="383" spans="5:5" ht="15.75" customHeight="1">
      <c r="E383" s="284"/>
    </row>
    <row r="384" spans="5:5" ht="15.75" customHeight="1">
      <c r="E384" s="284"/>
    </row>
    <row r="385" spans="5:5" ht="15.75" customHeight="1">
      <c r="E385" s="284"/>
    </row>
    <row r="386" spans="5:5" ht="15.75" customHeight="1">
      <c r="E386" s="284"/>
    </row>
    <row r="387" spans="5:5" ht="15.75" customHeight="1">
      <c r="E387" s="284"/>
    </row>
    <row r="388" spans="5:5" ht="15.75" customHeight="1">
      <c r="E388" s="284"/>
    </row>
    <row r="389" spans="5:5" ht="15.75" customHeight="1">
      <c r="E389" s="284"/>
    </row>
    <row r="390" spans="5:5" ht="15.75" customHeight="1">
      <c r="E390" s="284"/>
    </row>
    <row r="391" spans="5:5" ht="15.75" customHeight="1">
      <c r="E391" s="284"/>
    </row>
    <row r="392" spans="5:5" ht="15.75" customHeight="1">
      <c r="E392" s="284"/>
    </row>
    <row r="393" spans="5:5" ht="15.75" customHeight="1">
      <c r="E393" s="284"/>
    </row>
    <row r="394" spans="5:5" ht="15.75" customHeight="1">
      <c r="E394" s="284"/>
    </row>
    <row r="395" spans="5:5" ht="15.75" customHeight="1">
      <c r="E395" s="284"/>
    </row>
    <row r="396" spans="5:5" ht="15.75" customHeight="1">
      <c r="E396" s="284"/>
    </row>
    <row r="397" spans="5:5" ht="15.75" customHeight="1">
      <c r="E397" s="284"/>
    </row>
    <row r="398" spans="5:5" ht="15.75" customHeight="1">
      <c r="E398" s="284"/>
    </row>
    <row r="399" spans="5:5" ht="15.75" customHeight="1">
      <c r="E399" s="284"/>
    </row>
    <row r="400" spans="5:5" ht="15.75" customHeight="1">
      <c r="E400" s="284"/>
    </row>
    <row r="401" spans="5:5" ht="15.75" customHeight="1">
      <c r="E401" s="284"/>
    </row>
    <row r="402" spans="5:5" ht="15.75" customHeight="1">
      <c r="E402" s="284"/>
    </row>
    <row r="403" spans="5:5" ht="15.75" customHeight="1">
      <c r="E403" s="284"/>
    </row>
    <row r="404" spans="5:5" ht="15.75" customHeight="1">
      <c r="E404" s="284"/>
    </row>
    <row r="405" spans="5:5" ht="15.75" customHeight="1">
      <c r="E405" s="284"/>
    </row>
    <row r="406" spans="5:5" ht="15.75" customHeight="1">
      <c r="E406" s="284"/>
    </row>
    <row r="407" spans="5:5" ht="15.75" customHeight="1">
      <c r="E407" s="284"/>
    </row>
    <row r="408" spans="5:5" ht="15.75" customHeight="1">
      <c r="E408" s="284"/>
    </row>
    <row r="409" spans="5:5" ht="15.75" customHeight="1">
      <c r="E409" s="284"/>
    </row>
    <row r="410" spans="5:5" ht="15.75" customHeight="1">
      <c r="E410" s="284"/>
    </row>
    <row r="411" spans="5:5" ht="15.75" customHeight="1">
      <c r="E411" s="284"/>
    </row>
    <row r="412" spans="5:5" ht="15.75" customHeight="1">
      <c r="E412" s="284"/>
    </row>
    <row r="413" spans="5:5" ht="15.75" customHeight="1">
      <c r="E413" s="284"/>
    </row>
    <row r="414" spans="5:5" ht="15.75" customHeight="1">
      <c r="E414" s="284"/>
    </row>
    <row r="415" spans="5:5" ht="15.75" customHeight="1">
      <c r="E415" s="284"/>
    </row>
    <row r="416" spans="5:5" ht="15.75" customHeight="1">
      <c r="E416" s="284"/>
    </row>
    <row r="417" spans="5:5" ht="15.75" customHeight="1">
      <c r="E417" s="284"/>
    </row>
    <row r="418" spans="5:5" ht="15.75" customHeight="1">
      <c r="E418" s="284"/>
    </row>
    <row r="419" spans="5:5" ht="15.75" customHeight="1">
      <c r="E419" s="284"/>
    </row>
    <row r="420" spans="5:5" ht="15.75" customHeight="1">
      <c r="E420" s="284"/>
    </row>
    <row r="421" spans="5:5" ht="15.75" customHeight="1">
      <c r="E421" s="284"/>
    </row>
    <row r="422" spans="5:5" ht="15.75" customHeight="1">
      <c r="E422" s="284"/>
    </row>
    <row r="423" spans="5:5" ht="15.75" customHeight="1">
      <c r="E423" s="284"/>
    </row>
    <row r="424" spans="5:5" ht="15.75" customHeight="1">
      <c r="E424" s="284"/>
    </row>
    <row r="425" spans="5:5" ht="15.75" customHeight="1">
      <c r="E425" s="284"/>
    </row>
    <row r="426" spans="5:5" ht="15.75" customHeight="1">
      <c r="E426" s="284"/>
    </row>
    <row r="427" spans="5:5" ht="15.75" customHeight="1">
      <c r="E427" s="284"/>
    </row>
    <row r="428" spans="5:5" ht="15.75" customHeight="1">
      <c r="E428" s="284"/>
    </row>
    <row r="429" spans="5:5" ht="15.75" customHeight="1">
      <c r="E429" s="284"/>
    </row>
    <row r="430" spans="5:5" ht="15.75" customHeight="1">
      <c r="E430" s="284"/>
    </row>
    <row r="431" spans="5:5" ht="15.75" customHeight="1">
      <c r="E431" s="284"/>
    </row>
    <row r="432" spans="5:5" ht="15.75" customHeight="1">
      <c r="E432" s="284"/>
    </row>
    <row r="433" spans="5:5" ht="15.75" customHeight="1">
      <c r="E433" s="284"/>
    </row>
    <row r="434" spans="5:5" ht="15.75" customHeight="1">
      <c r="E434" s="284"/>
    </row>
    <row r="435" spans="5:5" ht="15.75" customHeight="1">
      <c r="E435" s="284"/>
    </row>
    <row r="436" spans="5:5" ht="15.75" customHeight="1">
      <c r="E436" s="284"/>
    </row>
    <row r="437" spans="5:5" ht="15.75" customHeight="1">
      <c r="E437" s="284"/>
    </row>
    <row r="438" spans="5:5" ht="15.75" customHeight="1">
      <c r="E438" s="284"/>
    </row>
    <row r="439" spans="5:5" ht="15.75" customHeight="1">
      <c r="E439" s="284"/>
    </row>
    <row r="440" spans="5:5" ht="15.75" customHeight="1">
      <c r="E440" s="284"/>
    </row>
    <row r="441" spans="5:5" ht="15.75" customHeight="1">
      <c r="E441" s="284"/>
    </row>
    <row r="442" spans="5:5" ht="15.75" customHeight="1">
      <c r="E442" s="284"/>
    </row>
    <row r="443" spans="5:5" ht="15.75" customHeight="1">
      <c r="E443" s="284"/>
    </row>
    <row r="444" spans="5:5" ht="15.75" customHeight="1">
      <c r="E444" s="284"/>
    </row>
    <row r="445" spans="5:5" ht="15.75" customHeight="1">
      <c r="E445" s="284"/>
    </row>
    <row r="446" spans="5:5" ht="15.75" customHeight="1">
      <c r="E446" s="284"/>
    </row>
    <row r="447" spans="5:5" ht="15.75" customHeight="1">
      <c r="E447" s="284"/>
    </row>
    <row r="448" spans="5:5" ht="15.75" customHeight="1">
      <c r="E448" s="284"/>
    </row>
    <row r="449" spans="5:5" ht="15.75" customHeight="1">
      <c r="E449" s="284"/>
    </row>
    <row r="450" spans="5:5" ht="15.75" customHeight="1">
      <c r="E450" s="284"/>
    </row>
    <row r="451" spans="5:5" ht="15.75" customHeight="1">
      <c r="E451" s="284"/>
    </row>
    <row r="452" spans="5:5" ht="15.75" customHeight="1">
      <c r="E452" s="284"/>
    </row>
    <row r="453" spans="5:5" ht="15.75" customHeight="1">
      <c r="E453" s="284"/>
    </row>
    <row r="454" spans="5:5" ht="15.75" customHeight="1">
      <c r="E454" s="284"/>
    </row>
    <row r="455" spans="5:5" ht="15.75" customHeight="1">
      <c r="E455" s="284"/>
    </row>
    <row r="456" spans="5:5" ht="15.75" customHeight="1">
      <c r="E456" s="284"/>
    </row>
    <row r="457" spans="5:5" ht="15.75" customHeight="1">
      <c r="E457" s="284"/>
    </row>
    <row r="458" spans="5:5" ht="15.75" customHeight="1">
      <c r="E458" s="284"/>
    </row>
    <row r="459" spans="5:5" ht="15.75" customHeight="1">
      <c r="E459" s="284"/>
    </row>
    <row r="460" spans="5:5" ht="15.75" customHeight="1">
      <c r="E460" s="284"/>
    </row>
    <row r="461" spans="5:5" ht="15.75" customHeight="1">
      <c r="E461" s="284"/>
    </row>
    <row r="462" spans="5:5" ht="15.75" customHeight="1">
      <c r="E462" s="284"/>
    </row>
    <row r="463" spans="5:5" ht="15.75" customHeight="1">
      <c r="E463" s="284"/>
    </row>
    <row r="464" spans="5:5" ht="15.75" customHeight="1">
      <c r="E464" s="284"/>
    </row>
    <row r="465" spans="5:5" ht="15.75" customHeight="1">
      <c r="E465" s="284"/>
    </row>
    <row r="466" spans="5:5" ht="15.75" customHeight="1">
      <c r="E466" s="284"/>
    </row>
    <row r="467" spans="5:5" ht="15.75" customHeight="1">
      <c r="E467" s="284"/>
    </row>
    <row r="468" spans="5:5" ht="15.75" customHeight="1">
      <c r="E468" s="284"/>
    </row>
    <row r="469" spans="5:5" ht="15.75" customHeight="1">
      <c r="E469" s="284"/>
    </row>
    <row r="470" spans="5:5" ht="15.75" customHeight="1">
      <c r="E470" s="284"/>
    </row>
    <row r="471" spans="5:5" ht="15.75" customHeight="1">
      <c r="E471" s="284"/>
    </row>
    <row r="472" spans="5:5" ht="15.75" customHeight="1">
      <c r="E472" s="284"/>
    </row>
    <row r="473" spans="5:5" ht="15.75" customHeight="1">
      <c r="E473" s="284"/>
    </row>
    <row r="474" spans="5:5" ht="15.75" customHeight="1">
      <c r="E474" s="284"/>
    </row>
    <row r="475" spans="5:5" ht="15.75" customHeight="1">
      <c r="E475" s="284"/>
    </row>
    <row r="476" spans="5:5" ht="15.75" customHeight="1">
      <c r="E476" s="284"/>
    </row>
    <row r="477" spans="5:5" ht="15.75" customHeight="1">
      <c r="E477" s="284"/>
    </row>
    <row r="478" spans="5:5" ht="15.75" customHeight="1">
      <c r="E478" s="284"/>
    </row>
    <row r="479" spans="5:5" ht="15.75" customHeight="1">
      <c r="E479" s="284"/>
    </row>
    <row r="480" spans="5:5" ht="15.75" customHeight="1">
      <c r="E480" s="284"/>
    </row>
    <row r="481" spans="5:5" ht="15.75" customHeight="1">
      <c r="E481" s="284"/>
    </row>
    <row r="482" spans="5:5" ht="15.75" customHeight="1">
      <c r="E482" s="284"/>
    </row>
    <row r="483" spans="5:5" ht="15.75" customHeight="1">
      <c r="E483" s="284"/>
    </row>
    <row r="484" spans="5:5" ht="15.75" customHeight="1">
      <c r="E484" s="284"/>
    </row>
    <row r="485" spans="5:5" ht="15.75" customHeight="1">
      <c r="E485" s="284"/>
    </row>
    <row r="486" spans="5:5" ht="15.75" customHeight="1">
      <c r="E486" s="284"/>
    </row>
    <row r="487" spans="5:5" ht="15.75" customHeight="1">
      <c r="E487" s="284"/>
    </row>
    <row r="488" spans="5:5" ht="15.75" customHeight="1">
      <c r="E488" s="284"/>
    </row>
    <row r="489" spans="5:5" ht="15.75" customHeight="1">
      <c r="E489" s="284"/>
    </row>
    <row r="490" spans="5:5" ht="15.75" customHeight="1">
      <c r="E490" s="284"/>
    </row>
    <row r="491" spans="5:5" ht="15.75" customHeight="1">
      <c r="E491" s="284"/>
    </row>
    <row r="492" spans="5:5" ht="15.75" customHeight="1">
      <c r="E492" s="284"/>
    </row>
    <row r="493" spans="5:5" ht="15.75" customHeight="1">
      <c r="E493" s="284"/>
    </row>
    <row r="494" spans="5:5" ht="15.75" customHeight="1">
      <c r="E494" s="284"/>
    </row>
    <row r="495" spans="5:5" ht="15.75" customHeight="1">
      <c r="E495" s="284"/>
    </row>
    <row r="496" spans="5:5" ht="15.75" customHeight="1">
      <c r="E496" s="284"/>
    </row>
    <row r="497" spans="5:5" ht="15.75" customHeight="1">
      <c r="E497" s="284"/>
    </row>
    <row r="498" spans="5:5" ht="15.75" customHeight="1">
      <c r="E498" s="284"/>
    </row>
    <row r="499" spans="5:5" ht="15.75" customHeight="1">
      <c r="E499" s="284"/>
    </row>
    <row r="500" spans="5:5" ht="15.75" customHeight="1">
      <c r="E500" s="284"/>
    </row>
    <row r="501" spans="5:5" ht="15.75" customHeight="1">
      <c r="E501" s="284"/>
    </row>
    <row r="502" spans="5:5" ht="15.75" customHeight="1">
      <c r="E502" s="284"/>
    </row>
    <row r="503" spans="5:5" ht="15.75" customHeight="1">
      <c r="E503" s="284"/>
    </row>
    <row r="504" spans="5:5" ht="15.75" customHeight="1">
      <c r="E504" s="284"/>
    </row>
    <row r="505" spans="5:5" ht="15.75" customHeight="1">
      <c r="E505" s="284"/>
    </row>
    <row r="506" spans="5:5" ht="15.75" customHeight="1">
      <c r="E506" s="284"/>
    </row>
    <row r="507" spans="5:5" ht="15.75" customHeight="1">
      <c r="E507" s="284"/>
    </row>
    <row r="508" spans="5:5" ht="15.75" customHeight="1">
      <c r="E508" s="284"/>
    </row>
    <row r="509" spans="5:5" ht="15.75" customHeight="1">
      <c r="E509" s="284"/>
    </row>
    <row r="510" spans="5:5" ht="15.75" customHeight="1">
      <c r="E510" s="284"/>
    </row>
    <row r="511" spans="5:5" ht="15.75" customHeight="1">
      <c r="E511" s="284"/>
    </row>
    <row r="512" spans="5:5" ht="15.75" customHeight="1">
      <c r="E512" s="284"/>
    </row>
    <row r="513" spans="5:5" ht="15.75" customHeight="1">
      <c r="E513" s="284"/>
    </row>
    <row r="514" spans="5:5" ht="15.75" customHeight="1">
      <c r="E514" s="284"/>
    </row>
    <row r="515" spans="5:5" ht="15.75" customHeight="1">
      <c r="E515" s="284"/>
    </row>
    <row r="516" spans="5:5" ht="15.75" customHeight="1">
      <c r="E516" s="284"/>
    </row>
    <row r="517" spans="5:5" ht="15.75" customHeight="1">
      <c r="E517" s="284"/>
    </row>
    <row r="518" spans="5:5" ht="15.75" customHeight="1">
      <c r="E518" s="284"/>
    </row>
    <row r="519" spans="5:5" ht="15.75" customHeight="1">
      <c r="E519" s="284"/>
    </row>
    <row r="520" spans="5:5" ht="15.75" customHeight="1">
      <c r="E520" s="284"/>
    </row>
    <row r="521" spans="5:5" ht="15.75" customHeight="1">
      <c r="E521" s="284"/>
    </row>
    <row r="522" spans="5:5" ht="15.75" customHeight="1">
      <c r="E522" s="284"/>
    </row>
    <row r="523" spans="5:5" ht="15.75" customHeight="1">
      <c r="E523" s="284"/>
    </row>
    <row r="524" spans="5:5" ht="15.75" customHeight="1">
      <c r="E524" s="284"/>
    </row>
    <row r="525" spans="5:5" ht="15.75" customHeight="1">
      <c r="E525" s="284"/>
    </row>
    <row r="526" spans="5:5" ht="15.75" customHeight="1">
      <c r="E526" s="284"/>
    </row>
    <row r="527" spans="5:5" ht="15.75" customHeight="1">
      <c r="E527" s="284"/>
    </row>
    <row r="528" spans="5:5" ht="15.75" customHeight="1">
      <c r="E528" s="284"/>
    </row>
    <row r="529" spans="5:5" ht="15.75" customHeight="1">
      <c r="E529" s="284"/>
    </row>
    <row r="530" spans="5:5" ht="15.75" customHeight="1">
      <c r="E530" s="284"/>
    </row>
    <row r="531" spans="5:5" ht="15.75" customHeight="1">
      <c r="E531" s="284"/>
    </row>
    <row r="532" spans="5:5" ht="15.75" customHeight="1">
      <c r="E532" s="284"/>
    </row>
    <row r="533" spans="5:5" ht="15.75" customHeight="1">
      <c r="E533" s="284"/>
    </row>
    <row r="534" spans="5:5" ht="15.75" customHeight="1">
      <c r="E534" s="284"/>
    </row>
    <row r="535" spans="5:5" ht="15.75" customHeight="1">
      <c r="E535" s="284"/>
    </row>
    <row r="536" spans="5:5" ht="15.75" customHeight="1">
      <c r="E536" s="284"/>
    </row>
    <row r="537" spans="5:5" ht="15.75" customHeight="1">
      <c r="E537" s="284"/>
    </row>
    <row r="538" spans="5:5" ht="15.75" customHeight="1">
      <c r="E538" s="284"/>
    </row>
    <row r="539" spans="5:5" ht="15.75" customHeight="1">
      <c r="E539" s="284"/>
    </row>
    <row r="540" spans="5:5" ht="15.75" customHeight="1">
      <c r="E540" s="284"/>
    </row>
    <row r="541" spans="5:5" ht="15.75" customHeight="1">
      <c r="E541" s="284"/>
    </row>
    <row r="542" spans="5:5" ht="15.75" customHeight="1">
      <c r="E542" s="284"/>
    </row>
    <row r="543" spans="5:5" ht="15.75" customHeight="1">
      <c r="E543" s="284"/>
    </row>
    <row r="544" spans="5:5" ht="15.75" customHeight="1">
      <c r="E544" s="284"/>
    </row>
    <row r="545" spans="5:5" ht="15.75" customHeight="1">
      <c r="E545" s="284"/>
    </row>
    <row r="546" spans="5:5" ht="15.75" customHeight="1">
      <c r="E546" s="284"/>
    </row>
    <row r="547" spans="5:5" ht="15.75" customHeight="1">
      <c r="E547" s="284"/>
    </row>
    <row r="548" spans="5:5" ht="15.75" customHeight="1">
      <c r="E548" s="284"/>
    </row>
    <row r="549" spans="5:5" ht="15.75" customHeight="1">
      <c r="E549" s="284"/>
    </row>
    <row r="550" spans="5:5" ht="15.75" customHeight="1">
      <c r="E550" s="284"/>
    </row>
    <row r="551" spans="5:5" ht="15.75" customHeight="1">
      <c r="E551" s="284"/>
    </row>
    <row r="552" spans="5:5" ht="15.75" customHeight="1">
      <c r="E552" s="284"/>
    </row>
    <row r="553" spans="5:5" ht="15.75" customHeight="1">
      <c r="E553" s="284"/>
    </row>
    <row r="554" spans="5:5" ht="15.75" customHeight="1">
      <c r="E554" s="284"/>
    </row>
    <row r="555" spans="5:5" ht="15.75" customHeight="1">
      <c r="E555" s="284"/>
    </row>
    <row r="556" spans="5:5" ht="15.75" customHeight="1">
      <c r="E556" s="284"/>
    </row>
    <row r="557" spans="5:5" ht="15.75" customHeight="1">
      <c r="E557" s="284"/>
    </row>
    <row r="558" spans="5:5" ht="15.75" customHeight="1">
      <c r="E558" s="284"/>
    </row>
    <row r="559" spans="5:5" ht="15.75" customHeight="1">
      <c r="E559" s="284"/>
    </row>
    <row r="560" spans="5:5" ht="15.75" customHeight="1">
      <c r="E560" s="284"/>
    </row>
    <row r="561" spans="5:5" ht="15.75" customHeight="1">
      <c r="E561" s="284"/>
    </row>
    <row r="562" spans="5:5" ht="15.75" customHeight="1">
      <c r="E562" s="284"/>
    </row>
    <row r="563" spans="5:5" ht="15.75" customHeight="1">
      <c r="E563" s="284"/>
    </row>
    <row r="564" spans="5:5" ht="15.75" customHeight="1">
      <c r="E564" s="284"/>
    </row>
    <row r="565" spans="5:5" ht="15.75" customHeight="1">
      <c r="E565" s="284"/>
    </row>
    <row r="566" spans="5:5" ht="15.75" customHeight="1">
      <c r="E566" s="284"/>
    </row>
    <row r="567" spans="5:5" ht="15.75" customHeight="1">
      <c r="E567" s="284"/>
    </row>
    <row r="568" spans="5:5" ht="15.75" customHeight="1">
      <c r="E568" s="284"/>
    </row>
    <row r="569" spans="5:5" ht="15.75" customHeight="1">
      <c r="E569" s="284"/>
    </row>
    <row r="570" spans="5:5" ht="15.75" customHeight="1">
      <c r="E570" s="284"/>
    </row>
    <row r="571" spans="5:5" ht="15.75" customHeight="1">
      <c r="E571" s="284"/>
    </row>
    <row r="572" spans="5:5" ht="15.75" customHeight="1">
      <c r="E572" s="284"/>
    </row>
    <row r="573" spans="5:5" ht="15.75" customHeight="1">
      <c r="E573" s="284"/>
    </row>
    <row r="574" spans="5:5" ht="15.75" customHeight="1">
      <c r="E574" s="284"/>
    </row>
    <row r="575" spans="5:5" ht="15.75" customHeight="1">
      <c r="E575" s="284"/>
    </row>
    <row r="576" spans="5:5" ht="15.75" customHeight="1">
      <c r="E576" s="284"/>
    </row>
    <row r="577" spans="5:5" ht="15.75" customHeight="1">
      <c r="E577" s="284"/>
    </row>
    <row r="578" spans="5:5" ht="15.75" customHeight="1">
      <c r="E578" s="284"/>
    </row>
    <row r="579" spans="5:5" ht="15.75" customHeight="1">
      <c r="E579" s="284"/>
    </row>
    <row r="580" spans="5:5" ht="15.75" customHeight="1">
      <c r="E580" s="284"/>
    </row>
    <row r="581" spans="5:5" ht="15.75" customHeight="1">
      <c r="E581" s="284"/>
    </row>
    <row r="582" spans="5:5" ht="15.75" customHeight="1">
      <c r="E582" s="284"/>
    </row>
    <row r="583" spans="5:5" ht="15.75" customHeight="1">
      <c r="E583" s="284"/>
    </row>
    <row r="584" spans="5:5" ht="15.75" customHeight="1">
      <c r="E584" s="284"/>
    </row>
    <row r="585" spans="5:5" ht="15.75" customHeight="1">
      <c r="E585" s="284"/>
    </row>
    <row r="586" spans="5:5" ht="15.75" customHeight="1">
      <c r="E586" s="284"/>
    </row>
    <row r="587" spans="5:5" ht="15.75" customHeight="1">
      <c r="E587" s="284"/>
    </row>
    <row r="588" spans="5:5" ht="15.75" customHeight="1">
      <c r="E588" s="284"/>
    </row>
    <row r="589" spans="5:5" ht="15.75" customHeight="1">
      <c r="E589" s="284"/>
    </row>
    <row r="590" spans="5:5" ht="15.75" customHeight="1">
      <c r="E590" s="284"/>
    </row>
    <row r="591" spans="5:5" ht="15.75" customHeight="1">
      <c r="E591" s="284"/>
    </row>
    <row r="592" spans="5:5" ht="15.75" customHeight="1">
      <c r="E592" s="284"/>
    </row>
    <row r="593" spans="5:5" ht="15.75" customHeight="1">
      <c r="E593" s="284"/>
    </row>
    <row r="594" spans="5:5" ht="15.75" customHeight="1">
      <c r="E594" s="284"/>
    </row>
    <row r="595" spans="5:5" ht="15.75" customHeight="1">
      <c r="E595" s="284"/>
    </row>
    <row r="596" spans="5:5" ht="15.75" customHeight="1">
      <c r="E596" s="284"/>
    </row>
    <row r="597" spans="5:5" ht="15.75" customHeight="1">
      <c r="E597" s="284"/>
    </row>
    <row r="598" spans="5:5" ht="15.75" customHeight="1">
      <c r="E598" s="284"/>
    </row>
    <row r="599" spans="5:5" ht="15.75" customHeight="1">
      <c r="E599" s="284"/>
    </row>
    <row r="600" spans="5:5" ht="15.75" customHeight="1">
      <c r="E600" s="284"/>
    </row>
    <row r="601" spans="5:5" ht="15.75" customHeight="1">
      <c r="E601" s="284"/>
    </row>
    <row r="602" spans="5:5" ht="15.75" customHeight="1">
      <c r="E602" s="284"/>
    </row>
    <row r="603" spans="5:5" ht="15.75" customHeight="1">
      <c r="E603" s="284"/>
    </row>
    <row r="604" spans="5:5" ht="15.75" customHeight="1">
      <c r="E604" s="284"/>
    </row>
    <row r="605" spans="5:5" ht="15.75" customHeight="1">
      <c r="E605" s="284"/>
    </row>
    <row r="606" spans="5:5" ht="15.75" customHeight="1">
      <c r="E606" s="284"/>
    </row>
    <row r="607" spans="5:5" ht="15.75" customHeight="1">
      <c r="E607" s="284"/>
    </row>
    <row r="608" spans="5:5" ht="15.75" customHeight="1">
      <c r="E608" s="284"/>
    </row>
    <row r="609" spans="5:5" ht="15.75" customHeight="1">
      <c r="E609" s="284"/>
    </row>
    <row r="610" spans="5:5" ht="15.75" customHeight="1">
      <c r="E610" s="284"/>
    </row>
    <row r="611" spans="5:5" ht="15.75" customHeight="1">
      <c r="E611" s="284"/>
    </row>
    <row r="612" spans="5:5" ht="15.75" customHeight="1">
      <c r="E612" s="284"/>
    </row>
    <row r="613" spans="5:5" ht="15.75" customHeight="1">
      <c r="E613" s="284"/>
    </row>
    <row r="614" spans="5:5" ht="15.75" customHeight="1">
      <c r="E614" s="284"/>
    </row>
    <row r="615" spans="5:5" ht="15.75" customHeight="1">
      <c r="E615" s="284"/>
    </row>
    <row r="616" spans="5:5" ht="15.75" customHeight="1">
      <c r="E616" s="284"/>
    </row>
    <row r="617" spans="5:5" ht="15.75" customHeight="1">
      <c r="E617" s="284"/>
    </row>
    <row r="618" spans="5:5" ht="15.75" customHeight="1">
      <c r="E618" s="284"/>
    </row>
    <row r="619" spans="5:5" ht="15.75" customHeight="1">
      <c r="E619" s="284"/>
    </row>
    <row r="620" spans="5:5" ht="15.75" customHeight="1">
      <c r="E620" s="284"/>
    </row>
    <row r="621" spans="5:5" ht="15.75" customHeight="1">
      <c r="E621" s="284"/>
    </row>
    <row r="622" spans="5:5" ht="15.75" customHeight="1">
      <c r="E622" s="284"/>
    </row>
    <row r="623" spans="5:5" ht="15.75" customHeight="1">
      <c r="E623" s="284"/>
    </row>
    <row r="624" spans="5:5" ht="15.75" customHeight="1">
      <c r="E624" s="284"/>
    </row>
    <row r="625" spans="5:5" ht="15.75" customHeight="1">
      <c r="E625" s="284"/>
    </row>
    <row r="626" spans="5:5" ht="15.75" customHeight="1">
      <c r="E626" s="284"/>
    </row>
    <row r="627" spans="5:5" ht="15.75" customHeight="1">
      <c r="E627" s="284"/>
    </row>
    <row r="628" spans="5:5" ht="15.75" customHeight="1">
      <c r="E628" s="284"/>
    </row>
    <row r="629" spans="5:5" ht="15.75" customHeight="1">
      <c r="E629" s="284"/>
    </row>
    <row r="630" spans="5:5" ht="15.75" customHeight="1">
      <c r="E630" s="284"/>
    </row>
    <row r="631" spans="5:5" ht="15.75" customHeight="1">
      <c r="E631" s="284"/>
    </row>
    <row r="632" spans="5:5" ht="15.75" customHeight="1">
      <c r="E632" s="284"/>
    </row>
    <row r="633" spans="5:5" ht="15.75" customHeight="1">
      <c r="E633" s="284"/>
    </row>
    <row r="634" spans="5:5" ht="15.75" customHeight="1">
      <c r="E634" s="284"/>
    </row>
    <row r="635" spans="5:5" ht="15.75" customHeight="1">
      <c r="E635" s="284"/>
    </row>
    <row r="636" spans="5:5" ht="15.75" customHeight="1">
      <c r="E636" s="284"/>
    </row>
    <row r="637" spans="5:5" ht="15.75" customHeight="1">
      <c r="E637" s="284"/>
    </row>
    <row r="638" spans="5:5" ht="15.75" customHeight="1">
      <c r="E638" s="284"/>
    </row>
    <row r="639" spans="5:5" ht="15.75" customHeight="1">
      <c r="E639" s="284"/>
    </row>
    <row r="640" spans="5:5" ht="15.75" customHeight="1">
      <c r="E640" s="284"/>
    </row>
    <row r="641" spans="5:5" ht="15.75" customHeight="1">
      <c r="E641" s="284"/>
    </row>
    <row r="642" spans="5:5" ht="15.75" customHeight="1">
      <c r="E642" s="284"/>
    </row>
    <row r="643" spans="5:5" ht="15.75" customHeight="1">
      <c r="E643" s="284"/>
    </row>
    <row r="644" spans="5:5" ht="15.75" customHeight="1">
      <c r="E644" s="284"/>
    </row>
    <row r="645" spans="5:5" ht="15.75" customHeight="1">
      <c r="E645" s="284"/>
    </row>
    <row r="646" spans="5:5" ht="15.75" customHeight="1">
      <c r="E646" s="284"/>
    </row>
    <row r="647" spans="5:5" ht="15.75" customHeight="1">
      <c r="E647" s="284"/>
    </row>
    <row r="648" spans="5:5" ht="15.75" customHeight="1">
      <c r="E648" s="284"/>
    </row>
    <row r="649" spans="5:5" ht="15.75" customHeight="1">
      <c r="E649" s="284"/>
    </row>
    <row r="650" spans="5:5" ht="15.75" customHeight="1">
      <c r="E650" s="284"/>
    </row>
    <row r="651" spans="5:5" ht="15.75" customHeight="1">
      <c r="E651" s="284"/>
    </row>
    <row r="652" spans="5:5" ht="15.75" customHeight="1">
      <c r="E652" s="284"/>
    </row>
    <row r="653" spans="5:5" ht="15.75" customHeight="1">
      <c r="E653" s="284"/>
    </row>
    <row r="654" spans="5:5" ht="15.75" customHeight="1">
      <c r="E654" s="284"/>
    </row>
    <row r="655" spans="5:5" ht="15.75" customHeight="1">
      <c r="E655" s="284"/>
    </row>
    <row r="656" spans="5:5" ht="15.75" customHeight="1">
      <c r="E656" s="284"/>
    </row>
    <row r="657" spans="5:5" ht="15.75" customHeight="1">
      <c r="E657" s="284"/>
    </row>
    <row r="658" spans="5:5" ht="15.75" customHeight="1">
      <c r="E658" s="284"/>
    </row>
    <row r="659" spans="5:5" ht="15.75" customHeight="1">
      <c r="E659" s="284"/>
    </row>
    <row r="660" spans="5:5" ht="15.75" customHeight="1">
      <c r="E660" s="284"/>
    </row>
    <row r="661" spans="5:5" ht="15.75" customHeight="1">
      <c r="E661" s="284"/>
    </row>
    <row r="662" spans="5:5" ht="15.75" customHeight="1">
      <c r="E662" s="284"/>
    </row>
    <row r="663" spans="5:5" ht="15.75" customHeight="1">
      <c r="E663" s="284"/>
    </row>
    <row r="664" spans="5:5" ht="15.75" customHeight="1">
      <c r="E664" s="284"/>
    </row>
    <row r="665" spans="5:5" ht="15.75" customHeight="1">
      <c r="E665" s="284"/>
    </row>
    <row r="666" spans="5:5" ht="15.75" customHeight="1">
      <c r="E666" s="284"/>
    </row>
    <row r="667" spans="5:5" ht="15.75" customHeight="1">
      <c r="E667" s="284"/>
    </row>
    <row r="668" spans="5:5" ht="15.75" customHeight="1">
      <c r="E668" s="284"/>
    </row>
    <row r="669" spans="5:5" ht="15.75" customHeight="1">
      <c r="E669" s="284"/>
    </row>
    <row r="670" spans="5:5" ht="15.75" customHeight="1">
      <c r="E670" s="284"/>
    </row>
    <row r="671" spans="5:5" ht="15.75" customHeight="1">
      <c r="E671" s="284"/>
    </row>
    <row r="672" spans="5:5" ht="15.75" customHeight="1">
      <c r="E672" s="284"/>
    </row>
    <row r="673" spans="5:5" ht="15.75" customHeight="1">
      <c r="E673" s="284"/>
    </row>
    <row r="674" spans="5:5" ht="15.75" customHeight="1">
      <c r="E674" s="284"/>
    </row>
    <row r="675" spans="5:5" ht="15.75" customHeight="1">
      <c r="E675" s="284"/>
    </row>
    <row r="676" spans="5:5" ht="15.75" customHeight="1">
      <c r="E676" s="284"/>
    </row>
    <row r="677" spans="5:5" ht="15.75" customHeight="1">
      <c r="E677" s="284"/>
    </row>
    <row r="678" spans="5:5" ht="15.75" customHeight="1">
      <c r="E678" s="284"/>
    </row>
    <row r="679" spans="5:5" ht="15.75" customHeight="1">
      <c r="E679" s="284"/>
    </row>
    <row r="680" spans="5:5" ht="15.75" customHeight="1">
      <c r="E680" s="284"/>
    </row>
    <row r="681" spans="5:5" ht="15.75" customHeight="1">
      <c r="E681" s="284"/>
    </row>
    <row r="682" spans="5:5" ht="15.75" customHeight="1">
      <c r="E682" s="284"/>
    </row>
    <row r="683" spans="5:5" ht="15.75" customHeight="1">
      <c r="E683" s="284"/>
    </row>
    <row r="684" spans="5:5" ht="15.75" customHeight="1">
      <c r="E684" s="284"/>
    </row>
    <row r="685" spans="5:5" ht="15.75" customHeight="1">
      <c r="E685" s="284"/>
    </row>
    <row r="686" spans="5:5" ht="15.75" customHeight="1">
      <c r="E686" s="284"/>
    </row>
    <row r="687" spans="5:5" ht="15.75" customHeight="1">
      <c r="E687" s="284"/>
    </row>
    <row r="688" spans="5:5" ht="15.75" customHeight="1">
      <c r="E688" s="284"/>
    </row>
    <row r="689" spans="5:5" ht="15.75" customHeight="1">
      <c r="E689" s="284"/>
    </row>
    <row r="690" spans="5:5" ht="15.75" customHeight="1">
      <c r="E690" s="284"/>
    </row>
    <row r="691" spans="5:5" ht="15.75" customHeight="1">
      <c r="E691" s="284"/>
    </row>
    <row r="692" spans="5:5" ht="15.75" customHeight="1">
      <c r="E692" s="284"/>
    </row>
    <row r="693" spans="5:5" ht="15.75" customHeight="1">
      <c r="E693" s="284"/>
    </row>
    <row r="694" spans="5:5" ht="15.75" customHeight="1">
      <c r="E694" s="284"/>
    </row>
    <row r="695" spans="5:5" ht="15.75" customHeight="1">
      <c r="E695" s="284"/>
    </row>
    <row r="696" spans="5:5" ht="15.75" customHeight="1">
      <c r="E696" s="284"/>
    </row>
    <row r="697" spans="5:5" ht="15.75" customHeight="1">
      <c r="E697" s="284"/>
    </row>
    <row r="698" spans="5:5" ht="15.75" customHeight="1">
      <c r="E698" s="284"/>
    </row>
    <row r="699" spans="5:5" ht="15.75" customHeight="1">
      <c r="E699" s="284"/>
    </row>
    <row r="700" spans="5:5" ht="15.75" customHeight="1">
      <c r="E700" s="284"/>
    </row>
    <row r="701" spans="5:5" ht="15.75" customHeight="1">
      <c r="E701" s="284"/>
    </row>
    <row r="702" spans="5:5" ht="15.75" customHeight="1">
      <c r="E702" s="284"/>
    </row>
    <row r="703" spans="5:5" ht="15.75" customHeight="1">
      <c r="E703" s="284"/>
    </row>
    <row r="704" spans="5:5" ht="15.75" customHeight="1">
      <c r="E704" s="284"/>
    </row>
    <row r="705" spans="5:5" ht="15.75" customHeight="1">
      <c r="E705" s="284"/>
    </row>
    <row r="706" spans="5:5" ht="15.75" customHeight="1">
      <c r="E706" s="284"/>
    </row>
    <row r="707" spans="5:5" ht="15.75" customHeight="1">
      <c r="E707" s="284"/>
    </row>
    <row r="708" spans="5:5" ht="15.75" customHeight="1">
      <c r="E708" s="284"/>
    </row>
    <row r="709" spans="5:5" ht="15.75" customHeight="1">
      <c r="E709" s="284"/>
    </row>
    <row r="710" spans="5:5" ht="15.75" customHeight="1">
      <c r="E710" s="284"/>
    </row>
    <row r="711" spans="5:5" ht="15.75" customHeight="1">
      <c r="E711" s="284"/>
    </row>
    <row r="712" spans="5:5" ht="15.75" customHeight="1">
      <c r="E712" s="284"/>
    </row>
    <row r="713" spans="5:5" ht="15.75" customHeight="1">
      <c r="E713" s="284"/>
    </row>
    <row r="714" spans="5:5" ht="15.75" customHeight="1">
      <c r="E714" s="284"/>
    </row>
    <row r="715" spans="5:5" ht="15.75" customHeight="1">
      <c r="E715" s="284"/>
    </row>
    <row r="716" spans="5:5" ht="15.75" customHeight="1">
      <c r="E716" s="284"/>
    </row>
    <row r="717" spans="5:5" ht="15.75" customHeight="1">
      <c r="E717" s="284"/>
    </row>
    <row r="718" spans="5:5" ht="15.75" customHeight="1">
      <c r="E718" s="284"/>
    </row>
    <row r="719" spans="5:5" ht="15.75" customHeight="1">
      <c r="E719" s="284"/>
    </row>
    <row r="720" spans="5:5" ht="15.75" customHeight="1">
      <c r="E720" s="284"/>
    </row>
    <row r="721" spans="5:5" ht="15.75" customHeight="1">
      <c r="E721" s="284"/>
    </row>
    <row r="722" spans="5:5" ht="15.75" customHeight="1">
      <c r="E722" s="284"/>
    </row>
    <row r="723" spans="5:5" ht="15.75" customHeight="1">
      <c r="E723" s="284"/>
    </row>
    <row r="724" spans="5:5" ht="15.75" customHeight="1">
      <c r="E724" s="284"/>
    </row>
    <row r="725" spans="5:5" ht="15.75" customHeight="1">
      <c r="E725" s="284"/>
    </row>
    <row r="726" spans="5:5" ht="15.75" customHeight="1">
      <c r="E726" s="284"/>
    </row>
    <row r="727" spans="5:5" ht="15.75" customHeight="1">
      <c r="E727" s="284"/>
    </row>
    <row r="728" spans="5:5" ht="15.75" customHeight="1">
      <c r="E728" s="284"/>
    </row>
    <row r="729" spans="5:5" ht="15.75" customHeight="1">
      <c r="E729" s="284"/>
    </row>
    <row r="730" spans="5:5" ht="15.75" customHeight="1">
      <c r="E730" s="284"/>
    </row>
    <row r="731" spans="5:5" ht="15.75" customHeight="1">
      <c r="E731" s="284"/>
    </row>
    <row r="732" spans="5:5" ht="15.75" customHeight="1">
      <c r="E732" s="284"/>
    </row>
    <row r="733" spans="5:5" ht="15.75" customHeight="1">
      <c r="E733" s="284"/>
    </row>
    <row r="734" spans="5:5" ht="15.75" customHeight="1">
      <c r="E734" s="284"/>
    </row>
    <row r="735" spans="5:5" ht="15.75" customHeight="1">
      <c r="E735" s="284"/>
    </row>
    <row r="736" spans="5:5" ht="15.75" customHeight="1">
      <c r="E736" s="284"/>
    </row>
    <row r="737" spans="5:5" ht="15.75" customHeight="1">
      <c r="E737" s="284"/>
    </row>
    <row r="738" spans="5:5" ht="15.75" customHeight="1">
      <c r="E738" s="284"/>
    </row>
    <row r="739" spans="5:5" ht="15.75" customHeight="1">
      <c r="E739" s="284"/>
    </row>
    <row r="740" spans="5:5" ht="15.75" customHeight="1">
      <c r="E740" s="284"/>
    </row>
    <row r="741" spans="5:5" ht="15.75" customHeight="1">
      <c r="E741" s="284"/>
    </row>
    <row r="742" spans="5:5" ht="15.75" customHeight="1">
      <c r="E742" s="284"/>
    </row>
    <row r="743" spans="5:5" ht="15.75" customHeight="1">
      <c r="E743" s="284"/>
    </row>
    <row r="744" spans="5:5" ht="15.75" customHeight="1">
      <c r="E744" s="284"/>
    </row>
    <row r="745" spans="5:5" ht="15.75" customHeight="1">
      <c r="E745" s="284"/>
    </row>
    <row r="746" spans="5:5" ht="15.75" customHeight="1">
      <c r="E746" s="284"/>
    </row>
    <row r="747" spans="5:5" ht="15.75" customHeight="1">
      <c r="E747" s="284"/>
    </row>
    <row r="748" spans="5:5" ht="15.75" customHeight="1">
      <c r="E748" s="284"/>
    </row>
    <row r="749" spans="5:5" ht="15.75" customHeight="1">
      <c r="E749" s="284"/>
    </row>
    <row r="750" spans="5:5" ht="15.75" customHeight="1">
      <c r="E750" s="284"/>
    </row>
    <row r="751" spans="5:5" ht="15.75" customHeight="1">
      <c r="E751" s="284"/>
    </row>
    <row r="752" spans="5:5" ht="15.75" customHeight="1">
      <c r="E752" s="284"/>
    </row>
    <row r="753" spans="5:5" ht="15.75" customHeight="1">
      <c r="E753" s="284"/>
    </row>
    <row r="754" spans="5:5" ht="15.75" customHeight="1">
      <c r="E754" s="284"/>
    </row>
    <row r="755" spans="5:5" ht="15.75" customHeight="1">
      <c r="E755" s="284"/>
    </row>
    <row r="756" spans="5:5" ht="15.75" customHeight="1">
      <c r="E756" s="284"/>
    </row>
    <row r="757" spans="5:5" ht="15.75" customHeight="1">
      <c r="E757" s="284"/>
    </row>
    <row r="758" spans="5:5" ht="15.75" customHeight="1">
      <c r="E758" s="284"/>
    </row>
    <row r="759" spans="5:5" ht="15.75" customHeight="1">
      <c r="E759" s="284"/>
    </row>
    <row r="760" spans="5:5" ht="15.75" customHeight="1">
      <c r="E760" s="284"/>
    </row>
    <row r="761" spans="5:5" ht="15.75" customHeight="1">
      <c r="E761" s="284"/>
    </row>
    <row r="762" spans="5:5" ht="15.75" customHeight="1">
      <c r="E762" s="284"/>
    </row>
    <row r="763" spans="5:5" ht="15.75" customHeight="1">
      <c r="E763" s="284"/>
    </row>
    <row r="764" spans="5:5" ht="15.75" customHeight="1">
      <c r="E764" s="284"/>
    </row>
    <row r="765" spans="5:5" ht="15.75" customHeight="1">
      <c r="E765" s="284"/>
    </row>
    <row r="766" spans="5:5" ht="15.75" customHeight="1">
      <c r="E766" s="284"/>
    </row>
    <row r="767" spans="5:5" ht="15.75" customHeight="1">
      <c r="E767" s="284"/>
    </row>
    <row r="768" spans="5:5" ht="15.75" customHeight="1">
      <c r="E768" s="284"/>
    </row>
    <row r="769" spans="5:5" ht="15.75" customHeight="1">
      <c r="E769" s="284"/>
    </row>
    <row r="770" spans="5:5" ht="15.75" customHeight="1">
      <c r="E770" s="284"/>
    </row>
    <row r="771" spans="5:5" ht="15.75" customHeight="1">
      <c r="E771" s="284"/>
    </row>
    <row r="772" spans="5:5" ht="15.75" customHeight="1">
      <c r="E772" s="284"/>
    </row>
    <row r="773" spans="5:5" ht="15.75" customHeight="1">
      <c r="E773" s="284"/>
    </row>
    <row r="774" spans="5:5" ht="15.75" customHeight="1">
      <c r="E774" s="284"/>
    </row>
    <row r="775" spans="5:5" ht="15.75" customHeight="1">
      <c r="E775" s="284"/>
    </row>
    <row r="776" spans="5:5" ht="15.75" customHeight="1">
      <c r="E776" s="284"/>
    </row>
    <row r="777" spans="5:5" ht="15.75" customHeight="1">
      <c r="E777" s="284"/>
    </row>
    <row r="778" spans="5:5" ht="15.75" customHeight="1">
      <c r="E778" s="284"/>
    </row>
    <row r="779" spans="5:5" ht="15.75" customHeight="1">
      <c r="E779" s="284"/>
    </row>
    <row r="780" spans="5:5" ht="15.75" customHeight="1">
      <c r="E780" s="284"/>
    </row>
    <row r="781" spans="5:5" ht="15.75" customHeight="1">
      <c r="E781" s="284"/>
    </row>
    <row r="782" spans="5:5" ht="15.75" customHeight="1">
      <c r="E782" s="284"/>
    </row>
    <row r="783" spans="5:5" ht="15.75" customHeight="1">
      <c r="E783" s="284"/>
    </row>
    <row r="784" spans="5:5" ht="15.75" customHeight="1">
      <c r="E784" s="284"/>
    </row>
    <row r="785" spans="5:5" ht="15.75" customHeight="1">
      <c r="E785" s="284"/>
    </row>
    <row r="786" spans="5:5" ht="15.75" customHeight="1">
      <c r="E786" s="284"/>
    </row>
    <row r="787" spans="5:5" ht="15.75" customHeight="1">
      <c r="E787" s="284"/>
    </row>
    <row r="788" spans="5:5" ht="15.75" customHeight="1">
      <c r="E788" s="284"/>
    </row>
    <row r="789" spans="5:5" ht="15.75" customHeight="1">
      <c r="E789" s="284"/>
    </row>
    <row r="790" spans="5:5" ht="15.75" customHeight="1">
      <c r="E790" s="284"/>
    </row>
    <row r="791" spans="5:5" ht="15.75" customHeight="1">
      <c r="E791" s="284"/>
    </row>
    <row r="792" spans="5:5" ht="15.75" customHeight="1">
      <c r="E792" s="284"/>
    </row>
    <row r="793" spans="5:5" ht="15.75" customHeight="1">
      <c r="E793" s="284"/>
    </row>
    <row r="794" spans="5:5" ht="15.75" customHeight="1">
      <c r="E794" s="284"/>
    </row>
    <row r="795" spans="5:5" ht="15.75" customHeight="1">
      <c r="E795" s="284"/>
    </row>
    <row r="796" spans="5:5" ht="15.75" customHeight="1">
      <c r="E796" s="284"/>
    </row>
    <row r="797" spans="5:5" ht="15.75" customHeight="1">
      <c r="E797" s="284"/>
    </row>
    <row r="798" spans="5:5" ht="15.75" customHeight="1">
      <c r="E798" s="284"/>
    </row>
    <row r="799" spans="5:5" ht="15.75" customHeight="1">
      <c r="E799" s="284"/>
    </row>
    <row r="800" spans="5:5" ht="15.75" customHeight="1">
      <c r="E800" s="284"/>
    </row>
    <row r="801" spans="5:5" ht="15.75" customHeight="1">
      <c r="E801" s="284"/>
    </row>
    <row r="802" spans="5:5" ht="15.75" customHeight="1">
      <c r="E802" s="284"/>
    </row>
    <row r="803" spans="5:5" ht="15.75" customHeight="1">
      <c r="E803" s="284"/>
    </row>
    <row r="804" spans="5:5" ht="15.75" customHeight="1">
      <c r="E804" s="284"/>
    </row>
    <row r="805" spans="5:5" ht="15.75" customHeight="1">
      <c r="E805" s="284"/>
    </row>
    <row r="806" spans="5:5" ht="15.75" customHeight="1">
      <c r="E806" s="284"/>
    </row>
    <row r="807" spans="5:5" ht="15.75" customHeight="1">
      <c r="E807" s="284"/>
    </row>
    <row r="808" spans="5:5" ht="15.75" customHeight="1">
      <c r="E808" s="284"/>
    </row>
    <row r="809" spans="5:5" ht="15.75" customHeight="1">
      <c r="E809" s="284"/>
    </row>
    <row r="810" spans="5:5" ht="15.75" customHeight="1">
      <c r="E810" s="284"/>
    </row>
    <row r="811" spans="5:5" ht="15.75" customHeight="1">
      <c r="E811" s="284"/>
    </row>
    <row r="812" spans="5:5" ht="15.75" customHeight="1">
      <c r="E812" s="284"/>
    </row>
    <row r="813" spans="5:5" ht="15.75" customHeight="1">
      <c r="E813" s="284"/>
    </row>
    <row r="814" spans="5:5" ht="15.75" customHeight="1">
      <c r="E814" s="284"/>
    </row>
    <row r="815" spans="5:5" ht="15.75" customHeight="1">
      <c r="E815" s="284"/>
    </row>
    <row r="816" spans="5:5" ht="15.75" customHeight="1">
      <c r="E816" s="284"/>
    </row>
    <row r="817" spans="5:5" ht="15.75" customHeight="1">
      <c r="E817" s="284"/>
    </row>
    <row r="818" spans="5:5" ht="15.75" customHeight="1">
      <c r="E818" s="284"/>
    </row>
    <row r="819" spans="5:5" ht="15.75" customHeight="1">
      <c r="E819" s="284"/>
    </row>
    <row r="820" spans="5:5" ht="15.75" customHeight="1">
      <c r="E820" s="284"/>
    </row>
    <row r="821" spans="5:5" ht="15.75" customHeight="1">
      <c r="E821" s="284"/>
    </row>
    <row r="822" spans="5:5" ht="15.75" customHeight="1">
      <c r="E822" s="284"/>
    </row>
    <row r="823" spans="5:5" ht="15.75" customHeight="1">
      <c r="E823" s="284"/>
    </row>
    <row r="824" spans="5:5" ht="15.75" customHeight="1">
      <c r="E824" s="284"/>
    </row>
    <row r="825" spans="5:5" ht="15.75" customHeight="1">
      <c r="E825" s="284"/>
    </row>
    <row r="826" spans="5:5" ht="15.75" customHeight="1">
      <c r="E826" s="284"/>
    </row>
    <row r="827" spans="5:5" ht="15.75" customHeight="1">
      <c r="E827" s="284"/>
    </row>
    <row r="828" spans="5:5" ht="15.75" customHeight="1">
      <c r="E828" s="284"/>
    </row>
    <row r="829" spans="5:5" ht="15.75" customHeight="1">
      <c r="E829" s="284"/>
    </row>
    <row r="830" spans="5:5" ht="15.75" customHeight="1">
      <c r="E830" s="284"/>
    </row>
    <row r="831" spans="5:5" ht="15.75" customHeight="1">
      <c r="E831" s="284"/>
    </row>
    <row r="832" spans="5:5" ht="15.75" customHeight="1">
      <c r="E832" s="284"/>
    </row>
    <row r="833" spans="5:5" ht="15.75" customHeight="1">
      <c r="E833" s="284"/>
    </row>
    <row r="834" spans="5:5" ht="15.75" customHeight="1">
      <c r="E834" s="284"/>
    </row>
    <row r="835" spans="5:5" ht="15.75" customHeight="1">
      <c r="E835" s="284"/>
    </row>
    <row r="836" spans="5:5" ht="15.75" customHeight="1">
      <c r="E836" s="284"/>
    </row>
    <row r="837" spans="5:5" ht="15.75" customHeight="1">
      <c r="E837" s="284"/>
    </row>
    <row r="838" spans="5:5" ht="15.75" customHeight="1">
      <c r="E838" s="284"/>
    </row>
    <row r="839" spans="5:5" ht="15.75" customHeight="1">
      <c r="E839" s="284"/>
    </row>
    <row r="840" spans="5:5" ht="15.75" customHeight="1">
      <c r="E840" s="284"/>
    </row>
    <row r="841" spans="5:5" ht="15.75" customHeight="1">
      <c r="E841" s="284"/>
    </row>
    <row r="842" spans="5:5" ht="15.75" customHeight="1">
      <c r="E842" s="284"/>
    </row>
    <row r="843" spans="5:5" ht="15.75" customHeight="1">
      <c r="E843" s="284"/>
    </row>
    <row r="844" spans="5:5" ht="15.75" customHeight="1">
      <c r="E844" s="284"/>
    </row>
    <row r="845" spans="5:5" ht="15.75" customHeight="1">
      <c r="E845" s="284"/>
    </row>
    <row r="846" spans="5:5" ht="15.75" customHeight="1">
      <c r="E846" s="284"/>
    </row>
    <row r="847" spans="5:5" ht="15.75" customHeight="1">
      <c r="E847" s="284"/>
    </row>
    <row r="848" spans="5:5" ht="15.75" customHeight="1">
      <c r="E848" s="284"/>
    </row>
    <row r="849" spans="5:5" ht="15.75" customHeight="1">
      <c r="E849" s="284"/>
    </row>
    <row r="850" spans="5:5" ht="15.75" customHeight="1">
      <c r="E850" s="284"/>
    </row>
    <row r="851" spans="5:5" ht="15.75" customHeight="1">
      <c r="E851" s="284"/>
    </row>
    <row r="852" spans="5:5" ht="15.75" customHeight="1">
      <c r="E852" s="284"/>
    </row>
    <row r="853" spans="5:5" ht="15.75" customHeight="1">
      <c r="E853" s="284"/>
    </row>
    <row r="854" spans="5:5" ht="15.75" customHeight="1">
      <c r="E854" s="284"/>
    </row>
    <row r="855" spans="5:5" ht="15.75" customHeight="1">
      <c r="E855" s="284"/>
    </row>
    <row r="856" spans="5:5" ht="15.75" customHeight="1">
      <c r="E856" s="284"/>
    </row>
    <row r="857" spans="5:5" ht="15.75" customHeight="1">
      <c r="E857" s="284"/>
    </row>
    <row r="858" spans="5:5" ht="15.75" customHeight="1">
      <c r="E858" s="284"/>
    </row>
    <row r="859" spans="5:5" ht="15.75" customHeight="1">
      <c r="E859" s="284"/>
    </row>
    <row r="860" spans="5:5" ht="15.75" customHeight="1">
      <c r="E860" s="284"/>
    </row>
    <row r="861" spans="5:5" ht="15.75" customHeight="1">
      <c r="E861" s="284"/>
    </row>
    <row r="862" spans="5:5" ht="15.75" customHeight="1">
      <c r="E862" s="284"/>
    </row>
    <row r="863" spans="5:5" ht="15.75" customHeight="1">
      <c r="E863" s="284"/>
    </row>
    <row r="864" spans="5:5" ht="15.75" customHeight="1">
      <c r="E864" s="284"/>
    </row>
    <row r="865" spans="5:5" ht="15.75" customHeight="1">
      <c r="E865" s="284"/>
    </row>
    <row r="866" spans="5:5" ht="15.75" customHeight="1">
      <c r="E866" s="284"/>
    </row>
    <row r="867" spans="5:5" ht="15.75" customHeight="1">
      <c r="E867" s="284"/>
    </row>
    <row r="868" spans="5:5" ht="15.75" customHeight="1">
      <c r="E868" s="284"/>
    </row>
    <row r="869" spans="5:5" ht="15.75" customHeight="1">
      <c r="E869" s="284"/>
    </row>
    <row r="870" spans="5:5" ht="15.75" customHeight="1">
      <c r="E870" s="284"/>
    </row>
    <row r="871" spans="5:5" ht="15.75" customHeight="1">
      <c r="E871" s="284"/>
    </row>
    <row r="872" spans="5:5" ht="15.75" customHeight="1">
      <c r="E872" s="284"/>
    </row>
    <row r="873" spans="5:5" ht="15.75" customHeight="1">
      <c r="E873" s="284"/>
    </row>
    <row r="874" spans="5:5" ht="15.75" customHeight="1">
      <c r="E874" s="284"/>
    </row>
    <row r="875" spans="5:5" ht="15.75" customHeight="1">
      <c r="E875" s="284"/>
    </row>
    <row r="876" spans="5:5" ht="15.75" customHeight="1">
      <c r="E876" s="284"/>
    </row>
    <row r="877" spans="5:5" ht="15.75" customHeight="1">
      <c r="E877" s="284"/>
    </row>
    <row r="878" spans="5:5" ht="15.75" customHeight="1">
      <c r="E878" s="284"/>
    </row>
    <row r="879" spans="5:5" ht="15.75" customHeight="1">
      <c r="E879" s="284"/>
    </row>
    <row r="880" spans="5:5" ht="15.75" customHeight="1">
      <c r="E880" s="284"/>
    </row>
    <row r="881" spans="5:5" ht="15.75" customHeight="1">
      <c r="E881" s="284"/>
    </row>
    <row r="882" spans="5:5" ht="15.75" customHeight="1">
      <c r="E882" s="284"/>
    </row>
    <row r="883" spans="5:5" ht="15.75" customHeight="1">
      <c r="E883" s="284"/>
    </row>
    <row r="884" spans="5:5" ht="15.75" customHeight="1">
      <c r="E884" s="284"/>
    </row>
    <row r="885" spans="5:5" ht="15.75" customHeight="1">
      <c r="E885" s="284"/>
    </row>
    <row r="886" spans="5:5" ht="15.75" customHeight="1">
      <c r="E886" s="284"/>
    </row>
    <row r="887" spans="5:5" ht="15.75" customHeight="1">
      <c r="E887" s="284"/>
    </row>
    <row r="888" spans="5:5" ht="15.75" customHeight="1">
      <c r="E888" s="284"/>
    </row>
    <row r="889" spans="5:5" ht="15.75" customHeight="1">
      <c r="E889" s="284"/>
    </row>
    <row r="890" spans="5:5" ht="15.75" customHeight="1">
      <c r="E890" s="284"/>
    </row>
    <row r="891" spans="5:5" ht="15.75" customHeight="1">
      <c r="E891" s="284"/>
    </row>
    <row r="892" spans="5:5" ht="15.75" customHeight="1">
      <c r="E892" s="284"/>
    </row>
    <row r="893" spans="5:5" ht="15.75" customHeight="1">
      <c r="E893" s="284"/>
    </row>
    <row r="894" spans="5:5" ht="15.75" customHeight="1">
      <c r="E894" s="284"/>
    </row>
    <row r="895" spans="5:5" ht="15.75" customHeight="1">
      <c r="E895" s="284"/>
    </row>
    <row r="896" spans="5:5" ht="15.75" customHeight="1">
      <c r="E896" s="284"/>
    </row>
    <row r="897" spans="5:5" ht="15.75" customHeight="1">
      <c r="E897" s="284"/>
    </row>
    <row r="898" spans="5:5" ht="15.75" customHeight="1">
      <c r="E898" s="284"/>
    </row>
    <row r="899" spans="5:5" ht="15.75" customHeight="1">
      <c r="E899" s="284"/>
    </row>
    <row r="900" spans="5:5" ht="15.75" customHeight="1">
      <c r="E900" s="284"/>
    </row>
    <row r="901" spans="5:5" ht="15.75" customHeight="1">
      <c r="E901" s="284"/>
    </row>
    <row r="902" spans="5:5" ht="15.75" customHeight="1">
      <c r="E902" s="284"/>
    </row>
    <row r="903" spans="5:5" ht="15.75" customHeight="1">
      <c r="E903" s="284"/>
    </row>
    <row r="904" spans="5:5" ht="15.75" customHeight="1">
      <c r="E904" s="284"/>
    </row>
    <row r="905" spans="5:5" ht="15.75" customHeight="1">
      <c r="E905" s="284"/>
    </row>
    <row r="906" spans="5:5" ht="15.75" customHeight="1">
      <c r="E906" s="284"/>
    </row>
    <row r="907" spans="5:5" ht="15.75" customHeight="1">
      <c r="E907" s="284"/>
    </row>
    <row r="908" spans="5:5" ht="15.75" customHeight="1">
      <c r="E908" s="284"/>
    </row>
    <row r="909" spans="5:5" ht="15.75" customHeight="1">
      <c r="E909" s="284"/>
    </row>
    <row r="910" spans="5:5" ht="15.75" customHeight="1">
      <c r="E910" s="284"/>
    </row>
    <row r="911" spans="5:5" ht="15.75" customHeight="1">
      <c r="E911" s="284"/>
    </row>
    <row r="912" spans="5:5" ht="15.75" customHeight="1">
      <c r="E912" s="284"/>
    </row>
    <row r="913" spans="5:5" ht="15.75" customHeight="1">
      <c r="E913" s="284"/>
    </row>
    <row r="914" spans="5:5" ht="15.75" customHeight="1">
      <c r="E914" s="284"/>
    </row>
    <row r="915" spans="5:5" ht="15.75" customHeight="1">
      <c r="E915" s="284"/>
    </row>
    <row r="916" spans="5:5" ht="15.75" customHeight="1">
      <c r="E916" s="284"/>
    </row>
    <row r="917" spans="5:5" ht="15.75" customHeight="1">
      <c r="E917" s="284"/>
    </row>
    <row r="918" spans="5:5" ht="15.75" customHeight="1">
      <c r="E918" s="284"/>
    </row>
    <row r="919" spans="5:5" ht="15.75" customHeight="1">
      <c r="E919" s="284"/>
    </row>
    <row r="920" spans="5:5" ht="15.75" customHeight="1">
      <c r="E920" s="284"/>
    </row>
    <row r="921" spans="5:5" ht="15.75" customHeight="1">
      <c r="E921" s="284"/>
    </row>
    <row r="922" spans="5:5" ht="15.75" customHeight="1">
      <c r="E922" s="284"/>
    </row>
    <row r="923" spans="5:5" ht="15.75" customHeight="1">
      <c r="E923" s="284"/>
    </row>
    <row r="924" spans="5:5" ht="15.75" customHeight="1">
      <c r="E924" s="284"/>
    </row>
    <row r="925" spans="5:5" ht="15.75" customHeight="1">
      <c r="E925" s="284"/>
    </row>
    <row r="926" spans="5:5" ht="15.75" customHeight="1">
      <c r="E926" s="284"/>
    </row>
    <row r="927" spans="5:5" ht="15.75" customHeight="1">
      <c r="E927" s="284"/>
    </row>
    <row r="928" spans="5:5" ht="15.75" customHeight="1">
      <c r="E928" s="284"/>
    </row>
    <row r="929" spans="5:5" ht="15.75" customHeight="1">
      <c r="E929" s="284"/>
    </row>
    <row r="930" spans="5:5" ht="15.75" customHeight="1">
      <c r="E930" s="284"/>
    </row>
    <row r="931" spans="5:5" ht="15.75" customHeight="1">
      <c r="E931" s="284"/>
    </row>
    <row r="932" spans="5:5" ht="15.75" customHeight="1">
      <c r="E932" s="284"/>
    </row>
    <row r="933" spans="5:5" ht="15.75" customHeight="1">
      <c r="E933" s="284"/>
    </row>
    <row r="934" spans="5:5" ht="15.75" customHeight="1">
      <c r="E934" s="284"/>
    </row>
    <row r="935" spans="5:5" ht="15.75" customHeight="1">
      <c r="E935" s="284"/>
    </row>
    <row r="936" spans="5:5" ht="15.75" customHeight="1">
      <c r="E936" s="284"/>
    </row>
    <row r="937" spans="5:5" ht="15.75" customHeight="1">
      <c r="E937" s="284"/>
    </row>
    <row r="938" spans="5:5" ht="15.75" customHeight="1">
      <c r="E938" s="284"/>
    </row>
    <row r="939" spans="5:5" ht="15.75" customHeight="1">
      <c r="E939" s="284"/>
    </row>
    <row r="940" spans="5:5" ht="15.75" customHeight="1">
      <c r="E940" s="284"/>
    </row>
    <row r="941" spans="5:5" ht="15.75" customHeight="1">
      <c r="E941" s="284"/>
    </row>
    <row r="942" spans="5:5" ht="15.75" customHeight="1">
      <c r="E942" s="284"/>
    </row>
    <row r="943" spans="5:5" ht="15.75" customHeight="1">
      <c r="E943" s="284"/>
    </row>
    <row r="944" spans="5:5" ht="15.75" customHeight="1">
      <c r="E944" s="284"/>
    </row>
    <row r="945" spans="5:5" ht="15.75" customHeight="1">
      <c r="E945" s="284"/>
    </row>
    <row r="946" spans="5:5" ht="15.75" customHeight="1">
      <c r="E946" s="284"/>
    </row>
    <row r="947" spans="5:5" ht="15.75" customHeight="1">
      <c r="E947" s="284"/>
    </row>
    <row r="948" spans="5:5" ht="15.75" customHeight="1">
      <c r="E948" s="284"/>
    </row>
    <row r="949" spans="5:5" ht="15.75" customHeight="1">
      <c r="E949" s="284"/>
    </row>
    <row r="950" spans="5:5" ht="15.75" customHeight="1">
      <c r="E950" s="284"/>
    </row>
    <row r="951" spans="5:5" ht="15.75" customHeight="1">
      <c r="E951" s="284"/>
    </row>
    <row r="952" spans="5:5" ht="15.75" customHeight="1">
      <c r="E952" s="284"/>
    </row>
    <row r="953" spans="5:5" ht="15.75" customHeight="1">
      <c r="E953" s="284"/>
    </row>
    <row r="954" spans="5:5" ht="15.75" customHeight="1">
      <c r="E954" s="284"/>
    </row>
    <row r="955" spans="5:5" ht="15.75" customHeight="1">
      <c r="E955" s="284"/>
    </row>
    <row r="956" spans="5:5" ht="15.75" customHeight="1">
      <c r="E956" s="284"/>
    </row>
    <row r="957" spans="5:5" ht="15.75" customHeight="1">
      <c r="E957" s="284"/>
    </row>
    <row r="958" spans="5:5" ht="15.75" customHeight="1">
      <c r="E958" s="284"/>
    </row>
    <row r="959" spans="5:5" ht="15.75" customHeight="1">
      <c r="E959" s="284"/>
    </row>
    <row r="960" spans="5:5" ht="15.75" customHeight="1">
      <c r="E960" s="284"/>
    </row>
    <row r="961" spans="5:5" ht="15.75" customHeight="1">
      <c r="E961" s="284"/>
    </row>
    <row r="962" spans="5:5" ht="15.75" customHeight="1">
      <c r="E962" s="284"/>
    </row>
    <row r="963" spans="5:5" ht="15.75" customHeight="1">
      <c r="E963" s="284"/>
    </row>
    <row r="964" spans="5:5" ht="15.75" customHeight="1">
      <c r="E964" s="284"/>
    </row>
    <row r="965" spans="5:5" ht="15.75" customHeight="1">
      <c r="E965" s="284"/>
    </row>
    <row r="966" spans="5:5" ht="15.75" customHeight="1">
      <c r="E966" s="284"/>
    </row>
    <row r="967" spans="5:5" ht="15.75" customHeight="1">
      <c r="E967" s="284"/>
    </row>
    <row r="968" spans="5:5" ht="15.75" customHeight="1">
      <c r="E968" s="284"/>
    </row>
    <row r="969" spans="5:5" ht="15.75" customHeight="1">
      <c r="E969" s="284"/>
    </row>
    <row r="970" spans="5:5" ht="15.75" customHeight="1">
      <c r="E970" s="284"/>
    </row>
    <row r="971" spans="5:5" ht="15.75" customHeight="1">
      <c r="E971" s="284"/>
    </row>
    <row r="972" spans="5:5" ht="15.75" customHeight="1">
      <c r="E972" s="284"/>
    </row>
    <row r="973" spans="5:5" ht="15.75" customHeight="1">
      <c r="E973" s="284"/>
    </row>
    <row r="974" spans="5:5" ht="15.75" customHeight="1">
      <c r="E974" s="284"/>
    </row>
    <row r="975" spans="5:5" ht="15.75" customHeight="1">
      <c r="E975" s="284"/>
    </row>
    <row r="976" spans="5:5" ht="15.75" customHeight="1">
      <c r="E976" s="284"/>
    </row>
    <row r="977" spans="5:5" ht="15.75" customHeight="1">
      <c r="E977" s="284"/>
    </row>
    <row r="978" spans="5:5" ht="15.75" customHeight="1">
      <c r="E978" s="284"/>
    </row>
    <row r="979" spans="5:5" ht="15.75" customHeight="1">
      <c r="E979" s="284"/>
    </row>
    <row r="980" spans="5:5" ht="15.75" customHeight="1">
      <c r="E980" s="284"/>
    </row>
    <row r="981" spans="5:5" ht="15.75" customHeight="1">
      <c r="E981" s="284"/>
    </row>
    <row r="982" spans="5:5" ht="15.75" customHeight="1">
      <c r="E982" s="284"/>
    </row>
    <row r="983" spans="5:5" ht="15.75" customHeight="1">
      <c r="E983" s="284"/>
    </row>
    <row r="984" spans="5:5" ht="15.75" customHeight="1">
      <c r="E984" s="284"/>
    </row>
    <row r="985" spans="5:5" ht="15.75" customHeight="1">
      <c r="E985" s="284"/>
    </row>
    <row r="986" spans="5:5" ht="15.75" customHeight="1">
      <c r="E986" s="284"/>
    </row>
    <row r="987" spans="5:5" ht="15.75" customHeight="1">
      <c r="E987" s="284"/>
    </row>
    <row r="988" spans="5:5" ht="15.75" customHeight="1">
      <c r="E988" s="284"/>
    </row>
    <row r="989" spans="5:5" ht="15.75" customHeight="1">
      <c r="E989" s="284"/>
    </row>
    <row r="990" spans="5:5" ht="15.75" customHeight="1">
      <c r="E990" s="284"/>
    </row>
    <row r="991" spans="5:5" ht="15.75" customHeight="1">
      <c r="E991" s="284"/>
    </row>
    <row r="992" spans="5:5" ht="15.75" customHeight="1">
      <c r="E992" s="284"/>
    </row>
    <row r="993" spans="5:5" ht="15.75" customHeight="1">
      <c r="E993" s="284"/>
    </row>
    <row r="994" spans="5:5" ht="15.75" customHeight="1">
      <c r="E994" s="284"/>
    </row>
    <row r="995" spans="5:5" ht="15.75" customHeight="1">
      <c r="E995" s="284"/>
    </row>
    <row r="996" spans="5:5" ht="15.75" customHeight="1">
      <c r="E996" s="284"/>
    </row>
    <row r="997" spans="5:5" ht="15.75" customHeight="1">
      <c r="E997" s="284"/>
    </row>
    <row r="998" spans="5:5" ht="15.75" customHeight="1">
      <c r="E998" s="284"/>
    </row>
    <row r="999" spans="5:5" ht="15.75" customHeight="1">
      <c r="E999" s="284"/>
    </row>
    <row r="1000" spans="5:5" ht="15.75" customHeight="1">
      <c r="E1000" s="284"/>
    </row>
  </sheetData>
  <mergeCells count="2">
    <mergeCell ref="A1:G2"/>
    <mergeCell ref="A5:A1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7"/>
  <sheetViews>
    <sheetView topLeftCell="A76" workbookViewId="0">
      <selection activeCell="E88" sqref="E88"/>
    </sheetView>
  </sheetViews>
  <sheetFormatPr baseColWidth="10" defaultColWidth="14.42578125" defaultRowHeight="15.75" customHeight="1"/>
  <cols>
    <col min="2" max="2" width="12.42578125" customWidth="1"/>
    <col min="4" max="4" width="23.42578125" customWidth="1"/>
    <col min="5" max="5" width="32.42578125" customWidth="1"/>
    <col min="6" max="6" width="15" customWidth="1"/>
    <col min="7" max="7" width="17.28515625" customWidth="1"/>
  </cols>
  <sheetData>
    <row r="1" spans="1:7" ht="12.75">
      <c r="A1" s="285" t="s">
        <v>11</v>
      </c>
      <c r="B1" s="286"/>
      <c r="C1" s="286"/>
      <c r="D1" s="286"/>
      <c r="E1" s="286"/>
      <c r="F1" s="286"/>
      <c r="G1" s="286"/>
    </row>
    <row r="2" spans="1:7" ht="15.75" customHeight="1">
      <c r="A2" s="286"/>
      <c r="B2" s="286"/>
      <c r="C2" s="286"/>
      <c r="D2" s="286"/>
      <c r="E2" s="286"/>
      <c r="F2" s="286"/>
      <c r="G2" s="286"/>
    </row>
    <row r="3" spans="1:7" ht="12.75">
      <c r="A3" s="7"/>
      <c r="B3" s="7"/>
      <c r="C3" s="7"/>
      <c r="D3" s="11"/>
      <c r="E3" s="7"/>
      <c r="F3" s="7"/>
      <c r="G3" s="7"/>
    </row>
    <row r="4" spans="1:7" ht="12.75">
      <c r="A4" s="14" t="s">
        <v>14</v>
      </c>
      <c r="B4" s="18" t="s">
        <v>15</v>
      </c>
      <c r="C4" s="18" t="s">
        <v>16</v>
      </c>
      <c r="D4" s="34" t="s">
        <v>17</v>
      </c>
      <c r="E4" s="18" t="s">
        <v>18</v>
      </c>
      <c r="F4" s="18" t="s">
        <v>19</v>
      </c>
      <c r="G4" s="19" t="s">
        <v>20</v>
      </c>
    </row>
    <row r="5" spans="1:7" ht="25.5">
      <c r="A5" s="287" t="s">
        <v>21</v>
      </c>
      <c r="B5" s="22">
        <v>42052</v>
      </c>
      <c r="C5" s="35">
        <v>8.3333333333333329E-2</v>
      </c>
      <c r="D5" s="24" t="s">
        <v>37</v>
      </c>
      <c r="E5" s="24" t="s">
        <v>38</v>
      </c>
      <c r="F5" s="38">
        <f>SUM(C5:C12)</f>
        <v>0.43055555555555552</v>
      </c>
      <c r="G5" s="48">
        <f>F5</f>
        <v>0.43055555555555552</v>
      </c>
    </row>
    <row r="6" spans="1:7" ht="25.5">
      <c r="A6" s="288"/>
      <c r="B6" s="22">
        <v>42052</v>
      </c>
      <c r="C6" s="45">
        <v>3.8194444444444448E-2</v>
      </c>
      <c r="D6" s="24" t="s">
        <v>42</v>
      </c>
      <c r="E6" s="53" t="s">
        <v>43</v>
      </c>
      <c r="F6" s="31"/>
      <c r="G6" s="66"/>
    </row>
    <row r="7" spans="1:7" ht="38.25">
      <c r="A7" s="288"/>
      <c r="B7" s="33">
        <v>42053</v>
      </c>
      <c r="C7" s="45">
        <v>3.4722222222222224E-2</v>
      </c>
      <c r="D7" s="24" t="s">
        <v>25</v>
      </c>
      <c r="E7" s="24" t="s">
        <v>54</v>
      </c>
      <c r="F7" s="31"/>
      <c r="G7" s="66"/>
    </row>
    <row r="8" spans="1:7" ht="14.25">
      <c r="A8" s="288"/>
      <c r="B8" s="33">
        <v>42053</v>
      </c>
      <c r="C8" s="35">
        <v>1.0416666666666666E-2</v>
      </c>
      <c r="D8" s="24" t="s">
        <v>55</v>
      </c>
      <c r="E8" s="53" t="s">
        <v>56</v>
      </c>
      <c r="F8" s="31"/>
      <c r="G8" s="66"/>
    </row>
    <row r="9" spans="1:7" ht="14.25">
      <c r="A9" s="288"/>
      <c r="B9" s="33">
        <v>42053</v>
      </c>
      <c r="C9" s="35">
        <v>6.25E-2</v>
      </c>
      <c r="D9" s="24" t="s">
        <v>45</v>
      </c>
      <c r="E9" s="53" t="s">
        <v>57</v>
      </c>
      <c r="F9" s="31"/>
      <c r="G9" s="66"/>
    </row>
    <row r="10" spans="1:7" ht="14.25">
      <c r="A10" s="288"/>
      <c r="B10" s="33"/>
      <c r="C10" s="35">
        <v>6.25E-2</v>
      </c>
      <c r="D10" s="24" t="s">
        <v>45</v>
      </c>
      <c r="E10" s="53" t="s">
        <v>57</v>
      </c>
      <c r="F10" s="31"/>
      <c r="G10" s="66"/>
    </row>
    <row r="11" spans="1:7" ht="25.5">
      <c r="A11" s="20"/>
      <c r="B11" s="68">
        <v>42054</v>
      </c>
      <c r="C11" s="74">
        <v>1.3888888888888888E-2</v>
      </c>
      <c r="D11" s="53" t="s">
        <v>60</v>
      </c>
      <c r="E11" s="90"/>
      <c r="F11" s="66"/>
      <c r="G11" s="66"/>
    </row>
    <row r="12" spans="1:7" ht="38.25">
      <c r="A12" s="50"/>
      <c r="B12" s="68">
        <v>42058</v>
      </c>
      <c r="C12" s="74">
        <v>0.125</v>
      </c>
      <c r="D12" s="53" t="s">
        <v>45</v>
      </c>
      <c r="E12" s="91" t="s">
        <v>64</v>
      </c>
      <c r="F12" s="66"/>
      <c r="G12" s="92"/>
    </row>
    <row r="13" spans="1:7" ht="38.25">
      <c r="A13" s="87" t="s">
        <v>48</v>
      </c>
      <c r="B13" s="70">
        <v>42059</v>
      </c>
      <c r="C13" s="47">
        <v>6.25E-2</v>
      </c>
      <c r="D13" s="79" t="s">
        <v>61</v>
      </c>
      <c r="E13" s="53" t="s">
        <v>65</v>
      </c>
      <c r="F13" s="108">
        <f>SUM(C13:C21)</f>
        <v>0.3611111111111111</v>
      </c>
      <c r="G13" s="48">
        <f>SUM(F5,F13)</f>
        <v>0.79166666666666663</v>
      </c>
    </row>
    <row r="14" spans="1:7" ht="12.75">
      <c r="A14" s="87"/>
      <c r="B14" s="54">
        <v>42059</v>
      </c>
      <c r="C14" s="45">
        <v>6.25E-2</v>
      </c>
      <c r="D14" s="85" t="s">
        <v>93</v>
      </c>
      <c r="E14" s="53" t="s">
        <v>62</v>
      </c>
      <c r="F14" s="88"/>
      <c r="G14" s="113"/>
    </row>
    <row r="15" spans="1:7" ht="12.75">
      <c r="A15" s="87"/>
      <c r="B15" s="54">
        <v>42060</v>
      </c>
      <c r="C15" s="129">
        <v>6.9444444444444441E-3</v>
      </c>
      <c r="D15" s="94" t="s">
        <v>125</v>
      </c>
      <c r="E15" s="94"/>
      <c r="F15" s="88"/>
      <c r="G15" s="113"/>
    </row>
    <row r="16" spans="1:7" ht="36.75" customHeight="1">
      <c r="A16" s="87"/>
      <c r="B16" s="96">
        <v>42060</v>
      </c>
      <c r="C16" s="136">
        <v>7.2916666666666671E-2</v>
      </c>
      <c r="D16" s="94" t="s">
        <v>139</v>
      </c>
      <c r="E16" s="94" t="s">
        <v>140</v>
      </c>
      <c r="F16" s="88"/>
      <c r="G16" s="113"/>
    </row>
    <row r="17" spans="1:7" ht="25.5">
      <c r="A17" s="87"/>
      <c r="B17" s="96">
        <v>42063</v>
      </c>
      <c r="C17" s="136">
        <v>7.2916666666666671E-2</v>
      </c>
      <c r="D17" s="94" t="s">
        <v>139</v>
      </c>
      <c r="E17" s="94" t="s">
        <v>141</v>
      </c>
      <c r="F17" s="88"/>
      <c r="G17" s="113"/>
    </row>
    <row r="18" spans="1:7" ht="12.75">
      <c r="A18" s="87"/>
      <c r="B18" s="96">
        <v>42065</v>
      </c>
      <c r="C18" s="136">
        <v>6.9444444444444441E-3</v>
      </c>
      <c r="D18" s="94" t="s">
        <v>125</v>
      </c>
      <c r="E18" s="94"/>
      <c r="F18" s="88"/>
      <c r="G18" s="113"/>
    </row>
    <row r="19" spans="1:7" ht="12.75">
      <c r="A19" s="87"/>
      <c r="B19" s="96">
        <v>42065</v>
      </c>
      <c r="C19" s="136">
        <v>1.3888888888888888E-2</v>
      </c>
      <c r="D19" s="53" t="s">
        <v>142</v>
      </c>
      <c r="E19" s="12" t="s">
        <v>138</v>
      </c>
      <c r="F19" s="88"/>
      <c r="G19" s="113"/>
    </row>
    <row r="20" spans="1:7" ht="12.75">
      <c r="A20" s="87"/>
      <c r="B20" s="96">
        <v>42066</v>
      </c>
      <c r="C20" s="136">
        <v>4.1666666666666664E-2</v>
      </c>
      <c r="D20" s="53" t="s">
        <v>142</v>
      </c>
      <c r="E20" s="12" t="s">
        <v>78</v>
      </c>
      <c r="F20" s="88"/>
      <c r="G20" s="113"/>
    </row>
    <row r="21" spans="1:7" ht="12.75">
      <c r="A21" s="138"/>
      <c r="B21" s="96">
        <v>42066</v>
      </c>
      <c r="C21" s="136">
        <v>2.0833333333333332E-2</v>
      </c>
      <c r="D21" s="94" t="s">
        <v>142</v>
      </c>
      <c r="E21" s="12" t="s">
        <v>143</v>
      </c>
      <c r="F21" s="88"/>
      <c r="G21" s="113"/>
    </row>
    <row r="22" spans="1:7" ht="12.75">
      <c r="A22" s="110" t="s">
        <v>80</v>
      </c>
      <c r="B22" s="126">
        <v>42066</v>
      </c>
      <c r="C22" s="140">
        <v>8.3333333333333329E-2</v>
      </c>
      <c r="D22" s="112" t="s">
        <v>142</v>
      </c>
      <c r="E22" s="142" t="s">
        <v>61</v>
      </c>
      <c r="F22" s="160">
        <f>SUM(C22:C33)</f>
        <v>0.38541666666666669</v>
      </c>
      <c r="G22" s="170">
        <f>SUM(G13,F22)</f>
        <v>1.1770833333333333</v>
      </c>
    </row>
    <row r="23" spans="1:7" ht="25.5">
      <c r="A23" s="114"/>
      <c r="B23" s="96">
        <v>42067</v>
      </c>
      <c r="C23" s="129">
        <v>3.472222222222222E-3</v>
      </c>
      <c r="D23" s="94" t="s">
        <v>219</v>
      </c>
      <c r="E23" s="105"/>
      <c r="F23" s="88"/>
      <c r="G23" s="113"/>
    </row>
    <row r="24" spans="1:7" ht="12.75">
      <c r="A24" s="114"/>
      <c r="B24" s="96">
        <v>42068</v>
      </c>
      <c r="C24" s="129">
        <v>3.125E-2</v>
      </c>
      <c r="D24" s="94" t="s">
        <v>220</v>
      </c>
      <c r="E24" s="12" t="s">
        <v>221</v>
      </c>
      <c r="F24" s="88"/>
      <c r="G24" s="113"/>
    </row>
    <row r="25" spans="1:7" ht="12.75">
      <c r="A25" s="114"/>
      <c r="B25" s="96">
        <v>42068</v>
      </c>
      <c r="C25" s="186">
        <v>2.0833333333333332E-2</v>
      </c>
      <c r="D25" s="53" t="s">
        <v>139</v>
      </c>
      <c r="E25" s="53" t="s">
        <v>254</v>
      </c>
      <c r="F25" s="29"/>
    </row>
    <row r="26" spans="1:7" ht="38.25">
      <c r="A26" s="114"/>
      <c r="B26" s="96">
        <v>42068</v>
      </c>
      <c r="C26" s="129">
        <v>2.0833333333333332E-2</v>
      </c>
      <c r="D26" s="94" t="s">
        <v>255</v>
      </c>
      <c r="E26" s="12" t="s">
        <v>256</v>
      </c>
      <c r="F26" s="88"/>
      <c r="G26" s="113"/>
    </row>
    <row r="27" spans="1:7" ht="25.5">
      <c r="A27" s="114"/>
      <c r="B27" s="96">
        <v>42068</v>
      </c>
      <c r="C27" s="129">
        <v>7.2916666666666671E-2</v>
      </c>
      <c r="D27" s="94" t="s">
        <v>139</v>
      </c>
      <c r="E27" s="12" t="s">
        <v>257</v>
      </c>
      <c r="F27" s="88"/>
      <c r="G27" s="113"/>
    </row>
    <row r="28" spans="1:7" ht="25.5">
      <c r="A28" s="114"/>
      <c r="B28" s="96">
        <v>42070</v>
      </c>
      <c r="C28" s="129">
        <v>2.0833333333333332E-2</v>
      </c>
      <c r="D28" s="94" t="s">
        <v>139</v>
      </c>
      <c r="E28" s="12" t="s">
        <v>258</v>
      </c>
      <c r="F28" s="88"/>
      <c r="G28" s="113"/>
    </row>
    <row r="29" spans="1:7" ht="12.75">
      <c r="A29" s="114"/>
      <c r="B29" s="96">
        <v>42072</v>
      </c>
      <c r="C29" s="129">
        <v>1.3888888888888888E-2</v>
      </c>
      <c r="D29" s="94" t="s">
        <v>125</v>
      </c>
      <c r="E29" s="105"/>
      <c r="F29" s="88"/>
      <c r="G29" s="113"/>
    </row>
    <row r="30" spans="1:7" ht="25.5">
      <c r="A30" s="114"/>
      <c r="B30" s="96">
        <v>42072</v>
      </c>
      <c r="C30" s="129">
        <v>1.3888888888888888E-2</v>
      </c>
      <c r="D30" s="94" t="s">
        <v>139</v>
      </c>
      <c r="E30" s="12" t="s">
        <v>259</v>
      </c>
      <c r="F30" s="88"/>
      <c r="G30" s="113"/>
    </row>
    <row r="31" spans="1:7" ht="38.25">
      <c r="A31" s="114"/>
      <c r="B31" s="96">
        <v>42072</v>
      </c>
      <c r="C31" s="129">
        <v>6.25E-2</v>
      </c>
      <c r="D31" s="94" t="s">
        <v>139</v>
      </c>
      <c r="E31" s="12" t="s">
        <v>260</v>
      </c>
      <c r="F31" s="88"/>
      <c r="G31" s="113"/>
    </row>
    <row r="32" spans="1:7" ht="12.75">
      <c r="A32" s="114"/>
      <c r="B32" s="96">
        <v>42073</v>
      </c>
      <c r="C32" s="129">
        <v>1.0416666666666666E-2</v>
      </c>
      <c r="D32" s="94" t="s">
        <v>261</v>
      </c>
      <c r="E32" s="12" t="s">
        <v>78</v>
      </c>
      <c r="F32" s="88"/>
      <c r="G32" s="113"/>
    </row>
    <row r="33" spans="1:7" ht="12.75">
      <c r="A33" s="114"/>
      <c r="B33" s="96">
        <v>42073</v>
      </c>
      <c r="C33" s="129">
        <v>3.125E-2</v>
      </c>
      <c r="D33" s="94" t="s">
        <v>261</v>
      </c>
      <c r="E33" s="12" t="s">
        <v>143</v>
      </c>
      <c r="F33" s="88"/>
      <c r="G33" s="113"/>
    </row>
    <row r="34" spans="1:7" ht="12.75">
      <c r="A34" s="110" t="s">
        <v>115</v>
      </c>
      <c r="B34" s="126">
        <v>42073</v>
      </c>
      <c r="C34" s="140">
        <v>2.7777777777777776E-2</v>
      </c>
      <c r="D34" s="142" t="s">
        <v>220</v>
      </c>
      <c r="E34" s="112" t="s">
        <v>262</v>
      </c>
      <c r="F34" s="160">
        <f>SUM(C34:C47)</f>
        <v>0.27083333333333331</v>
      </c>
      <c r="G34" s="170">
        <f>SUM(G22,F34)</f>
        <v>1.4479166666666665</v>
      </c>
    </row>
    <row r="35" spans="1:7" ht="12.75">
      <c r="A35" s="114"/>
      <c r="B35" s="96">
        <v>42073</v>
      </c>
      <c r="C35" s="129">
        <v>6.9444444444444441E-3</v>
      </c>
      <c r="D35" s="94" t="s">
        <v>220</v>
      </c>
      <c r="E35" s="12" t="s">
        <v>138</v>
      </c>
      <c r="F35" s="88"/>
      <c r="G35" s="113"/>
    </row>
    <row r="36" spans="1:7" ht="25.5">
      <c r="A36" s="114"/>
      <c r="B36" s="96">
        <v>42073</v>
      </c>
      <c r="C36" s="129">
        <v>6.9444444444444441E-3</v>
      </c>
      <c r="D36" s="94" t="s">
        <v>139</v>
      </c>
      <c r="E36" s="94" t="s">
        <v>263</v>
      </c>
      <c r="F36" s="88"/>
      <c r="G36" s="113"/>
    </row>
    <row r="37" spans="1:7" ht="25.5">
      <c r="A37" s="114"/>
      <c r="B37" s="96">
        <v>42073</v>
      </c>
      <c r="C37" s="129">
        <v>2.0833333333333332E-2</v>
      </c>
      <c r="D37" s="94" t="s">
        <v>139</v>
      </c>
      <c r="E37" s="12" t="s">
        <v>264</v>
      </c>
      <c r="F37" s="88"/>
      <c r="G37" s="113"/>
    </row>
    <row r="38" spans="1:7" ht="12.75">
      <c r="A38" s="114"/>
      <c r="B38" s="96">
        <v>42074</v>
      </c>
      <c r="C38" s="129">
        <v>1.0416666666666666E-2</v>
      </c>
      <c r="D38" s="94" t="s">
        <v>125</v>
      </c>
      <c r="E38" s="67"/>
      <c r="F38" s="88"/>
      <c r="G38" s="113"/>
    </row>
    <row r="39" spans="1:7" ht="12.75">
      <c r="A39" s="114"/>
      <c r="B39" s="96">
        <v>42075</v>
      </c>
      <c r="C39" s="129">
        <v>2.0833333333333332E-2</v>
      </c>
      <c r="D39" s="94" t="s">
        <v>220</v>
      </c>
      <c r="E39" s="12" t="s">
        <v>265</v>
      </c>
      <c r="F39" s="88"/>
      <c r="G39" s="113"/>
    </row>
    <row r="40" spans="1:7" ht="12.75">
      <c r="A40" s="114"/>
      <c r="B40" s="96">
        <v>42075</v>
      </c>
      <c r="C40" s="129">
        <v>2.0833333333333332E-2</v>
      </c>
      <c r="D40" s="94" t="s">
        <v>266</v>
      </c>
      <c r="E40" s="94" t="s">
        <v>267</v>
      </c>
      <c r="F40" s="88"/>
      <c r="G40" s="113"/>
    </row>
    <row r="41" spans="1:7" ht="25.5">
      <c r="A41" s="114"/>
      <c r="B41" s="201" t="s">
        <v>268</v>
      </c>
      <c r="C41" s="129">
        <v>4.1666666666666664E-2</v>
      </c>
      <c r="D41" s="94" t="s">
        <v>275</v>
      </c>
      <c r="E41" s="94" t="s">
        <v>276</v>
      </c>
      <c r="F41" s="88"/>
      <c r="G41" s="113"/>
    </row>
    <row r="42" spans="1:7" ht="12.75">
      <c r="A42" s="114"/>
      <c r="B42" s="96">
        <v>42075</v>
      </c>
      <c r="C42" s="129">
        <v>2.0833333333333332E-2</v>
      </c>
      <c r="D42" s="94" t="s">
        <v>33</v>
      </c>
      <c r="E42" s="94" t="s">
        <v>277</v>
      </c>
      <c r="F42" s="88"/>
      <c r="G42" s="113"/>
    </row>
    <row r="43" spans="1:7" ht="12.75">
      <c r="A43" s="114"/>
      <c r="B43" s="96">
        <v>42076</v>
      </c>
      <c r="C43" s="129">
        <v>1.3888888888888888E-2</v>
      </c>
      <c r="D43" s="94" t="s">
        <v>125</v>
      </c>
      <c r="E43" s="105"/>
      <c r="F43" s="88"/>
      <c r="G43" s="113"/>
    </row>
    <row r="44" spans="1:7" ht="12.75">
      <c r="A44" s="114"/>
      <c r="B44" s="96">
        <v>42079</v>
      </c>
      <c r="C44" s="129">
        <v>1.0416666666666666E-2</v>
      </c>
      <c r="D44" s="94" t="s">
        <v>125</v>
      </c>
      <c r="E44" s="105"/>
      <c r="F44" s="88"/>
      <c r="G44" s="113"/>
    </row>
    <row r="45" spans="1:7" ht="12.75">
      <c r="A45" s="114"/>
      <c r="B45" s="68">
        <v>42079</v>
      </c>
      <c r="C45" s="186">
        <v>2.7777777777777776E-2</v>
      </c>
      <c r="D45" s="53" t="s">
        <v>25</v>
      </c>
      <c r="E45" s="53" t="s">
        <v>278</v>
      </c>
      <c r="G45" s="113"/>
    </row>
    <row r="46" spans="1:7" ht="12.75">
      <c r="A46" s="114"/>
      <c r="B46" s="96">
        <v>42080</v>
      </c>
      <c r="C46" s="129">
        <v>2.0833333333333332E-2</v>
      </c>
      <c r="D46" s="12" t="s">
        <v>220</v>
      </c>
      <c r="E46" s="94" t="s">
        <v>78</v>
      </c>
      <c r="F46" s="88"/>
      <c r="G46" s="113"/>
    </row>
    <row r="47" spans="1:7" ht="12.75">
      <c r="A47" s="114"/>
      <c r="B47" s="96">
        <v>42080</v>
      </c>
      <c r="C47" s="129">
        <v>2.0833333333333332E-2</v>
      </c>
      <c r="D47" s="12" t="s">
        <v>142</v>
      </c>
      <c r="E47" s="94" t="s">
        <v>143</v>
      </c>
      <c r="F47" s="88"/>
      <c r="G47" s="113"/>
    </row>
    <row r="48" spans="1:7" ht="14.25">
      <c r="A48" s="110" t="s">
        <v>128</v>
      </c>
      <c r="B48" s="126">
        <v>42080</v>
      </c>
      <c r="C48" s="140">
        <v>5.2083333333333336E-2</v>
      </c>
      <c r="D48" s="142" t="s">
        <v>142</v>
      </c>
      <c r="E48" s="112" t="s">
        <v>61</v>
      </c>
      <c r="F48" s="205">
        <f>SUM(C48:C59)</f>
        <v>0.23958333333333331</v>
      </c>
      <c r="G48" s="170">
        <f>SUM(G34,F48)</f>
        <v>1.6874999999999998</v>
      </c>
    </row>
    <row r="49" spans="1:7" ht="12.75">
      <c r="A49" s="114"/>
      <c r="B49" s="96">
        <v>42080</v>
      </c>
      <c r="C49" s="129">
        <v>1.0416666666666666E-2</v>
      </c>
      <c r="D49" s="94" t="s">
        <v>206</v>
      </c>
      <c r="E49" s="105"/>
      <c r="F49" s="88"/>
      <c r="G49" s="113"/>
    </row>
    <row r="50" spans="1:7" ht="25.5">
      <c r="A50" s="114"/>
      <c r="B50" s="96">
        <v>42080</v>
      </c>
      <c r="C50" s="129">
        <v>1.0416666666666666E-2</v>
      </c>
      <c r="D50" s="94" t="s">
        <v>279</v>
      </c>
      <c r="E50" s="105"/>
      <c r="F50" s="88"/>
      <c r="G50" s="113"/>
    </row>
    <row r="51" spans="1:7" ht="12.75">
      <c r="A51" s="114"/>
      <c r="B51" s="96">
        <v>42081</v>
      </c>
      <c r="C51" s="129">
        <v>1.0416666666666666E-2</v>
      </c>
      <c r="D51" s="94" t="s">
        <v>125</v>
      </c>
      <c r="E51" s="105"/>
      <c r="F51" s="88"/>
      <c r="G51" s="113"/>
    </row>
    <row r="52" spans="1:7" ht="12.75">
      <c r="A52" s="114"/>
      <c r="B52" s="68">
        <v>42086</v>
      </c>
      <c r="C52" s="186">
        <v>1.0416666666666666E-2</v>
      </c>
      <c r="D52" s="53" t="s">
        <v>125</v>
      </c>
      <c r="E52" s="90"/>
      <c r="F52" s="29"/>
    </row>
    <row r="53" spans="1:7" ht="12.75">
      <c r="A53" s="114"/>
      <c r="B53" s="96">
        <v>42086</v>
      </c>
      <c r="C53" s="129">
        <v>2.0833333333333332E-2</v>
      </c>
      <c r="D53" s="94" t="s">
        <v>280</v>
      </c>
      <c r="E53" s="105"/>
      <c r="F53" s="88"/>
      <c r="G53" s="113"/>
    </row>
    <row r="54" spans="1:7" ht="25.5">
      <c r="A54" s="114"/>
      <c r="B54" s="96">
        <v>42086</v>
      </c>
      <c r="C54" s="129">
        <v>4.1666666666666664E-2</v>
      </c>
      <c r="D54" s="12" t="s">
        <v>148</v>
      </c>
      <c r="E54" s="94" t="s">
        <v>281</v>
      </c>
      <c r="F54" s="88"/>
      <c r="G54" s="113"/>
    </row>
    <row r="55" spans="1:7" ht="25.5">
      <c r="A55" s="114"/>
      <c r="B55" s="96">
        <v>42086</v>
      </c>
      <c r="C55" s="129">
        <v>1.0416666666666666E-2</v>
      </c>
      <c r="D55" s="12" t="s">
        <v>282</v>
      </c>
      <c r="E55" s="94" t="s">
        <v>284</v>
      </c>
      <c r="F55" s="88"/>
      <c r="G55" s="113"/>
    </row>
    <row r="56" spans="1:7" ht="25.5">
      <c r="A56" s="114"/>
      <c r="B56" s="96">
        <v>42086</v>
      </c>
      <c r="C56" s="129">
        <v>1.0416666666666666E-2</v>
      </c>
      <c r="D56" s="12" t="s">
        <v>282</v>
      </c>
      <c r="E56" s="94" t="s">
        <v>285</v>
      </c>
      <c r="F56" s="88"/>
      <c r="G56" s="113"/>
    </row>
    <row r="57" spans="1:7" ht="25.5">
      <c r="A57" s="114"/>
      <c r="B57" s="96">
        <v>42086</v>
      </c>
      <c r="C57" s="129">
        <v>2.0833333333333332E-2</v>
      </c>
      <c r="D57" s="53" t="s">
        <v>286</v>
      </c>
      <c r="E57" s="12" t="s">
        <v>287</v>
      </c>
      <c r="F57" s="88"/>
      <c r="G57" s="113"/>
    </row>
    <row r="58" spans="1:7" ht="12.75">
      <c r="A58" s="114"/>
      <c r="B58" s="96">
        <v>42087</v>
      </c>
      <c r="C58" s="129">
        <v>1.0416666666666666E-2</v>
      </c>
      <c r="D58" s="12" t="s">
        <v>78</v>
      </c>
      <c r="E58" s="88"/>
      <c r="F58" s="88"/>
      <c r="G58" s="113"/>
    </row>
    <row r="59" spans="1:7" ht="12.75">
      <c r="A59" s="114"/>
      <c r="B59" s="96">
        <v>42087</v>
      </c>
      <c r="C59" s="129">
        <v>3.125E-2</v>
      </c>
      <c r="D59" s="94" t="s">
        <v>143</v>
      </c>
      <c r="E59" s="88"/>
      <c r="F59" s="88"/>
      <c r="G59" s="113"/>
    </row>
    <row r="60" spans="1:7" ht="12.75">
      <c r="A60" s="208" t="s">
        <v>151</v>
      </c>
      <c r="B60" s="126">
        <v>42087</v>
      </c>
      <c r="C60" s="212">
        <v>4.1666666666666664E-2</v>
      </c>
      <c r="D60" s="169" t="s">
        <v>142</v>
      </c>
      <c r="E60" s="169" t="s">
        <v>283</v>
      </c>
      <c r="F60" s="160">
        <f>SUM(C60:C72)</f>
        <v>0.62847222222222232</v>
      </c>
      <c r="G60" s="170">
        <f>SUM(G48,F60)</f>
        <v>2.3159722222222223</v>
      </c>
    </row>
    <row r="61" spans="1:7" ht="12.75">
      <c r="A61" s="114"/>
      <c r="B61" s="96">
        <v>42087</v>
      </c>
      <c r="C61" s="129">
        <v>1.0416666666666666E-2</v>
      </c>
      <c r="D61" s="117" t="s">
        <v>142</v>
      </c>
      <c r="E61" s="117" t="s">
        <v>190</v>
      </c>
      <c r="F61" s="88"/>
      <c r="G61" s="113"/>
    </row>
    <row r="62" spans="1:7" ht="12.75">
      <c r="A62" s="114"/>
      <c r="B62" s="96">
        <v>42088</v>
      </c>
      <c r="C62" s="129">
        <v>6.9444444444444441E-3</v>
      </c>
      <c r="D62" s="117" t="s">
        <v>125</v>
      </c>
      <c r="E62" s="88"/>
      <c r="F62" s="88"/>
      <c r="G62" s="113"/>
    </row>
    <row r="63" spans="1:7" ht="38.25">
      <c r="A63" s="114"/>
      <c r="B63" s="96">
        <v>42088</v>
      </c>
      <c r="C63" s="129">
        <v>7.2916666666666671E-2</v>
      </c>
      <c r="D63" s="117" t="s">
        <v>148</v>
      </c>
      <c r="E63" s="94" t="s">
        <v>290</v>
      </c>
      <c r="F63" s="88"/>
      <c r="G63" s="113"/>
    </row>
    <row r="64" spans="1:7" ht="38.25">
      <c r="A64" s="114"/>
      <c r="B64" s="96">
        <v>42089</v>
      </c>
      <c r="C64" s="129">
        <v>0.11458333333333333</v>
      </c>
      <c r="D64" s="117" t="s">
        <v>148</v>
      </c>
      <c r="E64" s="94" t="s">
        <v>290</v>
      </c>
      <c r="F64" s="88"/>
      <c r="G64" s="113"/>
    </row>
    <row r="65" spans="1:7" ht="12.75">
      <c r="A65" s="114"/>
      <c r="B65" s="96">
        <v>42090</v>
      </c>
      <c r="C65" s="129">
        <v>2.4305555555555556E-2</v>
      </c>
      <c r="D65" s="117" t="s">
        <v>125</v>
      </c>
      <c r="E65" s="7" t="s">
        <v>291</v>
      </c>
      <c r="F65" s="88"/>
      <c r="G65" s="113"/>
    </row>
    <row r="66" spans="1:7" ht="38.25">
      <c r="A66" s="114"/>
      <c r="B66" s="96">
        <v>42091</v>
      </c>
      <c r="C66" s="129">
        <v>4.1666666666666664E-2</v>
      </c>
      <c r="D66" s="117" t="s">
        <v>148</v>
      </c>
      <c r="E66" s="94" t="s">
        <v>292</v>
      </c>
      <c r="F66" s="88"/>
      <c r="G66" s="113"/>
    </row>
    <row r="67" spans="1:7" ht="12.75">
      <c r="A67" s="114"/>
      <c r="B67" s="96">
        <v>42093</v>
      </c>
      <c r="C67" s="129">
        <v>1.0416666666666666E-2</v>
      </c>
      <c r="D67" s="117" t="s">
        <v>125</v>
      </c>
      <c r="E67" s="88"/>
      <c r="F67" s="88"/>
      <c r="G67" s="113"/>
    </row>
    <row r="68" spans="1:7" ht="25.5">
      <c r="A68" s="114"/>
      <c r="B68" s="96">
        <v>42093</v>
      </c>
      <c r="C68" s="129">
        <v>2.0833333333333332E-2</v>
      </c>
      <c r="D68" s="117" t="s">
        <v>294</v>
      </c>
      <c r="E68" s="94" t="s">
        <v>295</v>
      </c>
      <c r="F68" s="88"/>
      <c r="G68" s="113"/>
    </row>
    <row r="69" spans="1:7" ht="38.25">
      <c r="A69" s="114"/>
      <c r="B69" s="96">
        <v>42093</v>
      </c>
      <c r="C69" s="129">
        <v>5.2083333333333336E-2</v>
      </c>
      <c r="D69" s="117" t="s">
        <v>148</v>
      </c>
      <c r="E69" s="94" t="s">
        <v>292</v>
      </c>
      <c r="F69" s="88"/>
      <c r="G69" s="113"/>
    </row>
    <row r="70" spans="1:7" ht="38.25">
      <c r="A70" s="114"/>
      <c r="B70" s="96">
        <v>42093</v>
      </c>
      <c r="C70" s="129">
        <v>0.1875</v>
      </c>
      <c r="D70" s="117" t="s">
        <v>148</v>
      </c>
      <c r="E70" s="94" t="s">
        <v>292</v>
      </c>
      <c r="F70" s="88"/>
      <c r="G70" s="113"/>
    </row>
    <row r="71" spans="1:7" ht="12.75">
      <c r="A71" s="114"/>
      <c r="B71" s="96">
        <v>42094</v>
      </c>
      <c r="C71" s="129">
        <v>1.7361111111111112E-2</v>
      </c>
      <c r="D71" s="117" t="s">
        <v>78</v>
      </c>
      <c r="F71" s="88"/>
      <c r="G71" s="113"/>
    </row>
    <row r="72" spans="1:7" ht="12.75">
      <c r="A72" s="120"/>
      <c r="B72" s="216">
        <v>42094</v>
      </c>
      <c r="C72" s="218">
        <v>2.7777777777777776E-2</v>
      </c>
      <c r="D72" s="2" t="s">
        <v>143</v>
      </c>
      <c r="E72" s="29"/>
      <c r="F72" s="143"/>
      <c r="G72" s="204"/>
    </row>
    <row r="73" spans="1:7" ht="12.75">
      <c r="A73" s="110" t="s">
        <v>177</v>
      </c>
      <c r="B73" s="126">
        <v>42094</v>
      </c>
      <c r="C73" s="140">
        <v>2.7777777777777776E-2</v>
      </c>
      <c r="D73" s="169" t="s">
        <v>142</v>
      </c>
      <c r="E73" s="169" t="s">
        <v>61</v>
      </c>
      <c r="F73" s="160">
        <f>SUM(C73:C78)</f>
        <v>0.42013888888888884</v>
      </c>
      <c r="G73" s="170">
        <f>SUM(F73,G60)</f>
        <v>2.7361111111111112</v>
      </c>
    </row>
    <row r="74" spans="1:7" ht="12.75">
      <c r="A74" s="114"/>
      <c r="B74" s="96">
        <v>42094</v>
      </c>
      <c r="C74" s="129">
        <v>6.9444444444444441E-3</v>
      </c>
      <c r="D74" s="117" t="s">
        <v>142</v>
      </c>
      <c r="E74" s="117" t="s">
        <v>206</v>
      </c>
      <c r="F74" s="88"/>
      <c r="G74" s="113"/>
    </row>
    <row r="75" spans="1:7" ht="38.25">
      <c r="A75" s="114"/>
      <c r="B75" s="96">
        <v>42098</v>
      </c>
      <c r="C75" s="129">
        <v>0.26041666666666669</v>
      </c>
      <c r="D75" s="117" t="s">
        <v>148</v>
      </c>
      <c r="E75" s="94" t="s">
        <v>292</v>
      </c>
      <c r="F75" s="88"/>
      <c r="G75" s="113"/>
    </row>
    <row r="76" spans="1:7" ht="25.5">
      <c r="A76" s="114"/>
      <c r="B76" s="96">
        <v>42100</v>
      </c>
      <c r="C76" s="129">
        <v>8.3333333333333329E-2</v>
      </c>
      <c r="D76" s="117" t="s">
        <v>303</v>
      </c>
      <c r="E76" s="94" t="s">
        <v>304</v>
      </c>
      <c r="F76" s="88"/>
      <c r="G76" s="113"/>
    </row>
    <row r="77" spans="1:7" ht="12.75">
      <c r="A77" s="114"/>
      <c r="B77" s="96">
        <v>42101</v>
      </c>
      <c r="C77" s="129">
        <v>2.0833333333333332E-2</v>
      </c>
      <c r="D77" s="117" t="s">
        <v>78</v>
      </c>
      <c r="E77" s="117"/>
      <c r="F77" s="88"/>
      <c r="G77" s="113"/>
    </row>
    <row r="78" spans="1:7" ht="12.75">
      <c r="A78" s="114"/>
      <c r="B78" s="96">
        <v>42101</v>
      </c>
      <c r="C78" s="129">
        <v>2.0833333333333332E-2</v>
      </c>
      <c r="D78" s="117" t="s">
        <v>143</v>
      </c>
      <c r="E78" s="117"/>
      <c r="F78" s="88"/>
      <c r="G78" s="113"/>
    </row>
    <row r="79" spans="1:7" ht="12.75">
      <c r="A79" s="110" t="s">
        <v>208</v>
      </c>
      <c r="B79" s="126">
        <v>42101</v>
      </c>
      <c r="C79" s="140">
        <v>4.1666666666666664E-2</v>
      </c>
      <c r="D79" s="169" t="s">
        <v>142</v>
      </c>
      <c r="E79" s="169" t="s">
        <v>61</v>
      </c>
      <c r="F79" s="160">
        <f>SUM(C79:C92)</f>
        <v>0.46875</v>
      </c>
      <c r="G79" s="170">
        <f>SUM(G73,F79)</f>
        <v>3.2048611111111112</v>
      </c>
    </row>
    <row r="80" spans="1:7" ht="12.75">
      <c r="A80" s="114"/>
      <c r="B80" s="96">
        <v>42101</v>
      </c>
      <c r="C80" s="129">
        <v>6.9444444444444441E-3</v>
      </c>
      <c r="D80" s="117" t="s">
        <v>142</v>
      </c>
      <c r="E80" s="117" t="s">
        <v>206</v>
      </c>
      <c r="F80" s="88"/>
      <c r="G80" s="113"/>
    </row>
    <row r="81" spans="1:7" ht="12.75">
      <c r="A81" s="114"/>
      <c r="B81" s="96">
        <v>42102</v>
      </c>
      <c r="C81" s="129">
        <v>6.9444444444444441E-3</v>
      </c>
      <c r="D81" s="117" t="s">
        <v>125</v>
      </c>
      <c r="E81" s="117"/>
      <c r="F81" s="88"/>
      <c r="G81" s="113"/>
    </row>
    <row r="82" spans="1:7" ht="12.75">
      <c r="A82" s="114"/>
      <c r="B82" s="96">
        <v>42102</v>
      </c>
      <c r="C82" s="129">
        <v>1.0416666666666666E-2</v>
      </c>
      <c r="D82" s="117" t="s">
        <v>33</v>
      </c>
      <c r="E82" s="117" t="s">
        <v>305</v>
      </c>
      <c r="F82" s="88"/>
      <c r="G82" s="113"/>
    </row>
    <row r="83" spans="1:7" ht="12.75">
      <c r="A83" s="114"/>
      <c r="B83" s="96">
        <v>42103</v>
      </c>
      <c r="C83" s="129">
        <v>6.25E-2</v>
      </c>
      <c r="D83" s="117" t="s">
        <v>87</v>
      </c>
      <c r="E83" s="117" t="s">
        <v>235</v>
      </c>
      <c r="F83" s="88"/>
      <c r="G83" s="113"/>
    </row>
    <row r="84" spans="1:7" ht="12.75">
      <c r="A84" s="114"/>
      <c r="B84" s="96">
        <v>42103</v>
      </c>
      <c r="C84" s="129">
        <v>0.10416666666666667</v>
      </c>
      <c r="D84" s="117" t="s">
        <v>87</v>
      </c>
      <c r="E84" s="117" t="s">
        <v>235</v>
      </c>
      <c r="F84" s="88"/>
      <c r="G84" s="113"/>
    </row>
    <row r="85" spans="1:7" ht="25.5">
      <c r="A85" s="114"/>
      <c r="B85" s="96">
        <v>42104</v>
      </c>
      <c r="C85" s="129">
        <v>7.2916666666666671E-2</v>
      </c>
      <c r="D85" s="117" t="s">
        <v>142</v>
      </c>
      <c r="E85" s="94" t="s">
        <v>236</v>
      </c>
      <c r="F85" s="88"/>
      <c r="G85" s="113"/>
    </row>
    <row r="86" spans="1:7" ht="12.75">
      <c r="A86" s="119"/>
      <c r="B86" s="223">
        <v>42104</v>
      </c>
      <c r="C86" s="224">
        <v>4.8611111111111112E-2</v>
      </c>
      <c r="D86" s="231" t="s">
        <v>87</v>
      </c>
      <c r="E86" s="117" t="s">
        <v>235</v>
      </c>
      <c r="F86" s="113"/>
      <c r="G86" s="113"/>
    </row>
    <row r="87" spans="1:7" ht="25.5">
      <c r="A87" s="114"/>
      <c r="B87" s="96">
        <v>42104</v>
      </c>
      <c r="C87" s="129">
        <v>1.0416666666666666E-2</v>
      </c>
      <c r="D87" s="117" t="s">
        <v>33</v>
      </c>
      <c r="E87" s="94" t="s">
        <v>311</v>
      </c>
      <c r="F87" s="88"/>
      <c r="G87" s="113"/>
    </row>
    <row r="88" spans="1:7" ht="12.75">
      <c r="A88" s="114"/>
      <c r="B88" s="223">
        <v>42104</v>
      </c>
      <c r="C88" s="129">
        <v>8.3333333333333329E-2</v>
      </c>
      <c r="D88" s="117" t="s">
        <v>87</v>
      </c>
      <c r="E88" s="292" t="s">
        <v>352</v>
      </c>
      <c r="F88" s="88"/>
      <c r="G88" s="113"/>
    </row>
    <row r="89" spans="1:7" ht="25.5">
      <c r="A89" s="119"/>
      <c r="B89" s="96">
        <v>42105</v>
      </c>
      <c r="C89" s="186">
        <v>2.0833333333333332E-2</v>
      </c>
      <c r="D89" s="53" t="s">
        <v>282</v>
      </c>
      <c r="E89" s="53" t="s">
        <v>312</v>
      </c>
      <c r="F89" s="29"/>
    </row>
    <row r="90" spans="1:7" ht="12.75">
      <c r="A90" s="114"/>
      <c r="B90" s="96"/>
      <c r="C90" s="129"/>
      <c r="D90" s="12"/>
      <c r="E90" s="94"/>
      <c r="F90" s="88"/>
      <c r="G90" s="113"/>
    </row>
    <row r="91" spans="1:7" ht="12.75">
      <c r="A91" s="114"/>
      <c r="B91" s="96"/>
      <c r="C91" s="129"/>
      <c r="D91" s="12"/>
      <c r="E91" s="94"/>
      <c r="F91" s="88"/>
      <c r="G91" s="113"/>
    </row>
    <row r="92" spans="1:7" ht="12.75">
      <c r="A92" s="114"/>
      <c r="B92" s="96"/>
      <c r="C92" s="129"/>
      <c r="D92" s="12"/>
      <c r="E92" s="94"/>
      <c r="F92" s="88"/>
      <c r="G92" s="113"/>
    </row>
    <row r="93" spans="1:7" ht="12.75">
      <c r="A93" s="110" t="s">
        <v>243</v>
      </c>
      <c r="B93" s="190"/>
      <c r="C93" s="160"/>
      <c r="D93" s="190"/>
      <c r="E93" s="190"/>
      <c r="F93" s="190"/>
      <c r="G93" s="213"/>
    </row>
    <row r="94" spans="1:7" ht="12.75">
      <c r="A94" s="114"/>
      <c r="B94" s="88"/>
      <c r="C94" s="187"/>
      <c r="D94" s="88"/>
      <c r="E94" s="88"/>
      <c r="F94" s="88"/>
      <c r="G94" s="113"/>
    </row>
    <row r="95" spans="1:7" ht="12.75">
      <c r="A95" s="114"/>
      <c r="B95" s="88"/>
      <c r="C95" s="187"/>
      <c r="D95" s="88"/>
      <c r="E95" s="88"/>
      <c r="F95" s="88"/>
      <c r="G95" s="113"/>
    </row>
    <row r="96" spans="1:7" ht="12.75">
      <c r="A96" s="120"/>
      <c r="B96" s="143"/>
      <c r="C96" s="203"/>
      <c r="D96" s="143"/>
      <c r="E96" s="143"/>
      <c r="F96" s="143"/>
      <c r="G96" s="204"/>
    </row>
    <row r="97" spans="2:7" ht="12.75">
      <c r="B97" s="220"/>
      <c r="F97" s="195" t="s">
        <v>274</v>
      </c>
      <c r="G97" s="222">
        <f>SUM(F:F)</f>
        <v>3.2048611111111112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8"/>
  <sheetViews>
    <sheetView topLeftCell="A45" zoomScaleNormal="100" workbookViewId="0">
      <selection activeCell="A63" sqref="A63:XFD63"/>
    </sheetView>
  </sheetViews>
  <sheetFormatPr baseColWidth="10" defaultColWidth="14.42578125" defaultRowHeight="15.75" customHeight="1"/>
  <cols>
    <col min="1" max="1" width="12.5703125" bestFit="1" customWidth="1"/>
    <col min="2" max="2" width="10.140625" bestFit="1" customWidth="1"/>
    <col min="3" max="3" width="20.5703125" customWidth="1"/>
    <col min="4" max="4" width="8.5703125" bestFit="1" customWidth="1"/>
    <col min="5" max="5" width="27.85546875" customWidth="1"/>
    <col min="6" max="6" width="19" customWidth="1"/>
    <col min="7" max="7" width="29.28515625" customWidth="1"/>
  </cols>
  <sheetData>
    <row r="1" spans="1:7" ht="15.75" customHeight="1">
      <c r="A1" s="285" t="s">
        <v>12</v>
      </c>
      <c r="B1" s="286"/>
      <c r="C1" s="286"/>
      <c r="D1" s="286"/>
      <c r="E1" s="286"/>
      <c r="F1" s="286"/>
      <c r="G1" s="286"/>
    </row>
    <row r="2" spans="1:7" ht="15.75" customHeight="1">
      <c r="A2" s="286"/>
      <c r="B2" s="286"/>
      <c r="C2" s="286"/>
      <c r="D2" s="286"/>
      <c r="E2" s="286"/>
      <c r="F2" s="286"/>
      <c r="G2" s="286"/>
    </row>
    <row r="3" spans="1:7" ht="15.75" customHeight="1">
      <c r="A3" s="7"/>
      <c r="B3" s="8"/>
      <c r="C3" s="9"/>
      <c r="D3" s="10"/>
      <c r="E3" s="12"/>
      <c r="F3" s="7"/>
      <c r="G3" s="13"/>
    </row>
    <row r="4" spans="1:7" ht="15.75" customHeight="1">
      <c r="A4" s="14" t="s">
        <v>14</v>
      </c>
      <c r="B4" s="15" t="s">
        <v>15</v>
      </c>
      <c r="C4" s="293" t="s">
        <v>17</v>
      </c>
      <c r="D4" s="293" t="s">
        <v>22</v>
      </c>
      <c r="E4" s="17" t="s">
        <v>18</v>
      </c>
      <c r="F4" s="18" t="s">
        <v>23</v>
      </c>
      <c r="G4" s="19" t="s">
        <v>24</v>
      </c>
    </row>
    <row r="5" spans="1:7" ht="51">
      <c r="A5" s="287" t="s">
        <v>21</v>
      </c>
      <c r="B5" s="39">
        <v>42052</v>
      </c>
      <c r="C5" s="46" t="s">
        <v>25</v>
      </c>
      <c r="D5" s="47">
        <v>8.3333333333333329E-2</v>
      </c>
      <c r="E5" s="25" t="s">
        <v>26</v>
      </c>
      <c r="F5" s="49">
        <f>SUM(D5:D11)</f>
        <v>0.23958333333333331</v>
      </c>
      <c r="G5" s="28"/>
    </row>
    <row r="6" spans="1:7" ht="15.75" customHeight="1">
      <c r="A6" s="288"/>
      <c r="B6" s="22">
        <v>42052</v>
      </c>
      <c r="C6" s="26" t="s">
        <v>28</v>
      </c>
      <c r="D6" s="45">
        <v>3.125E-2</v>
      </c>
      <c r="E6" s="163" t="s">
        <v>44</v>
      </c>
      <c r="F6" s="31"/>
      <c r="G6" s="32"/>
    </row>
    <row r="7" spans="1:7" ht="15.75" customHeight="1">
      <c r="A7" s="288"/>
      <c r="B7" s="33">
        <v>42053</v>
      </c>
      <c r="C7" s="26" t="s">
        <v>25</v>
      </c>
      <c r="D7" s="45">
        <v>4.1666666666666664E-2</v>
      </c>
      <c r="E7" s="52" t="s">
        <v>33</v>
      </c>
      <c r="F7" s="31"/>
      <c r="G7" s="32"/>
    </row>
    <row r="8" spans="1:7" ht="15.75" customHeight="1">
      <c r="A8" s="288"/>
      <c r="B8" s="33">
        <v>42053</v>
      </c>
      <c r="C8" s="26" t="s">
        <v>31</v>
      </c>
      <c r="D8" s="35">
        <v>1.0416666666666666E-2</v>
      </c>
      <c r="E8" s="52" t="s">
        <v>50</v>
      </c>
      <c r="F8" s="31"/>
      <c r="G8" s="32"/>
    </row>
    <row r="9" spans="1:7" ht="15.75" customHeight="1">
      <c r="A9" s="288"/>
      <c r="B9" s="33">
        <v>42058</v>
      </c>
      <c r="C9" s="26" t="s">
        <v>45</v>
      </c>
      <c r="D9" s="35">
        <v>7.2916666666666671E-2</v>
      </c>
      <c r="E9" s="52" t="s">
        <v>51</v>
      </c>
      <c r="F9" s="31"/>
      <c r="G9" s="32"/>
    </row>
    <row r="10" spans="1:7" ht="15.75" customHeight="1">
      <c r="A10" s="288"/>
      <c r="B10" s="54"/>
      <c r="C10" s="55"/>
      <c r="D10" s="56"/>
      <c r="E10" s="30"/>
      <c r="F10" s="31"/>
      <c r="G10" s="32"/>
    </row>
    <row r="11" spans="1:7" ht="15.75" customHeight="1">
      <c r="A11" s="50"/>
      <c r="B11" s="43"/>
      <c r="C11" s="64"/>
      <c r="D11" s="65"/>
      <c r="E11" s="51"/>
      <c r="F11" s="31"/>
      <c r="G11" s="32"/>
    </row>
    <row r="12" spans="1:7" ht="15.75" customHeight="1">
      <c r="A12" s="69" t="s">
        <v>48</v>
      </c>
      <c r="B12" s="76">
        <v>42059</v>
      </c>
      <c r="C12" s="80" t="s">
        <v>61</v>
      </c>
      <c r="D12" s="82">
        <v>6.25E-2</v>
      </c>
      <c r="E12" s="84"/>
      <c r="F12" s="97">
        <f>SUM(D12:D17)</f>
        <v>0.48958333333333331</v>
      </c>
      <c r="G12" s="28"/>
    </row>
    <row r="13" spans="1:7" ht="25.5">
      <c r="A13" s="87"/>
      <c r="B13" s="33">
        <v>42059</v>
      </c>
      <c r="C13" s="8" t="s">
        <v>76</v>
      </c>
      <c r="D13" s="102">
        <v>0.125</v>
      </c>
      <c r="E13" s="163" t="s">
        <v>77</v>
      </c>
      <c r="F13" s="88"/>
      <c r="G13" s="89"/>
    </row>
    <row r="14" spans="1:7" ht="25.5">
      <c r="A14" s="87"/>
      <c r="B14" s="33">
        <v>42061</v>
      </c>
      <c r="C14" s="8" t="s">
        <v>76</v>
      </c>
      <c r="D14" s="102">
        <v>0.125</v>
      </c>
      <c r="E14" s="163" t="s">
        <v>77</v>
      </c>
      <c r="F14" s="88"/>
      <c r="G14" s="89"/>
    </row>
    <row r="15" spans="1:7" ht="25.5">
      <c r="A15" s="87"/>
      <c r="B15" s="33">
        <v>42063</v>
      </c>
      <c r="C15" s="8" t="s">
        <v>76</v>
      </c>
      <c r="D15" s="102">
        <v>0.125</v>
      </c>
      <c r="E15" s="163" t="s">
        <v>77</v>
      </c>
      <c r="F15" s="88"/>
      <c r="G15" s="89"/>
    </row>
    <row r="16" spans="1:7" ht="15.75" customHeight="1">
      <c r="A16" s="87"/>
      <c r="B16" s="33">
        <v>42066</v>
      </c>
      <c r="C16" s="8" t="s">
        <v>78</v>
      </c>
      <c r="D16" s="102">
        <v>3.125E-2</v>
      </c>
      <c r="E16" s="52"/>
      <c r="F16" s="88"/>
      <c r="G16" s="89"/>
    </row>
    <row r="17" spans="1:7" ht="15.75" customHeight="1">
      <c r="A17" s="87"/>
      <c r="B17" s="33">
        <v>42066</v>
      </c>
      <c r="C17" s="8" t="s">
        <v>79</v>
      </c>
      <c r="D17" s="102">
        <v>2.0833333333333332E-2</v>
      </c>
      <c r="E17" s="52"/>
      <c r="F17" s="113"/>
      <c r="G17" s="89"/>
    </row>
    <row r="18" spans="1:7" ht="15.75" customHeight="1">
      <c r="A18" s="110" t="s">
        <v>80</v>
      </c>
      <c r="B18" s="76">
        <v>42066</v>
      </c>
      <c r="C18" s="115" t="s">
        <v>61</v>
      </c>
      <c r="D18" s="116">
        <v>9.375E-2</v>
      </c>
      <c r="E18" s="80"/>
      <c r="F18" s="133">
        <f>SUM(D18:D24)</f>
        <v>0.40624999999999994</v>
      </c>
      <c r="G18" s="150"/>
    </row>
    <row r="19" spans="1:7" ht="15.75" customHeight="1">
      <c r="A19" s="114"/>
      <c r="B19" s="33">
        <v>42068</v>
      </c>
      <c r="C19" s="8" t="s">
        <v>165</v>
      </c>
      <c r="D19" s="102">
        <v>3.125E-2</v>
      </c>
      <c r="E19" s="52" t="s">
        <v>166</v>
      </c>
      <c r="F19" s="117"/>
      <c r="G19" s="89"/>
    </row>
    <row r="20" spans="1:7" ht="15.75" customHeight="1">
      <c r="A20" s="114"/>
      <c r="B20" s="33">
        <v>42068</v>
      </c>
      <c r="C20" s="25" t="s">
        <v>167</v>
      </c>
      <c r="D20" s="151">
        <v>8.3333333333333329E-2</v>
      </c>
      <c r="E20" s="24" t="s">
        <v>168</v>
      </c>
      <c r="F20" s="88"/>
      <c r="G20" s="89"/>
    </row>
    <row r="21" spans="1:7" ht="15.75" customHeight="1">
      <c r="A21" s="114"/>
      <c r="B21" s="33">
        <v>42069</v>
      </c>
      <c r="C21" s="25" t="s">
        <v>167</v>
      </c>
      <c r="D21" s="151">
        <v>8.3333333333333329E-2</v>
      </c>
      <c r="E21" s="24" t="s">
        <v>168</v>
      </c>
      <c r="F21" s="88"/>
      <c r="G21" s="89"/>
    </row>
    <row r="22" spans="1:7" ht="15.75" customHeight="1">
      <c r="A22" s="114"/>
      <c r="B22" s="33">
        <v>42072</v>
      </c>
      <c r="C22" s="25" t="s">
        <v>167</v>
      </c>
      <c r="D22" s="151">
        <v>8.3333333333333329E-2</v>
      </c>
      <c r="E22" s="24" t="s">
        <v>169</v>
      </c>
      <c r="F22" s="88"/>
      <c r="G22" s="89"/>
    </row>
    <row r="23" spans="1:7" ht="15.75" customHeight="1">
      <c r="A23" s="119"/>
      <c r="B23" s="33">
        <v>42073</v>
      </c>
      <c r="C23" s="8" t="s">
        <v>78</v>
      </c>
      <c r="D23" s="151">
        <v>1.0416666666666666E-2</v>
      </c>
      <c r="E23" s="94"/>
      <c r="F23" s="88"/>
      <c r="G23" s="89"/>
    </row>
    <row r="24" spans="1:7" ht="15.75" customHeight="1">
      <c r="A24" s="165"/>
      <c r="B24" s="61">
        <v>42073</v>
      </c>
      <c r="C24" s="175" t="s">
        <v>79</v>
      </c>
      <c r="D24" s="194">
        <v>2.0833333333333332E-2</v>
      </c>
      <c r="E24" s="141"/>
      <c r="F24" s="143"/>
      <c r="G24" s="144"/>
    </row>
    <row r="25" spans="1:7" ht="15.75" customHeight="1">
      <c r="A25" s="110" t="s">
        <v>115</v>
      </c>
      <c r="B25" s="33">
        <v>42073</v>
      </c>
      <c r="C25" s="80" t="s">
        <v>61</v>
      </c>
      <c r="D25" s="82">
        <v>4.1666666666666664E-2</v>
      </c>
      <c r="E25" s="112"/>
      <c r="F25" s="75">
        <f>SUM(D25:D32)</f>
        <v>0.20833333333333334</v>
      </c>
      <c r="G25" s="28"/>
    </row>
    <row r="26" spans="1:7" ht="15.75" customHeight="1">
      <c r="A26" s="119"/>
      <c r="B26" s="33">
        <v>42073</v>
      </c>
      <c r="C26" s="25" t="s">
        <v>167</v>
      </c>
      <c r="D26" s="151">
        <v>4.1666666666666664E-2</v>
      </c>
      <c r="E26" s="24" t="s">
        <v>270</v>
      </c>
      <c r="F26" s="88"/>
      <c r="G26" s="89"/>
    </row>
    <row r="27" spans="1:7" ht="15.75" customHeight="1">
      <c r="A27" s="119"/>
      <c r="B27" s="33">
        <v>42075</v>
      </c>
      <c r="C27" s="8" t="s">
        <v>165</v>
      </c>
      <c r="D27" s="151">
        <v>2.0833333333333332E-2</v>
      </c>
      <c r="E27" s="94" t="s">
        <v>271</v>
      </c>
      <c r="F27" s="88"/>
      <c r="G27" s="89"/>
    </row>
    <row r="28" spans="1:7" ht="15.75" customHeight="1">
      <c r="A28" s="114"/>
      <c r="B28" s="33">
        <v>42075</v>
      </c>
      <c r="C28" s="8" t="s">
        <v>165</v>
      </c>
      <c r="D28" s="151">
        <v>2.0833333333333332E-2</v>
      </c>
      <c r="E28" s="94" t="s">
        <v>272</v>
      </c>
      <c r="F28" s="88"/>
      <c r="G28" s="89"/>
    </row>
    <row r="29" spans="1:7" ht="15.75" customHeight="1">
      <c r="A29" s="114"/>
      <c r="B29" s="33">
        <v>42079</v>
      </c>
      <c r="C29" s="52" t="s">
        <v>165</v>
      </c>
      <c r="D29" s="151">
        <v>2.0833333333333332E-2</v>
      </c>
      <c r="E29" s="94" t="s">
        <v>273</v>
      </c>
      <c r="F29" s="88"/>
      <c r="G29" s="89"/>
    </row>
    <row r="30" spans="1:7" ht="15.75" customHeight="1">
      <c r="A30" s="114"/>
      <c r="B30" s="33">
        <v>42080</v>
      </c>
      <c r="C30" s="52" t="s">
        <v>25</v>
      </c>
      <c r="D30" s="151">
        <v>2.0833333333333332E-2</v>
      </c>
      <c r="E30" s="94" t="s">
        <v>124</v>
      </c>
      <c r="F30" s="88"/>
      <c r="G30" s="89"/>
    </row>
    <row r="31" spans="1:7" ht="15.75" customHeight="1">
      <c r="A31" s="114"/>
      <c r="B31" s="33">
        <v>42080</v>
      </c>
      <c r="C31" s="26" t="s">
        <v>25</v>
      </c>
      <c r="D31" s="159">
        <v>2.0833333333333332E-2</v>
      </c>
      <c r="E31" s="94" t="s">
        <v>127</v>
      </c>
      <c r="F31" s="88"/>
      <c r="G31" s="89"/>
    </row>
    <row r="32" spans="1:7" ht="15.75" customHeight="1">
      <c r="A32" s="114"/>
      <c r="B32" s="33">
        <v>42080</v>
      </c>
      <c r="C32" s="26" t="s">
        <v>25</v>
      </c>
      <c r="D32" s="159">
        <v>2.0833333333333332E-2</v>
      </c>
      <c r="E32" s="94" t="s">
        <v>127</v>
      </c>
      <c r="F32" s="88"/>
      <c r="G32" s="89"/>
    </row>
    <row r="33" spans="1:7" ht="15.75" customHeight="1">
      <c r="A33" s="110" t="s">
        <v>128</v>
      </c>
      <c r="B33" s="196">
        <v>42080</v>
      </c>
      <c r="C33" s="197" t="s">
        <v>25</v>
      </c>
      <c r="D33" s="206">
        <v>5.2083333333333336E-2</v>
      </c>
      <c r="E33" s="207" t="s">
        <v>283</v>
      </c>
      <c r="F33" s="209">
        <f>SUM(D33:D40)</f>
        <v>0.44791666666666663</v>
      </c>
      <c r="G33" s="150"/>
    </row>
    <row r="34" spans="1:7" ht="25.5">
      <c r="A34" s="114"/>
      <c r="B34" s="211">
        <v>42080</v>
      </c>
      <c r="C34" s="56" t="s">
        <v>25</v>
      </c>
      <c r="D34" s="214">
        <v>2.0833333333333332E-2</v>
      </c>
      <c r="E34" s="53" t="s">
        <v>178</v>
      </c>
      <c r="G34" s="89"/>
    </row>
    <row r="35" spans="1:7" ht="38.25">
      <c r="A35" s="114"/>
      <c r="B35" s="211">
        <v>42080</v>
      </c>
      <c r="C35" s="85" t="s">
        <v>293</v>
      </c>
      <c r="D35" s="219">
        <v>3.125E-2</v>
      </c>
      <c r="E35" s="90"/>
      <c r="G35" s="89"/>
    </row>
    <row r="36" spans="1:7" ht="25.5">
      <c r="A36" s="114"/>
      <c r="B36" s="211">
        <v>42081</v>
      </c>
      <c r="C36" s="85" t="s">
        <v>301</v>
      </c>
      <c r="D36" s="219">
        <v>2.0833333333333332E-2</v>
      </c>
      <c r="E36" s="90"/>
      <c r="G36" s="89"/>
    </row>
    <row r="37" spans="1:7" ht="25.5">
      <c r="A37" s="114"/>
      <c r="B37" s="68">
        <v>42084</v>
      </c>
      <c r="C37" s="221" t="s">
        <v>302</v>
      </c>
      <c r="D37" s="232">
        <v>6.25E-2</v>
      </c>
      <c r="E37" s="53" t="s">
        <v>313</v>
      </c>
      <c r="G37" s="89"/>
    </row>
    <row r="38" spans="1:7" ht="15.75" customHeight="1">
      <c r="A38" s="114"/>
      <c r="B38" s="68">
        <v>42085</v>
      </c>
      <c r="C38" s="221" t="s">
        <v>302</v>
      </c>
      <c r="D38" s="232">
        <v>0.16666666666666666</v>
      </c>
      <c r="E38" s="53" t="s">
        <v>314</v>
      </c>
      <c r="G38" s="89"/>
    </row>
    <row r="39" spans="1:7" ht="15.75" customHeight="1">
      <c r="A39" s="114"/>
      <c r="B39" s="68">
        <v>42086</v>
      </c>
      <c r="C39" s="221" t="s">
        <v>302</v>
      </c>
      <c r="D39" s="232">
        <v>8.3333333333333329E-2</v>
      </c>
      <c r="E39" s="53" t="s">
        <v>314</v>
      </c>
      <c r="G39" s="89"/>
    </row>
    <row r="40" spans="1:7" ht="15.75" customHeight="1">
      <c r="A40" s="120"/>
      <c r="B40" s="233">
        <v>42086</v>
      </c>
      <c r="C40" s="1" t="s">
        <v>315</v>
      </c>
      <c r="D40" s="234">
        <v>1.0416666666666666E-2</v>
      </c>
      <c r="E40" s="230" t="s">
        <v>314</v>
      </c>
      <c r="F40" s="235"/>
      <c r="G40" s="144"/>
    </row>
    <row r="41" spans="1:7" ht="15.75" customHeight="1">
      <c r="A41" s="114" t="s">
        <v>151</v>
      </c>
      <c r="B41" s="68">
        <v>42088</v>
      </c>
      <c r="C41" s="221" t="s">
        <v>302</v>
      </c>
      <c r="D41" s="232">
        <v>0.125</v>
      </c>
      <c r="E41" s="7" t="s">
        <v>314</v>
      </c>
      <c r="F41" s="236">
        <f>SUM(D41:D48)</f>
        <v>0.47916666666666657</v>
      </c>
      <c r="G41" s="89"/>
    </row>
    <row r="42" spans="1:7" ht="12.75">
      <c r="A42" s="114"/>
      <c r="B42" s="68">
        <v>42089</v>
      </c>
      <c r="C42" s="221" t="s">
        <v>302</v>
      </c>
      <c r="D42" s="74">
        <v>4.1666666666666664E-2</v>
      </c>
      <c r="E42" s="7" t="s">
        <v>314</v>
      </c>
      <c r="F42" s="88"/>
      <c r="G42" s="89"/>
    </row>
    <row r="43" spans="1:7" ht="25.5">
      <c r="A43" s="114"/>
      <c r="B43" s="33">
        <v>42089</v>
      </c>
      <c r="C43" s="26" t="s">
        <v>302</v>
      </c>
      <c r="D43" s="151">
        <v>8.3333333333333329E-2</v>
      </c>
      <c r="E43" s="94" t="s">
        <v>316</v>
      </c>
      <c r="F43" s="88"/>
      <c r="G43" s="89"/>
    </row>
    <row r="44" spans="1:7" ht="15.75" customHeight="1">
      <c r="A44" s="114"/>
      <c r="B44" s="33">
        <v>42090</v>
      </c>
      <c r="C44" s="26" t="s">
        <v>165</v>
      </c>
      <c r="D44" s="151">
        <v>2.0833333333333332E-2</v>
      </c>
      <c r="E44" s="94" t="s">
        <v>317</v>
      </c>
      <c r="F44" s="88"/>
      <c r="G44" s="89"/>
    </row>
    <row r="45" spans="1:7" ht="15.75" customHeight="1">
      <c r="A45" s="114"/>
      <c r="B45" s="211">
        <v>42091</v>
      </c>
      <c r="C45" s="56" t="s">
        <v>318</v>
      </c>
      <c r="D45" s="219">
        <v>8.3333333333333329E-2</v>
      </c>
      <c r="E45" s="53" t="s">
        <v>319</v>
      </c>
      <c r="F45" s="29"/>
      <c r="G45" s="200"/>
    </row>
    <row r="46" spans="1:7" ht="15.75" customHeight="1">
      <c r="A46" s="114"/>
      <c r="B46" s="211">
        <v>42093</v>
      </c>
      <c r="C46" s="56" t="s">
        <v>320</v>
      </c>
      <c r="D46" s="219">
        <v>8.3333333333333329E-2</v>
      </c>
      <c r="E46" s="53" t="s">
        <v>321</v>
      </c>
      <c r="F46" s="29"/>
      <c r="G46" s="200"/>
    </row>
    <row r="47" spans="1:7" ht="15.75" customHeight="1">
      <c r="A47" s="114"/>
      <c r="B47" s="33">
        <v>42094</v>
      </c>
      <c r="C47" s="26" t="s">
        <v>322</v>
      </c>
      <c r="D47" s="151">
        <v>2.0833333333333332E-2</v>
      </c>
      <c r="E47" s="94" t="s">
        <v>78</v>
      </c>
      <c r="F47" s="88"/>
      <c r="G47" s="89"/>
    </row>
    <row r="48" spans="1:7" ht="15.75" customHeight="1">
      <c r="A48" s="114"/>
      <c r="B48" s="33">
        <v>42094</v>
      </c>
      <c r="C48" s="26" t="s">
        <v>322</v>
      </c>
      <c r="D48" s="151">
        <v>2.0833333333333332E-2</v>
      </c>
      <c r="E48" s="94" t="s">
        <v>79</v>
      </c>
      <c r="F48" s="88"/>
      <c r="G48" s="89"/>
    </row>
    <row r="49" spans="1:7" ht="15.75" customHeight="1">
      <c r="A49" s="110" t="s">
        <v>177</v>
      </c>
      <c r="B49" s="76">
        <v>42094</v>
      </c>
      <c r="C49" s="46" t="s">
        <v>165</v>
      </c>
      <c r="D49" s="237">
        <v>3.125E-2</v>
      </c>
      <c r="E49" s="112" t="s">
        <v>61</v>
      </c>
      <c r="F49" s="238">
        <f>SUM(D49:D56)</f>
        <v>0.45833333333333331</v>
      </c>
      <c r="G49" s="150"/>
    </row>
    <row r="50" spans="1:7" ht="15.75" customHeight="1">
      <c r="A50" s="114"/>
      <c r="B50" s="33">
        <v>42096</v>
      </c>
      <c r="C50" s="26" t="s">
        <v>302</v>
      </c>
      <c r="D50" s="151">
        <v>6.25E-2</v>
      </c>
      <c r="E50" s="94" t="s">
        <v>323</v>
      </c>
      <c r="F50" s="88"/>
      <c r="G50" s="89"/>
    </row>
    <row r="51" spans="1:7" ht="12.75">
      <c r="A51" s="114"/>
      <c r="B51" s="33">
        <v>42097</v>
      </c>
      <c r="C51" s="26" t="s">
        <v>302</v>
      </c>
      <c r="D51" s="151">
        <v>8.3333333333333329E-2</v>
      </c>
      <c r="E51" s="94" t="s">
        <v>324</v>
      </c>
      <c r="F51" s="88"/>
      <c r="G51" s="89"/>
    </row>
    <row r="52" spans="1:7" ht="25.5">
      <c r="A52" s="114"/>
      <c r="B52" s="68">
        <v>42098</v>
      </c>
      <c r="C52" s="221" t="s">
        <v>148</v>
      </c>
      <c r="D52" s="232">
        <v>0.125</v>
      </c>
      <c r="E52" s="53" t="s">
        <v>325</v>
      </c>
      <c r="F52" s="88"/>
      <c r="G52" s="89"/>
    </row>
    <row r="53" spans="1:7" ht="25.5">
      <c r="A53" s="114"/>
      <c r="B53" s="211">
        <v>42099</v>
      </c>
      <c r="C53" s="56" t="s">
        <v>148</v>
      </c>
      <c r="D53" s="219">
        <v>4.1666666666666664E-2</v>
      </c>
      <c r="E53" s="12" t="s">
        <v>325</v>
      </c>
      <c r="F53" s="88"/>
      <c r="G53" s="89"/>
    </row>
    <row r="54" spans="1:7" ht="12.75">
      <c r="A54" s="114"/>
      <c r="B54" s="211">
        <v>42099</v>
      </c>
      <c r="C54" s="56" t="s">
        <v>148</v>
      </c>
      <c r="D54" s="219">
        <v>6.25E-2</v>
      </c>
      <c r="E54" s="53" t="s">
        <v>326</v>
      </c>
      <c r="F54" s="88"/>
      <c r="G54" s="89"/>
    </row>
    <row r="55" spans="1:7" ht="15.75" customHeight="1">
      <c r="A55" s="114"/>
      <c r="B55" s="211">
        <v>42101</v>
      </c>
      <c r="C55" s="56" t="s">
        <v>25</v>
      </c>
      <c r="D55" s="219">
        <v>3.125E-2</v>
      </c>
      <c r="E55" s="53" t="s">
        <v>78</v>
      </c>
      <c r="F55" s="88"/>
      <c r="G55" s="89"/>
    </row>
    <row r="56" spans="1:7" ht="15.75" customHeight="1">
      <c r="A56" s="120"/>
      <c r="B56" s="61">
        <v>42101</v>
      </c>
      <c r="C56" s="155" t="s">
        <v>25</v>
      </c>
      <c r="D56" s="242">
        <v>2.0833333333333332E-2</v>
      </c>
      <c r="E56" s="156" t="s">
        <v>79</v>
      </c>
      <c r="F56" s="143"/>
      <c r="G56" s="144"/>
    </row>
    <row r="57" spans="1:7" ht="15.75" customHeight="1">
      <c r="A57" s="110" t="s">
        <v>208</v>
      </c>
      <c r="B57" s="76">
        <v>42101</v>
      </c>
      <c r="C57" s="46" t="s">
        <v>25</v>
      </c>
      <c r="D57" s="82">
        <v>4.1666666666666664E-2</v>
      </c>
      <c r="E57" s="112" t="s">
        <v>61</v>
      </c>
      <c r="F57" s="243">
        <f>SUM(D57:D63)</f>
        <v>0.39583333333333337</v>
      </c>
      <c r="G57" s="150"/>
    </row>
    <row r="58" spans="1:7" ht="12.75">
      <c r="A58" s="114"/>
      <c r="B58" s="33">
        <v>42102</v>
      </c>
      <c r="C58" s="26" t="s">
        <v>148</v>
      </c>
      <c r="D58" s="151">
        <v>2.0833333333333332E-2</v>
      </c>
      <c r="E58" s="94" t="s">
        <v>327</v>
      </c>
      <c r="F58" s="88"/>
      <c r="G58" s="89"/>
    </row>
    <row r="59" spans="1:7" ht="25.5">
      <c r="A59" s="114"/>
      <c r="B59" s="33">
        <v>42104</v>
      </c>
      <c r="C59" s="26" t="s">
        <v>148</v>
      </c>
      <c r="D59" s="151">
        <v>8.3333333333333329E-2</v>
      </c>
      <c r="E59" s="94" t="s">
        <v>328</v>
      </c>
      <c r="F59" s="88"/>
      <c r="G59" s="89"/>
    </row>
    <row r="60" spans="1:7" ht="15.75" customHeight="1">
      <c r="A60" s="114"/>
      <c r="B60" s="211">
        <v>42105</v>
      </c>
      <c r="C60" s="56" t="s">
        <v>329</v>
      </c>
      <c r="D60" s="219">
        <v>2.0833333333333332E-2</v>
      </c>
      <c r="E60" s="53" t="s">
        <v>330</v>
      </c>
      <c r="F60" s="29"/>
      <c r="G60" s="200"/>
    </row>
    <row r="61" spans="1:7" ht="15.75" customHeight="1">
      <c r="A61" s="114"/>
      <c r="B61" s="33">
        <v>42105</v>
      </c>
      <c r="C61" s="26" t="s">
        <v>76</v>
      </c>
      <c r="D61" s="151">
        <v>8.3333333333333329E-2</v>
      </c>
      <c r="E61" s="94" t="s">
        <v>331</v>
      </c>
      <c r="F61" s="88"/>
      <c r="G61" s="89"/>
    </row>
    <row r="62" spans="1:7" ht="12.75">
      <c r="A62" s="114"/>
      <c r="B62" s="33"/>
      <c r="C62" s="26"/>
      <c r="D62" s="151"/>
      <c r="E62" s="94"/>
      <c r="F62" s="88"/>
      <c r="G62" s="89"/>
    </row>
    <row r="63" spans="1:7" ht="25.5">
      <c r="A63" s="114"/>
      <c r="B63" s="33">
        <v>42106</v>
      </c>
      <c r="C63" s="26" t="s">
        <v>332</v>
      </c>
      <c r="D63" s="151">
        <v>0.14583333333333334</v>
      </c>
      <c r="E63" s="94" t="s">
        <v>333</v>
      </c>
      <c r="F63" s="88"/>
      <c r="G63" s="89"/>
    </row>
    <row r="64" spans="1:7" ht="15.75" customHeight="1">
      <c r="A64" s="110" t="s">
        <v>243</v>
      </c>
      <c r="B64" s="188"/>
      <c r="C64" s="245"/>
      <c r="D64" s="188"/>
      <c r="E64" s="189"/>
      <c r="F64" s="190"/>
      <c r="G64" s="150"/>
    </row>
    <row r="65" spans="1:7" ht="15.75" customHeight="1">
      <c r="A65" s="114"/>
      <c r="B65" s="86"/>
      <c r="C65" s="64"/>
      <c r="D65" s="86"/>
      <c r="E65" s="105"/>
      <c r="F65" s="88"/>
      <c r="G65" s="89"/>
    </row>
    <row r="66" spans="1:7" ht="15.75" customHeight="1">
      <c r="A66" s="114"/>
      <c r="B66" s="86"/>
      <c r="C66" s="64"/>
      <c r="D66" s="86"/>
      <c r="E66" s="105"/>
      <c r="F66" s="88"/>
      <c r="G66" s="89"/>
    </row>
    <row r="67" spans="1:7" ht="15.75" customHeight="1">
      <c r="A67" s="120"/>
      <c r="B67" s="124"/>
      <c r="C67" s="247"/>
      <c r="D67" s="124"/>
      <c r="E67" s="141"/>
      <c r="F67" s="143"/>
      <c r="G67" s="144"/>
    </row>
    <row r="68" spans="1:7" ht="15.75" customHeight="1">
      <c r="B68" s="192"/>
      <c r="C68" s="202"/>
      <c r="D68" s="43"/>
      <c r="E68" s="67"/>
      <c r="F68" s="195" t="s">
        <v>274</v>
      </c>
      <c r="G68" s="198">
        <f>SUM(F5:F978)</f>
        <v>3.125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2"/>
  <sheetViews>
    <sheetView tabSelected="1" view="pageLayout" zoomScaleNormal="100" workbookViewId="0">
      <selection sqref="A1:G2"/>
    </sheetView>
  </sheetViews>
  <sheetFormatPr baseColWidth="10" defaultColWidth="14.42578125" defaultRowHeight="15.75" customHeight="1"/>
  <cols>
    <col min="2" max="2" width="10.140625" customWidth="1"/>
    <col min="4" max="4" width="17.85546875" customWidth="1"/>
    <col min="5" max="5" width="35.85546875" customWidth="1"/>
    <col min="6" max="6" width="16.28515625" customWidth="1"/>
    <col min="7" max="7" width="18.140625" customWidth="1"/>
  </cols>
  <sheetData>
    <row r="1" spans="1:26" ht="15.75" customHeight="1">
      <c r="A1" s="285" t="s">
        <v>13</v>
      </c>
      <c r="B1" s="286"/>
      <c r="C1" s="286"/>
      <c r="D1" s="286"/>
      <c r="E1" s="286"/>
      <c r="F1" s="286"/>
      <c r="G1" s="286"/>
    </row>
    <row r="2" spans="1:26" ht="15.75" customHeight="1">
      <c r="A2" s="286"/>
      <c r="B2" s="286"/>
      <c r="C2" s="286"/>
      <c r="D2" s="286"/>
      <c r="E2" s="286"/>
      <c r="F2" s="286"/>
      <c r="G2" s="286"/>
    </row>
    <row r="3" spans="1:26" ht="15.75" customHeight="1">
      <c r="A3" s="7"/>
      <c r="B3" s="7"/>
      <c r="C3" s="7"/>
      <c r="D3" s="11"/>
      <c r="E3" s="7"/>
      <c r="F3" s="7"/>
      <c r="G3" s="7"/>
    </row>
    <row r="4" spans="1:26" ht="15.75" customHeight="1">
      <c r="A4" s="14" t="s">
        <v>14</v>
      </c>
      <c r="B4" s="18" t="s">
        <v>15</v>
      </c>
      <c r="C4" s="18" t="s">
        <v>16</v>
      </c>
      <c r="D4" s="34" t="s">
        <v>17</v>
      </c>
      <c r="E4" s="18" t="s">
        <v>18</v>
      </c>
      <c r="F4" s="18" t="s">
        <v>19</v>
      </c>
      <c r="G4" s="19" t="s">
        <v>20</v>
      </c>
    </row>
    <row r="5" spans="1:26" ht="15.75" customHeight="1">
      <c r="A5" s="291" t="s">
        <v>21</v>
      </c>
      <c r="B5" s="22">
        <v>42052</v>
      </c>
      <c r="C5" s="35">
        <v>8.3333333333333329E-2</v>
      </c>
      <c r="D5" s="24" t="s">
        <v>25</v>
      </c>
      <c r="E5" s="25" t="s">
        <v>26</v>
      </c>
      <c r="F5" s="40">
        <f>SUM(C5:C10)</f>
        <v>0.30208333333333337</v>
      </c>
      <c r="G5" s="42">
        <f>SUM(C5:C10)</f>
        <v>0.30208333333333337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customHeight="1">
      <c r="A6" s="288"/>
      <c r="B6" s="22">
        <v>42052</v>
      </c>
      <c r="C6" s="45">
        <v>5.2083333333333336E-2</v>
      </c>
      <c r="D6" s="24" t="s">
        <v>28</v>
      </c>
      <c r="E6" s="30" t="s">
        <v>41</v>
      </c>
      <c r="F6" s="57"/>
      <c r="G6" s="58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>
      <c r="A7" s="288"/>
      <c r="B7" s="33">
        <v>42053</v>
      </c>
      <c r="C7" s="45">
        <v>3.4722222222222224E-2</v>
      </c>
      <c r="D7" s="24" t="s">
        <v>25</v>
      </c>
      <c r="E7" s="25" t="s">
        <v>30</v>
      </c>
      <c r="F7" s="57"/>
      <c r="G7" s="58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>
      <c r="A8" s="288"/>
      <c r="B8" s="33">
        <v>42053</v>
      </c>
      <c r="C8" s="45">
        <v>6.9444444444444441E-3</v>
      </c>
      <c r="D8" s="24" t="s">
        <v>31</v>
      </c>
      <c r="E8" s="25" t="s">
        <v>32</v>
      </c>
      <c r="F8" s="57"/>
      <c r="G8" s="58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>
      <c r="A9" s="288"/>
      <c r="B9" s="33">
        <v>42053</v>
      </c>
      <c r="C9" s="35">
        <v>2.0833333333333332E-2</v>
      </c>
      <c r="D9" s="24" t="s">
        <v>52</v>
      </c>
      <c r="E9" s="25" t="s">
        <v>53</v>
      </c>
      <c r="F9" s="57"/>
      <c r="G9" s="58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.75" customHeight="1">
      <c r="A10" s="288"/>
      <c r="B10" s="61">
        <v>42058</v>
      </c>
      <c r="C10" s="62">
        <v>0.10416666666666667</v>
      </c>
      <c r="D10" s="63" t="s">
        <v>45</v>
      </c>
      <c r="E10" s="30" t="s">
        <v>49</v>
      </c>
      <c r="F10" s="57"/>
      <c r="G10" s="58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>
      <c r="A11" s="77" t="s">
        <v>48</v>
      </c>
      <c r="B11" s="70">
        <v>42059</v>
      </c>
      <c r="C11" s="47">
        <v>6.25E-2</v>
      </c>
      <c r="D11" s="79" t="s">
        <v>58</v>
      </c>
      <c r="E11" s="73" t="s">
        <v>59</v>
      </c>
      <c r="F11" s="81">
        <f>SUM(C11:C17)</f>
        <v>0.21875</v>
      </c>
      <c r="G11" s="81">
        <f>SUM(F5:F11)</f>
        <v>0.52083333333333337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customHeight="1">
      <c r="A12" s="83"/>
      <c r="B12" s="54">
        <v>42059</v>
      </c>
      <c r="C12" s="45">
        <v>6.25E-2</v>
      </c>
      <c r="D12" s="85" t="s">
        <v>33</v>
      </c>
      <c r="E12" s="25" t="s">
        <v>62</v>
      </c>
      <c r="F12" s="86"/>
      <c r="G12" s="95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customHeight="1">
      <c r="A13" s="83"/>
      <c r="B13" s="54">
        <v>42060</v>
      </c>
      <c r="C13" s="45">
        <v>6.9444444444444441E-3</v>
      </c>
      <c r="D13" s="24" t="s">
        <v>25</v>
      </c>
      <c r="E13" s="24" t="s">
        <v>63</v>
      </c>
      <c r="F13" s="86"/>
      <c r="G13" s="95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.75" customHeight="1">
      <c r="A14" s="83"/>
      <c r="B14" s="33">
        <v>42060</v>
      </c>
      <c r="C14" s="45">
        <v>3.472222222222222E-3</v>
      </c>
      <c r="D14" s="24" t="s">
        <v>73</v>
      </c>
      <c r="E14" s="24" t="s">
        <v>74</v>
      </c>
      <c r="F14" s="86"/>
      <c r="G14" s="95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>
      <c r="A15" s="106"/>
      <c r="B15" s="33">
        <v>42060</v>
      </c>
      <c r="C15" s="45">
        <v>6.25E-2</v>
      </c>
      <c r="D15" s="24" t="s">
        <v>76</v>
      </c>
      <c r="E15" s="24" t="s">
        <v>81</v>
      </c>
      <c r="F15" s="86"/>
      <c r="G15" s="95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>
      <c r="A16" s="106"/>
      <c r="B16" s="33">
        <v>42065</v>
      </c>
      <c r="C16" s="45">
        <v>6.9444444444444441E-3</v>
      </c>
      <c r="D16" s="24" t="s">
        <v>25</v>
      </c>
      <c r="E16" s="24" t="s">
        <v>63</v>
      </c>
      <c r="F16" s="86"/>
      <c r="G16" s="95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customHeight="1">
      <c r="A17" s="106"/>
      <c r="B17" s="33">
        <v>42065</v>
      </c>
      <c r="C17" s="109">
        <v>1.3888888888888888E-2</v>
      </c>
      <c r="D17" s="24" t="s">
        <v>25</v>
      </c>
      <c r="E17" s="24" t="s">
        <v>75</v>
      </c>
      <c r="F17" s="86"/>
      <c r="G17" s="95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>
      <c r="A18" s="118" t="s">
        <v>80</v>
      </c>
      <c r="B18" s="76">
        <v>42066</v>
      </c>
      <c r="C18" s="45">
        <v>6.25E-2</v>
      </c>
      <c r="D18" s="72" t="s">
        <v>25</v>
      </c>
      <c r="E18" s="72" t="s">
        <v>91</v>
      </c>
      <c r="F18" s="81">
        <f>SUM(C18:C30)</f>
        <v>0.40972222222222221</v>
      </c>
      <c r="G18" s="81">
        <f>SUM($F$5:F18)</f>
        <v>0.93055555555555558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5.75" customHeight="1">
      <c r="A19" s="106"/>
      <c r="B19" s="33">
        <v>42066</v>
      </c>
      <c r="C19" s="45">
        <v>2.0833333333333332E-2</v>
      </c>
      <c r="D19" s="24" t="s">
        <v>25</v>
      </c>
      <c r="E19" s="24" t="s">
        <v>94</v>
      </c>
      <c r="F19" s="86"/>
      <c r="G19" s="95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customHeight="1">
      <c r="A20" s="106"/>
      <c r="B20" s="33">
        <v>42066</v>
      </c>
      <c r="C20" s="45">
        <v>6.25E-2</v>
      </c>
      <c r="D20" s="24" t="s">
        <v>25</v>
      </c>
      <c r="E20" s="24" t="s">
        <v>95</v>
      </c>
      <c r="F20" s="86"/>
      <c r="G20" s="95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>
      <c r="A21" s="106"/>
      <c r="B21" s="33">
        <v>42067</v>
      </c>
      <c r="C21" s="45">
        <v>6.9444444444444441E-3</v>
      </c>
      <c r="D21" s="24" t="s">
        <v>25</v>
      </c>
      <c r="E21" s="24" t="s">
        <v>63</v>
      </c>
      <c r="F21" s="86"/>
      <c r="G21" s="95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>
      <c r="A22" s="106"/>
      <c r="B22" s="33">
        <v>42067</v>
      </c>
      <c r="C22" s="45">
        <v>3.125E-2</v>
      </c>
      <c r="D22" s="24" t="s">
        <v>25</v>
      </c>
      <c r="E22" s="24" t="s">
        <v>105</v>
      </c>
      <c r="F22" s="86"/>
      <c r="G22" s="95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>
      <c r="A23" s="121"/>
      <c r="B23" s="33">
        <v>42068</v>
      </c>
      <c r="C23" s="45">
        <v>6.25E-2</v>
      </c>
      <c r="D23" s="24" t="s">
        <v>106</v>
      </c>
      <c r="E23" s="24" t="s">
        <v>107</v>
      </c>
      <c r="F23" s="86"/>
      <c r="G23" s="95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>
      <c r="A24" s="106"/>
      <c r="B24" s="33">
        <v>42069</v>
      </c>
      <c r="C24" s="45">
        <v>1.0416666666666666E-2</v>
      </c>
      <c r="D24" s="24" t="s">
        <v>25</v>
      </c>
      <c r="E24" s="24" t="s">
        <v>63</v>
      </c>
      <c r="F24" s="86"/>
      <c r="G24" s="95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>
      <c r="A25" s="106"/>
      <c r="B25" s="33">
        <v>42070</v>
      </c>
      <c r="C25" s="45">
        <v>4.1666666666666664E-2</v>
      </c>
      <c r="D25" s="24" t="s">
        <v>108</v>
      </c>
      <c r="E25" s="24" t="s">
        <v>109</v>
      </c>
      <c r="F25" s="86"/>
      <c r="G25" s="95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>
      <c r="A26" s="106"/>
      <c r="B26" s="33">
        <v>42070</v>
      </c>
      <c r="C26" s="45">
        <v>3.4722222222222224E-2</v>
      </c>
      <c r="D26" s="24" t="s">
        <v>110</v>
      </c>
      <c r="E26" s="24" t="s">
        <v>111</v>
      </c>
      <c r="F26" s="86"/>
      <c r="G26" s="95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>
      <c r="A27" s="106"/>
      <c r="B27" s="33">
        <v>42071</v>
      </c>
      <c r="C27" s="45">
        <v>2.0833333333333332E-2</v>
      </c>
      <c r="D27" s="24" t="s">
        <v>110</v>
      </c>
      <c r="E27" s="24" t="s">
        <v>112</v>
      </c>
      <c r="F27" s="86"/>
      <c r="G27" s="95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>
      <c r="A28" s="106"/>
      <c r="B28" s="33">
        <v>42071</v>
      </c>
      <c r="C28" s="45">
        <v>2.4305555555555556E-2</v>
      </c>
      <c r="D28" s="24" t="s">
        <v>110</v>
      </c>
      <c r="E28" s="122" t="s">
        <v>113</v>
      </c>
      <c r="F28" s="86"/>
      <c r="G28" s="95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customHeight="1">
      <c r="A29" s="106"/>
      <c r="B29" s="33">
        <v>42072</v>
      </c>
      <c r="C29" s="45">
        <v>1.0416666666666666E-2</v>
      </c>
      <c r="D29" s="24" t="s">
        <v>25</v>
      </c>
      <c r="E29" s="24" t="s">
        <v>114</v>
      </c>
      <c r="F29" s="86"/>
      <c r="G29" s="95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customHeight="1">
      <c r="A30" s="123"/>
      <c r="B30" s="61">
        <v>42073</v>
      </c>
      <c r="C30" s="109">
        <v>2.0833333333333332E-2</v>
      </c>
      <c r="D30" s="63" t="s">
        <v>25</v>
      </c>
      <c r="E30" s="63" t="s">
        <v>94</v>
      </c>
      <c r="F30" s="124"/>
      <c r="G30" s="125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customHeight="1">
      <c r="A31" s="118" t="s">
        <v>115</v>
      </c>
      <c r="B31" s="33">
        <v>42073</v>
      </c>
      <c r="C31" s="47">
        <v>4.1666666666666664E-2</v>
      </c>
      <c r="D31" s="72" t="s">
        <v>25</v>
      </c>
      <c r="E31" s="72" t="s">
        <v>95</v>
      </c>
      <c r="F31" s="81">
        <f>SUM(C31:C42)</f>
        <v>0.39930555555555552</v>
      </c>
      <c r="G31" s="81">
        <f>SUM($F$5:F31)</f>
        <v>1.3298611111111112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customHeight="1">
      <c r="A32" s="106"/>
      <c r="B32" s="33">
        <v>42074</v>
      </c>
      <c r="C32" s="45">
        <v>1.0416666666666666E-2</v>
      </c>
      <c r="D32" s="24" t="s">
        <v>25</v>
      </c>
      <c r="E32" s="24" t="s">
        <v>63</v>
      </c>
      <c r="F32" s="86"/>
      <c r="G32" s="95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.75" customHeight="1">
      <c r="A33" s="106"/>
      <c r="B33" s="33">
        <v>42075</v>
      </c>
      <c r="C33" s="45">
        <v>2.0833333333333332E-2</v>
      </c>
      <c r="D33" s="24" t="s">
        <v>25</v>
      </c>
      <c r="E33" s="24" t="s">
        <v>116</v>
      </c>
      <c r="F33" s="86"/>
      <c r="G33" s="95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>
      <c r="A34" s="106"/>
      <c r="B34" s="33">
        <v>42075</v>
      </c>
      <c r="C34" s="45">
        <v>2.0833333333333332E-2</v>
      </c>
      <c r="D34" s="24" t="s">
        <v>25</v>
      </c>
      <c r="E34" s="24" t="s">
        <v>117</v>
      </c>
      <c r="F34" s="86"/>
      <c r="G34" s="95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>
      <c r="A35" s="106"/>
      <c r="B35" s="33">
        <v>42076</v>
      </c>
      <c r="C35" s="45">
        <v>6.9444444444444441E-3</v>
      </c>
      <c r="D35" s="24" t="s">
        <v>25</v>
      </c>
      <c r="E35" s="24" t="s">
        <v>63</v>
      </c>
      <c r="F35" s="86"/>
      <c r="G35" s="95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>
      <c r="A36" s="121"/>
      <c r="B36" s="33">
        <v>42048</v>
      </c>
      <c r="C36" s="45">
        <v>4.1666666666666664E-2</v>
      </c>
      <c r="D36" s="24" t="s">
        <v>118</v>
      </c>
      <c r="E36" s="24" t="s">
        <v>119</v>
      </c>
      <c r="F36" s="86"/>
      <c r="G36" s="95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>
      <c r="A37" s="128"/>
      <c r="B37" s="54">
        <v>42077</v>
      </c>
      <c r="C37" s="35">
        <v>0.14583333333333334</v>
      </c>
      <c r="D37" s="24" t="s">
        <v>118</v>
      </c>
      <c r="E37" s="25" t="s">
        <v>120</v>
      </c>
      <c r="F37" s="86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>
      <c r="A38" s="128"/>
      <c r="B38" s="54">
        <v>42079</v>
      </c>
      <c r="C38" s="35">
        <v>1.0416666666666666E-2</v>
      </c>
      <c r="D38" s="24" t="s">
        <v>25</v>
      </c>
      <c r="E38" s="25" t="s">
        <v>63</v>
      </c>
      <c r="F38" s="86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>
      <c r="A39" s="128"/>
      <c r="B39" s="54">
        <v>42079</v>
      </c>
      <c r="C39" s="35">
        <v>1.7361111111111112E-2</v>
      </c>
      <c r="D39" s="24" t="s">
        <v>121</v>
      </c>
      <c r="E39" s="25" t="s">
        <v>122</v>
      </c>
      <c r="F39" s="86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>
      <c r="A40" s="128"/>
      <c r="B40" s="54">
        <v>42079</v>
      </c>
      <c r="C40" s="35">
        <v>4.1666666666666664E-2</v>
      </c>
      <c r="D40" s="24" t="s">
        <v>118</v>
      </c>
      <c r="E40" s="25" t="s">
        <v>123</v>
      </c>
      <c r="F40" s="86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>
      <c r="A41" s="106"/>
      <c r="B41" s="33">
        <v>42080</v>
      </c>
      <c r="C41" s="35">
        <v>2.0833333333333332E-2</v>
      </c>
      <c r="D41" s="24" t="s">
        <v>25</v>
      </c>
      <c r="E41" s="24" t="s">
        <v>124</v>
      </c>
      <c r="F41" s="86"/>
      <c r="G41" s="130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>
      <c r="A42" s="106"/>
      <c r="B42" s="33">
        <v>42080</v>
      </c>
      <c r="C42" s="35">
        <v>2.0833333333333332E-2</v>
      </c>
      <c r="D42" s="24" t="s">
        <v>25</v>
      </c>
      <c r="E42" s="24" t="s">
        <v>127</v>
      </c>
      <c r="F42" s="86"/>
      <c r="G42" s="130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>
      <c r="A43" s="118" t="s">
        <v>128</v>
      </c>
      <c r="B43" s="76">
        <v>42080</v>
      </c>
      <c r="C43" s="135">
        <v>5.2083333333333336E-2</v>
      </c>
      <c r="D43" s="72" t="s">
        <v>25</v>
      </c>
      <c r="E43" s="72" t="s">
        <v>95</v>
      </c>
      <c r="F43" s="137">
        <f>SUM(C43:C53)</f>
        <v>0.48958333333333337</v>
      </c>
      <c r="G43" s="81">
        <f>SUM($F$5:F43)</f>
        <v>1.8194444444444446</v>
      </c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.75" customHeight="1">
      <c r="A44" s="106"/>
      <c r="B44" s="33">
        <v>42081</v>
      </c>
      <c r="C44" s="35">
        <v>1.0416666666666666E-2</v>
      </c>
      <c r="D44" s="24" t="s">
        <v>25</v>
      </c>
      <c r="E44" s="24" t="s">
        <v>125</v>
      </c>
      <c r="F44" s="86"/>
      <c r="G44" s="95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.75" customHeight="1">
      <c r="A45" s="121"/>
      <c r="B45" s="33">
        <v>42084</v>
      </c>
      <c r="C45" s="45">
        <v>6.25E-2</v>
      </c>
      <c r="D45" s="24" t="s">
        <v>118</v>
      </c>
      <c r="E45" s="24" t="s">
        <v>144</v>
      </c>
      <c r="F45" s="86"/>
      <c r="G45" s="95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.75" customHeight="1">
      <c r="A46" s="121"/>
      <c r="B46" s="33">
        <v>42085</v>
      </c>
      <c r="C46" s="45">
        <v>0.13541666666666666</v>
      </c>
      <c r="D46" s="24" t="s">
        <v>118</v>
      </c>
      <c r="E46" s="24" t="s">
        <v>145</v>
      </c>
      <c r="F46" s="86"/>
      <c r="G46" s="95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.75" customHeight="1">
      <c r="A47" s="106"/>
      <c r="B47" s="33">
        <v>42086</v>
      </c>
      <c r="C47" s="45">
        <v>1.0416666666666666E-2</v>
      </c>
      <c r="D47" s="24" t="s">
        <v>25</v>
      </c>
      <c r="E47" s="24" t="s">
        <v>125</v>
      </c>
      <c r="F47" s="86"/>
      <c r="G47" s="95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>
      <c r="A48" s="121"/>
      <c r="B48" s="33">
        <v>42086</v>
      </c>
      <c r="C48" s="45">
        <v>1.0416666666666666E-2</v>
      </c>
      <c r="D48" s="24" t="s">
        <v>146</v>
      </c>
      <c r="E48" s="24" t="s">
        <v>147</v>
      </c>
      <c r="F48" s="86"/>
      <c r="G48" s="95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>
      <c r="A49" s="106"/>
      <c r="B49" s="33">
        <v>42086</v>
      </c>
      <c r="C49" s="45">
        <v>4.1666666666666664E-2</v>
      </c>
      <c r="D49" s="24" t="s">
        <v>148</v>
      </c>
      <c r="E49" s="24" t="s">
        <v>149</v>
      </c>
      <c r="F49" s="86"/>
      <c r="G49" s="95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>
      <c r="A50" s="106"/>
      <c r="B50" s="33">
        <v>42086</v>
      </c>
      <c r="C50" s="45">
        <v>8.3333333333333329E-2</v>
      </c>
      <c r="D50" s="24" t="s">
        <v>148</v>
      </c>
      <c r="E50" s="24" t="s">
        <v>150</v>
      </c>
      <c r="F50" s="86"/>
      <c r="G50" s="95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>
      <c r="A51" s="106"/>
      <c r="B51" s="33">
        <v>42087</v>
      </c>
      <c r="C51" s="35">
        <v>1.0416666666666666E-2</v>
      </c>
      <c r="D51" s="24" t="s">
        <v>25</v>
      </c>
      <c r="E51" s="24" t="s">
        <v>124</v>
      </c>
      <c r="F51" s="86"/>
      <c r="G51" s="95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>
      <c r="A52" s="106"/>
      <c r="B52" s="33">
        <v>42087</v>
      </c>
      <c r="C52" s="35">
        <v>3.125E-2</v>
      </c>
      <c r="D52" s="24" t="s">
        <v>25</v>
      </c>
      <c r="E52" s="24" t="s">
        <v>127</v>
      </c>
      <c r="F52" s="86"/>
      <c r="G52" s="9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>
      <c r="A53" s="118" t="s">
        <v>151</v>
      </c>
      <c r="B53" s="76">
        <v>42087</v>
      </c>
      <c r="C53" s="135">
        <v>4.1666666666666664E-2</v>
      </c>
      <c r="D53" s="72" t="s">
        <v>25</v>
      </c>
      <c r="E53" s="72" t="s">
        <v>95</v>
      </c>
      <c r="F53" s="137">
        <f>SUM(C53:C66)</f>
        <v>0.6527777777777779</v>
      </c>
      <c r="G53" s="81">
        <f>SUM($F$5:F53)</f>
        <v>2.4722222222222223</v>
      </c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>
      <c r="A54" s="128"/>
      <c r="B54" s="33">
        <v>42087</v>
      </c>
      <c r="C54" s="45">
        <v>1.0416666666666666E-2</v>
      </c>
      <c r="D54" s="86" t="s">
        <v>25</v>
      </c>
      <c r="E54" s="26" t="s">
        <v>152</v>
      </c>
      <c r="F54" s="86"/>
      <c r="G54" s="95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>
      <c r="A55" s="106"/>
      <c r="B55" s="33">
        <v>42088</v>
      </c>
      <c r="C55" s="45">
        <v>1.0416666666666666E-2</v>
      </c>
      <c r="D55" s="26" t="s">
        <v>25</v>
      </c>
      <c r="E55" s="26" t="s">
        <v>125</v>
      </c>
      <c r="F55" s="86"/>
      <c r="G55" s="95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.75" customHeight="1">
      <c r="A56" s="106"/>
      <c r="B56" s="33">
        <v>42089</v>
      </c>
      <c r="C56" s="45">
        <v>4.1666666666666664E-2</v>
      </c>
      <c r="D56" s="26" t="s">
        <v>148</v>
      </c>
      <c r="E56" s="24" t="s">
        <v>153</v>
      </c>
      <c r="F56" s="86"/>
      <c r="G56" s="95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.75" customHeight="1">
      <c r="A57" s="121"/>
      <c r="B57" s="33">
        <v>42090</v>
      </c>
      <c r="C57" s="45">
        <v>0.16666666666666666</v>
      </c>
      <c r="D57" s="26" t="s">
        <v>148</v>
      </c>
      <c r="E57" s="24" t="s">
        <v>154</v>
      </c>
      <c r="F57" s="86"/>
      <c r="G57" s="95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.75" customHeight="1">
      <c r="A58" s="145"/>
      <c r="B58" s="96">
        <v>42091</v>
      </c>
      <c r="C58" s="129">
        <v>0.16666666666666666</v>
      </c>
      <c r="D58" s="117" t="s">
        <v>148</v>
      </c>
      <c r="E58" s="117" t="s">
        <v>155</v>
      </c>
      <c r="F58" s="88"/>
      <c r="G58" s="113"/>
    </row>
    <row r="59" spans="1:26" ht="15.75" customHeight="1">
      <c r="A59" s="157"/>
      <c r="B59" s="158">
        <v>42092</v>
      </c>
      <c r="C59" s="161">
        <v>4.1666666666666664E-2</v>
      </c>
      <c r="D59" s="24" t="s">
        <v>148</v>
      </c>
      <c r="E59" s="24" t="s">
        <v>175</v>
      </c>
      <c r="F59" s="104"/>
      <c r="G59" s="163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>
      <c r="A60" s="114"/>
      <c r="B60" s="96">
        <v>42093</v>
      </c>
      <c r="C60" s="129">
        <v>1.0416666666666666E-2</v>
      </c>
      <c r="D60" s="117" t="s">
        <v>25</v>
      </c>
      <c r="E60" s="117" t="s">
        <v>63</v>
      </c>
      <c r="F60" s="88"/>
      <c r="G60" s="113"/>
    </row>
    <row r="61" spans="1:26" ht="15.75" customHeight="1">
      <c r="A61" s="114"/>
      <c r="B61" s="96">
        <v>42093</v>
      </c>
      <c r="C61" s="129">
        <v>2.0833333333333332E-2</v>
      </c>
      <c r="D61" s="117" t="s">
        <v>148</v>
      </c>
      <c r="E61" s="117" t="s">
        <v>176</v>
      </c>
      <c r="F61" s="88"/>
      <c r="G61" s="113"/>
    </row>
    <row r="62" spans="1:26" ht="15.75" customHeight="1">
      <c r="A62" s="114"/>
      <c r="B62" s="96">
        <v>42094</v>
      </c>
      <c r="C62" s="35">
        <v>1.7361111111111112E-2</v>
      </c>
      <c r="D62" s="24" t="s">
        <v>25</v>
      </c>
      <c r="E62" s="24" t="s">
        <v>124</v>
      </c>
      <c r="F62" s="88"/>
      <c r="G62" s="113"/>
    </row>
    <row r="63" spans="1:26" ht="15.75" customHeight="1">
      <c r="A63" s="114"/>
      <c r="B63" s="96">
        <v>42094</v>
      </c>
      <c r="C63" s="35">
        <v>2.7777777777777776E-2</v>
      </c>
      <c r="D63" s="24" t="s">
        <v>25</v>
      </c>
      <c r="E63" s="24" t="s">
        <v>127</v>
      </c>
      <c r="F63" s="88"/>
      <c r="G63" s="113"/>
    </row>
    <row r="64" spans="1:26" ht="15.75" customHeight="1">
      <c r="A64" s="110" t="s">
        <v>177</v>
      </c>
      <c r="B64" s="126">
        <v>42094</v>
      </c>
      <c r="C64" s="135">
        <v>2.7777777777777776E-2</v>
      </c>
      <c r="D64" s="72" t="s">
        <v>25</v>
      </c>
      <c r="E64" s="72" t="s">
        <v>95</v>
      </c>
      <c r="F64" s="137">
        <f>SUM(C64:C68)</f>
        <v>0.1388888888888889</v>
      </c>
      <c r="G64" s="81">
        <f>SUM($F$5:F64)</f>
        <v>2.6111111111111112</v>
      </c>
      <c r="I64" s="167"/>
    </row>
    <row r="65" spans="1:26" ht="15.75" customHeight="1">
      <c r="A65" s="114"/>
      <c r="B65" s="96">
        <v>42094</v>
      </c>
      <c r="C65" s="129">
        <v>6.9444444444444441E-3</v>
      </c>
      <c r="D65" s="117" t="s">
        <v>25</v>
      </c>
      <c r="E65" s="117" t="s">
        <v>206</v>
      </c>
      <c r="F65" s="88"/>
      <c r="G65" s="113"/>
      <c r="H65" s="167"/>
    </row>
    <row r="66" spans="1:26" ht="15.75" customHeight="1">
      <c r="A66" s="145"/>
      <c r="B66" s="96">
        <v>42096</v>
      </c>
      <c r="C66" s="129">
        <v>6.25E-2</v>
      </c>
      <c r="D66" s="117" t="s">
        <v>121</v>
      </c>
      <c r="E66" s="117" t="s">
        <v>207</v>
      </c>
      <c r="F66" s="88"/>
      <c r="G66" s="113"/>
    </row>
    <row r="67" spans="1:26" ht="15.75" customHeight="1">
      <c r="A67" s="119"/>
      <c r="B67" s="96">
        <v>42101</v>
      </c>
      <c r="C67" s="129">
        <v>2.0833333333333332E-2</v>
      </c>
      <c r="D67" s="117" t="s">
        <v>25</v>
      </c>
      <c r="E67" s="24" t="s">
        <v>124</v>
      </c>
      <c r="F67" s="88"/>
    </row>
    <row r="68" spans="1:26" ht="15.75" customHeight="1">
      <c r="A68" s="114"/>
      <c r="B68" s="96">
        <v>42101</v>
      </c>
      <c r="C68" s="129">
        <v>2.0833333333333332E-2</v>
      </c>
      <c r="D68" s="117" t="s">
        <v>25</v>
      </c>
      <c r="E68" s="24" t="s">
        <v>127</v>
      </c>
      <c r="F68" s="88"/>
      <c r="G68" s="113"/>
    </row>
    <row r="69" spans="1:26" ht="15.75" customHeight="1">
      <c r="A69" s="110" t="s">
        <v>208</v>
      </c>
      <c r="B69" s="126">
        <v>42101</v>
      </c>
      <c r="C69" s="140">
        <v>4.1666666666666664E-2</v>
      </c>
      <c r="D69" s="169" t="s">
        <v>25</v>
      </c>
      <c r="E69" s="72" t="s">
        <v>95</v>
      </c>
      <c r="F69" s="160">
        <f>SUM(C69:C77)</f>
        <v>0.27430555555555552</v>
      </c>
      <c r="G69" s="81">
        <f>SUM($F$5:F69)</f>
        <v>2.8854166666666665</v>
      </c>
    </row>
    <row r="70" spans="1:26" ht="15.75" customHeight="1">
      <c r="A70" s="119"/>
      <c r="B70" s="96">
        <v>42101</v>
      </c>
      <c r="C70" s="129">
        <v>6.9444444444444441E-3</v>
      </c>
      <c r="D70" s="117" t="s">
        <v>25</v>
      </c>
      <c r="E70" s="12" t="s">
        <v>206</v>
      </c>
      <c r="F70" s="88"/>
    </row>
    <row r="71" spans="1:26" ht="15.75" customHeight="1">
      <c r="A71" s="114"/>
      <c r="B71" s="96">
        <v>42102</v>
      </c>
      <c r="C71" s="129">
        <v>6.9444444444444441E-3</v>
      </c>
      <c r="D71" s="117" t="s">
        <v>25</v>
      </c>
      <c r="E71" s="117" t="s">
        <v>63</v>
      </c>
      <c r="F71" s="88"/>
      <c r="G71" s="113"/>
    </row>
    <row r="72" spans="1:26" ht="15.75" customHeight="1">
      <c r="A72" s="185"/>
      <c r="B72" s="158">
        <v>42104</v>
      </c>
      <c r="C72" s="161">
        <v>6.25E-2</v>
      </c>
      <c r="D72" s="24" t="s">
        <v>121</v>
      </c>
      <c r="E72" s="24" t="s">
        <v>250</v>
      </c>
      <c r="F72" s="104"/>
      <c r="G72" s="163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>
      <c r="A73" s="185"/>
      <c r="B73" s="158">
        <v>42104</v>
      </c>
      <c r="C73" s="161">
        <v>0.125</v>
      </c>
      <c r="D73" s="24" t="s">
        <v>148</v>
      </c>
      <c r="E73" s="24" t="s">
        <v>252</v>
      </c>
      <c r="F73" s="104"/>
      <c r="G73" s="163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>
      <c r="A74" s="114"/>
      <c r="B74" s="96">
        <v>42107</v>
      </c>
      <c r="C74" s="129">
        <v>1.0416666666666666E-2</v>
      </c>
      <c r="D74" s="117" t="s">
        <v>25</v>
      </c>
      <c r="E74" s="117" t="s">
        <v>63</v>
      </c>
      <c r="F74" s="88"/>
      <c r="G74" s="113"/>
    </row>
    <row r="75" spans="1:26" ht="15.75" customHeight="1">
      <c r="A75" s="114"/>
      <c r="B75" s="96">
        <v>42107</v>
      </c>
      <c r="C75" s="129">
        <v>2.0833333333333332E-2</v>
      </c>
      <c r="D75" s="117" t="s">
        <v>121</v>
      </c>
      <c r="E75" s="117" t="s">
        <v>253</v>
      </c>
      <c r="F75" s="88"/>
      <c r="G75" s="113"/>
    </row>
    <row r="76" spans="1:26" ht="15.75" customHeight="1">
      <c r="A76" s="114"/>
      <c r="B76" s="88"/>
      <c r="C76" s="187"/>
      <c r="D76" s="88"/>
      <c r="E76" s="88"/>
      <c r="F76" s="88"/>
      <c r="G76" s="113"/>
    </row>
    <row r="77" spans="1:26" ht="15.75" customHeight="1">
      <c r="A77" s="120"/>
      <c r="B77" s="143"/>
      <c r="C77" s="203"/>
      <c r="D77" s="143"/>
      <c r="E77" s="143"/>
      <c r="F77" s="143"/>
      <c r="G77" s="204"/>
    </row>
    <row r="78" spans="1:26" ht="15.75" customHeight="1">
      <c r="A78" s="110" t="s">
        <v>243</v>
      </c>
      <c r="B78" s="190"/>
      <c r="C78" s="160"/>
      <c r="D78" s="190"/>
      <c r="E78" s="190"/>
      <c r="F78" s="190"/>
      <c r="G78" s="213"/>
    </row>
    <row r="79" spans="1:26" ht="15.75" customHeight="1">
      <c r="A79" s="114"/>
      <c r="B79" s="88"/>
      <c r="C79" s="187"/>
      <c r="D79" s="88"/>
      <c r="E79" s="88"/>
      <c r="F79" s="88"/>
      <c r="G79" s="113"/>
    </row>
    <row r="80" spans="1:26" ht="15.75" customHeight="1">
      <c r="A80" s="114"/>
      <c r="B80" s="88"/>
      <c r="C80" s="187"/>
      <c r="D80" s="88"/>
      <c r="E80" s="88"/>
      <c r="F80" s="88"/>
      <c r="G80" s="113"/>
    </row>
    <row r="81" spans="1:7" ht="15.75" customHeight="1">
      <c r="A81" s="120"/>
      <c r="B81" s="143"/>
      <c r="C81" s="203"/>
      <c r="D81" s="143"/>
      <c r="E81" s="143"/>
      <c r="F81" s="143"/>
      <c r="G81" s="204"/>
    </row>
    <row r="82" spans="1:7" ht="15.75" customHeight="1">
      <c r="B82" s="220"/>
      <c r="F82" s="195" t="s">
        <v>274</v>
      </c>
      <c r="G82" s="222">
        <f>SUM(F:F)</f>
        <v>2.8854166666666665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Zusammenfassung</vt:lpstr>
      <vt:lpstr>DThomalla</vt:lpstr>
      <vt:lpstr>MMeyer</vt:lpstr>
      <vt:lpstr>SDiggelmann</vt:lpstr>
      <vt:lpstr>TKiupel</vt:lpstr>
      <vt:lpstr>FHelfrich</vt:lpstr>
      <vt:lpstr>AKueppers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Tabea Kiupel</cp:lastModifiedBy>
  <cp:lastPrinted>2015-04-13T15:13:26Z</cp:lastPrinted>
  <dcterms:modified xsi:type="dcterms:W3CDTF">2015-04-13T15:13:40Z</dcterms:modified>
</cp:coreProperties>
</file>