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Arthas-II-Web\"/>
    </mc:Choice>
  </mc:AlternateContent>
  <xr:revisionPtr revIDLastSave="0" documentId="13_ncr:1_{F2477046-B095-4044-AE48-A3E090F0A985}" xr6:coauthVersionLast="47" xr6:coauthVersionMax="47" xr10:uidLastSave="{00000000-0000-0000-0000-000000000000}"/>
  <bookViews>
    <workbookView xWindow="-120" yWindow="-120" windowWidth="29040" windowHeight="15840" activeTab="1" xr2:uid="{2EC5555B-C9D9-4C55-BE09-E1EC625CFAA5}"/>
  </bookViews>
  <sheets>
    <sheet name="Track 1" sheetId="1" r:id="rId1"/>
    <sheet name="Track 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6" i="2" l="1"/>
  <c r="H16" i="2"/>
  <c r="F16" i="2"/>
  <c r="E16" i="2"/>
  <c r="N23" i="2"/>
  <c r="O23" i="2" s="1"/>
  <c r="P23" i="2" s="1"/>
  <c r="Q23" i="2" s="1"/>
  <c r="M23" i="2"/>
  <c r="O22" i="2"/>
  <c r="P22" i="2" s="1"/>
  <c r="Q22" i="2" s="1"/>
  <c r="N22" i="2"/>
  <c r="M22" i="2"/>
  <c r="O21" i="2"/>
  <c r="P21" i="2" s="1"/>
  <c r="Q21" i="2" s="1"/>
  <c r="N21" i="2"/>
  <c r="M17" i="2"/>
  <c r="M16" i="2"/>
  <c r="N16" i="2" s="1"/>
  <c r="O16" i="2" s="1"/>
  <c r="P16" i="2" s="1"/>
  <c r="Q16" i="2" s="1"/>
  <c r="E12" i="2" s="1"/>
  <c r="G12" i="2" s="1"/>
  <c r="G15" i="2"/>
  <c r="H15" i="2"/>
  <c r="G14" i="2"/>
  <c r="H14" i="2"/>
  <c r="F14" i="2"/>
  <c r="E14" i="2"/>
  <c r="P19" i="2"/>
  <c r="H13" i="2"/>
  <c r="G13" i="2"/>
  <c r="F10" i="2"/>
  <c r="E10" i="2"/>
  <c r="F9" i="2"/>
  <c r="E9" i="2"/>
  <c r="F8" i="2"/>
  <c r="H8" i="2" s="1"/>
  <c r="E8" i="2"/>
  <c r="G8" i="2" s="1"/>
  <c r="N17" i="2"/>
  <c r="O17" i="2" s="1"/>
  <c r="P17" i="2" s="1"/>
  <c r="Q17" i="2" s="1"/>
  <c r="F12" i="2" s="1"/>
  <c r="H12" i="2" s="1"/>
  <c r="N15" i="2"/>
  <c r="N19" i="2"/>
  <c r="O19" i="2" s="1"/>
  <c r="Q19" i="2" s="1"/>
  <c r="N20" i="2"/>
  <c r="O20" i="2" s="1"/>
  <c r="P20" i="2" s="1"/>
  <c r="Q20" i="2" s="1"/>
  <c r="M20" i="2"/>
  <c r="M19" i="2"/>
  <c r="N10" i="2"/>
  <c r="O10" i="2" s="1"/>
  <c r="P10" i="2" s="1"/>
  <c r="Q10" i="2" s="1"/>
  <c r="N11" i="2"/>
  <c r="O11" i="2" s="1"/>
  <c r="P11" i="2" s="1"/>
  <c r="Q11" i="2" s="1"/>
  <c r="M11" i="2"/>
  <c r="M10" i="2"/>
  <c r="N9" i="2"/>
  <c r="N18" i="2"/>
  <c r="O13" i="2"/>
  <c r="P13" i="2" s="1"/>
  <c r="Q13" i="2" s="1"/>
  <c r="O14" i="2"/>
  <c r="P14" i="2" s="1"/>
  <c r="Q14" i="2" s="1"/>
  <c r="N13" i="2"/>
  <c r="N14" i="2"/>
  <c r="N12" i="2"/>
  <c r="M14" i="2"/>
  <c r="M13" i="2"/>
  <c r="O7" i="2"/>
  <c r="P7" i="2" s="1"/>
  <c r="Q7" i="2" s="1"/>
  <c r="O8" i="2"/>
  <c r="P8" i="2" s="1"/>
  <c r="Q8" i="2" s="1"/>
  <c r="N7" i="2"/>
  <c r="N8" i="2"/>
  <c r="N6" i="2"/>
  <c r="M8" i="2"/>
  <c r="M7" i="2"/>
  <c r="O18" i="2"/>
  <c r="P18" i="2" s="1"/>
  <c r="Q18" i="2" s="1"/>
  <c r="O15" i="2"/>
  <c r="P15" i="2" s="1"/>
  <c r="Q15" i="2" s="1"/>
  <c r="H9" i="2"/>
  <c r="H10" i="2"/>
  <c r="H11" i="2"/>
  <c r="G9" i="2"/>
  <c r="G10" i="2"/>
  <c r="G11" i="2"/>
  <c r="O12" i="2"/>
  <c r="P12" i="2" s="1"/>
  <c r="Q12" i="2" s="1"/>
  <c r="O9" i="2"/>
  <c r="P9" i="2" s="1"/>
  <c r="Q9" i="2" s="1"/>
  <c r="O6" i="2"/>
  <c r="P6" i="2" s="1"/>
  <c r="Q6" i="2" s="1"/>
  <c r="H7" i="2"/>
  <c r="G7" i="2"/>
  <c r="H6" i="2"/>
  <c r="G6" i="2"/>
  <c r="G6" i="1"/>
  <c r="G7" i="1"/>
  <c r="G8" i="1"/>
  <c r="G9" i="1"/>
  <c r="G10" i="1"/>
  <c r="G5" i="1"/>
  <c r="F6" i="1"/>
  <c r="F7" i="1"/>
  <c r="F8" i="1"/>
  <c r="F9" i="1"/>
  <c r="F10" i="1"/>
  <c r="F5" i="1"/>
  <c r="N6" i="1"/>
  <c r="N7" i="1"/>
  <c r="N5" i="1"/>
  <c r="M6" i="1"/>
  <c r="M7" i="1"/>
  <c r="M5" i="1"/>
  <c r="L7" i="1"/>
  <c r="L6" i="1"/>
  <c r="L5" i="1"/>
</calcChain>
</file>

<file path=xl/sharedStrings.xml><?xml version="1.0" encoding="utf-8"?>
<sst xmlns="http://schemas.openxmlformats.org/spreadsheetml/2006/main" count="40" uniqueCount="16">
  <si>
    <t>Trecho</t>
  </si>
  <si>
    <t>Dd</t>
  </si>
  <si>
    <t>De</t>
  </si>
  <si>
    <t>CEe</t>
  </si>
  <si>
    <t>CEd</t>
  </si>
  <si>
    <t>Raio</t>
  </si>
  <si>
    <t>Diâmetro</t>
  </si>
  <si>
    <t>Circunferência</t>
  </si>
  <si>
    <t>Meia circunferência</t>
  </si>
  <si>
    <t>Turning direction</t>
  </si>
  <si>
    <t>Right</t>
  </si>
  <si>
    <t>Um quarto de circunferência</t>
  </si>
  <si>
    <t>Left</t>
  </si>
  <si>
    <t>Right wheel</t>
  </si>
  <si>
    <t>Left wheel</t>
  </si>
  <si>
    <t>Distância entre eixos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</si>
</sst>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2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12</xdr:row>
      <xdr:rowOff>66675</xdr:rowOff>
    </xdr:from>
    <xdr:to>
      <xdr:col>21</xdr:col>
      <xdr:colOff>103080</xdr:colOff>
      <xdr:row>54</xdr:row>
      <xdr:rowOff>170437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527ACD-0EC9-BD9C-2457-16F543C58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9150" y="2352675"/>
          <a:ext cx="13561905" cy="81047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0</xdr:colOff>
      <xdr:row>18</xdr:row>
      <xdr:rowOff>0</xdr:rowOff>
    </xdr:from>
    <xdr:to>
      <xdr:col>20</xdr:col>
      <xdr:colOff>304800</xdr:colOff>
      <xdr:row>19</xdr:row>
      <xdr:rowOff>114300</xdr:rowOff>
    </xdr:to>
    <xdr:sp macro="" textlink="">
      <xdr:nvSpPr>
        <xdr:cNvPr id="2051" name="AutoShape 3">
          <a:extLst>
            <a:ext uri="{FF2B5EF4-FFF2-40B4-BE49-F238E27FC236}">
              <a16:creationId xmlns:a16="http://schemas.microsoft.com/office/drawing/2014/main" id="{71769DE6-AACF-A564-AED1-5D45C898B6CF}"/>
            </a:ext>
          </a:extLst>
        </xdr:cNvPr>
        <xdr:cNvSpPr>
          <a:spLocks noChangeAspect="1" noChangeArrowheads="1"/>
        </xdr:cNvSpPr>
      </xdr:nvSpPr>
      <xdr:spPr bwMode="auto">
        <a:xfrm>
          <a:off x="10972800" y="3429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114300</xdr:colOff>
      <xdr:row>29</xdr:row>
      <xdr:rowOff>180975</xdr:rowOff>
    </xdr:from>
    <xdr:to>
      <xdr:col>36</xdr:col>
      <xdr:colOff>93957</xdr:colOff>
      <xdr:row>59</xdr:row>
      <xdr:rowOff>161213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E2B16B-07D7-7D44-EB1F-49357377E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00" y="5705475"/>
          <a:ext cx="10342857" cy="5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15</xdr:col>
      <xdr:colOff>960714</xdr:colOff>
      <xdr:row>59</xdr:row>
      <xdr:rowOff>170738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0E8F748-B6F4-6090-4BB9-863212B54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15000"/>
          <a:ext cx="10485714" cy="5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1295400</xdr:colOff>
      <xdr:row>30</xdr:row>
      <xdr:rowOff>19050</xdr:rowOff>
    </xdr:from>
    <xdr:to>
      <xdr:col>15</xdr:col>
      <xdr:colOff>884521</xdr:colOff>
      <xdr:row>59</xdr:row>
      <xdr:rowOff>75502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6F5F89-2C69-E27F-C909-5BAC70F94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95400" y="5810250"/>
          <a:ext cx="10428571" cy="55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A450E-A5D3-412C-A345-B2F4D33A6851}">
  <dimension ref="C4:N10"/>
  <sheetViews>
    <sheetView workbookViewId="0">
      <selection activeCell="E7" sqref="E7"/>
    </sheetView>
  </sheetViews>
  <sheetFormatPr defaultRowHeight="15" x14ac:dyDescent="0.25"/>
  <cols>
    <col min="1" max="5" width="9.140625" style="1"/>
    <col min="6" max="7" width="10.5703125" style="1" bestFit="1" customWidth="1"/>
    <col min="8" max="12" width="9.140625" style="1"/>
    <col min="13" max="13" width="18.85546875" style="1" bestFit="1" customWidth="1"/>
    <col min="14" max="14" width="18.7109375" style="1" bestFit="1" customWidth="1"/>
    <col min="15" max="16384" width="9.140625" style="1"/>
  </cols>
  <sheetData>
    <row r="4" spans="3:14" x14ac:dyDescent="0.25">
      <c r="C4" s="2" t="s">
        <v>0</v>
      </c>
      <c r="D4" s="2" t="s">
        <v>1</v>
      </c>
      <c r="E4" s="2" t="s">
        <v>2</v>
      </c>
      <c r="F4" s="2" t="s">
        <v>4</v>
      </c>
      <c r="G4" s="2" t="s">
        <v>3</v>
      </c>
      <c r="K4" s="2" t="s">
        <v>6</v>
      </c>
      <c r="L4" s="2" t="s">
        <v>5</v>
      </c>
      <c r="M4" s="2" t="s">
        <v>7</v>
      </c>
      <c r="N4" s="2" t="s">
        <v>8</v>
      </c>
    </row>
    <row r="5" spans="3:14" x14ac:dyDescent="0.25">
      <c r="C5" s="3">
        <v>0</v>
      </c>
      <c r="D5" s="3">
        <v>500</v>
      </c>
      <c r="E5" s="3">
        <v>500</v>
      </c>
      <c r="F5" s="4">
        <f>(140*D5)/(32*PI())</f>
        <v>696.30287602704209</v>
      </c>
      <c r="G5" s="4">
        <f>(140*E5)/(32*PI())</f>
        <v>696.30287602704209</v>
      </c>
      <c r="K5" s="3">
        <v>500</v>
      </c>
      <c r="L5" s="3">
        <f>K5/2</f>
        <v>250</v>
      </c>
      <c r="M5" s="3">
        <f>2*PI()*L5</f>
        <v>1570.7963267948965</v>
      </c>
      <c r="N5" s="3">
        <f>M5/2</f>
        <v>785.39816339744823</v>
      </c>
    </row>
    <row r="6" spans="3:14" x14ac:dyDescent="0.25">
      <c r="C6" s="3">
        <v>1</v>
      </c>
      <c r="D6" s="3">
        <v>500</v>
      </c>
      <c r="E6" s="3">
        <v>500</v>
      </c>
      <c r="F6" s="4">
        <f t="shared" ref="F6:F10" si="0">(140*D6)/(32*PI())</f>
        <v>696.30287602704209</v>
      </c>
      <c r="G6" s="4">
        <f t="shared" ref="G6:G10" si="1">(140*E6)/(32*PI())</f>
        <v>696.30287602704209</v>
      </c>
      <c r="K6" s="3">
        <v>370</v>
      </c>
      <c r="L6" s="3">
        <f>K6/2</f>
        <v>185</v>
      </c>
      <c r="M6" s="3">
        <f t="shared" ref="M6:M7" si="2">2*PI()*L6</f>
        <v>1162.3892818282234</v>
      </c>
      <c r="N6" s="3">
        <f t="shared" ref="N6:N7" si="3">M6/2</f>
        <v>581.19464091411169</v>
      </c>
    </row>
    <row r="7" spans="3:14" x14ac:dyDescent="0.25">
      <c r="C7" s="3">
        <v>2</v>
      </c>
      <c r="D7" s="3">
        <v>989.6</v>
      </c>
      <c r="E7" s="3">
        <v>581.19000000000005</v>
      </c>
      <c r="F7" s="4">
        <f t="shared" si="0"/>
        <v>1378.1226522327217</v>
      </c>
      <c r="G7" s="4">
        <f t="shared" si="1"/>
        <v>809.36853703631323</v>
      </c>
      <c r="K7" s="3">
        <v>630</v>
      </c>
      <c r="L7" s="3">
        <f>K7/2</f>
        <v>315</v>
      </c>
      <c r="M7" s="3">
        <f t="shared" si="2"/>
        <v>1979.2033717615698</v>
      </c>
      <c r="N7" s="3">
        <f t="shared" si="3"/>
        <v>989.60168588078488</v>
      </c>
    </row>
    <row r="8" spans="3:14" x14ac:dyDescent="0.25">
      <c r="C8" s="3">
        <v>3</v>
      </c>
      <c r="D8" s="3">
        <v>2000</v>
      </c>
      <c r="E8" s="3">
        <v>2000</v>
      </c>
      <c r="F8" s="4">
        <f t="shared" si="0"/>
        <v>2785.2115041081684</v>
      </c>
      <c r="G8" s="4">
        <f t="shared" si="1"/>
        <v>2785.2115041081684</v>
      </c>
    </row>
    <row r="9" spans="3:14" x14ac:dyDescent="0.25">
      <c r="C9" s="3">
        <v>4</v>
      </c>
      <c r="D9" s="3">
        <v>581.19000000000005</v>
      </c>
      <c r="E9" s="3">
        <v>989.6</v>
      </c>
      <c r="F9" s="4">
        <f t="shared" si="0"/>
        <v>809.36853703631323</v>
      </c>
      <c r="G9" s="4">
        <f t="shared" si="1"/>
        <v>1378.1226522327217</v>
      </c>
    </row>
    <row r="10" spans="3:14" x14ac:dyDescent="0.25">
      <c r="C10" s="3">
        <v>5</v>
      </c>
      <c r="D10" s="3">
        <v>500</v>
      </c>
      <c r="E10" s="3">
        <v>500</v>
      </c>
      <c r="F10" s="4">
        <f t="shared" si="0"/>
        <v>696.30287602704209</v>
      </c>
      <c r="G10" s="4">
        <f t="shared" si="1"/>
        <v>696.30287602704209</v>
      </c>
    </row>
  </sheetData>
  <pageMargins left="0.7" right="0.7" top="0.75" bottom="0.75" header="0.3" footer="0.3"/>
  <pageSetup paperSize="9" orientation="portrait" r:id="rId1"/>
  <ignoredErrors>
    <ignoredError sqref="M5:M7" formula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C10DD-18B8-4EC7-AFE4-17F7528F8C57}">
  <dimension ref="A5:Q26"/>
  <sheetViews>
    <sheetView tabSelected="1" topLeftCell="A25" workbookViewId="0">
      <selection activeCell="G15" sqref="G15:H16"/>
    </sheetView>
  </sheetViews>
  <sheetFormatPr defaultRowHeight="15" x14ac:dyDescent="0.25"/>
  <cols>
    <col min="1" max="1" width="19.7109375" style="1" bestFit="1" customWidth="1"/>
    <col min="2" max="4" width="9.140625" style="1"/>
    <col min="5" max="5" width="10.7109375" style="1" customWidth="1"/>
    <col min="6" max="6" width="10.42578125" style="1" customWidth="1"/>
    <col min="7" max="11" width="9.140625" style="1"/>
    <col min="12" max="12" width="16.28515625" style="1" bestFit="1" customWidth="1"/>
    <col min="13" max="14" width="9.140625" style="1"/>
    <col min="15" max="15" width="14" style="1" bestFit="1" customWidth="1"/>
    <col min="16" max="16" width="18.7109375" style="1" bestFit="1" customWidth="1"/>
    <col min="17" max="17" width="26.5703125" style="1" bestFit="1" customWidth="1"/>
    <col min="18" max="16384" width="9.140625" style="1"/>
  </cols>
  <sheetData>
    <row r="5" spans="1:17" x14ac:dyDescent="0.25">
      <c r="A5" s="2" t="s">
        <v>15</v>
      </c>
      <c r="D5" s="2" t="s">
        <v>0</v>
      </c>
      <c r="E5" s="2" t="s">
        <v>1</v>
      </c>
      <c r="F5" s="2" t="s">
        <v>2</v>
      </c>
      <c r="G5" s="2" t="s">
        <v>4</v>
      </c>
      <c r="H5" s="2" t="s">
        <v>3</v>
      </c>
      <c r="K5" s="5" t="s">
        <v>0</v>
      </c>
      <c r="L5" s="5" t="s">
        <v>9</v>
      </c>
      <c r="M5" s="5" t="s">
        <v>6</v>
      </c>
      <c r="N5" s="5" t="s">
        <v>5</v>
      </c>
      <c r="O5" s="5" t="s">
        <v>7</v>
      </c>
      <c r="P5" s="5" t="s">
        <v>8</v>
      </c>
      <c r="Q5" s="5" t="s">
        <v>11</v>
      </c>
    </row>
    <row r="6" spans="1:17" x14ac:dyDescent="0.25">
      <c r="A6" s="3">
        <v>130</v>
      </c>
      <c r="D6" s="3">
        <v>0</v>
      </c>
      <c r="E6" s="21">
        <v>500</v>
      </c>
      <c r="F6" s="21">
        <v>500</v>
      </c>
      <c r="G6" s="4">
        <f>(140*E6)/(32*PI())</f>
        <v>696.30287602704209</v>
      </c>
      <c r="H6" s="4">
        <f>(140*F6)/(32*PI())</f>
        <v>696.30287602704209</v>
      </c>
      <c r="K6" s="22">
        <v>2</v>
      </c>
      <c r="L6" s="6" t="s">
        <v>10</v>
      </c>
      <c r="M6" s="6">
        <v>200</v>
      </c>
      <c r="N6" s="6">
        <f>M6/2</f>
        <v>100</v>
      </c>
      <c r="O6" s="6">
        <f>2*PI()*N6</f>
        <v>628.31853071795865</v>
      </c>
      <c r="P6" s="6">
        <f>O6/2</f>
        <v>314.15926535897933</v>
      </c>
      <c r="Q6" s="7">
        <f>P6/2</f>
        <v>157.07963267948966</v>
      </c>
    </row>
    <row r="7" spans="1:17" x14ac:dyDescent="0.25">
      <c r="D7" s="3">
        <v>1</v>
      </c>
      <c r="E7" s="21">
        <v>250</v>
      </c>
      <c r="F7" s="21">
        <v>250</v>
      </c>
      <c r="G7" s="4">
        <f>(140*E7)/(32*PI())</f>
        <v>348.15143801352104</v>
      </c>
      <c r="H7" s="4">
        <f>(140*F7)/(32*PI())</f>
        <v>348.15143801352104</v>
      </c>
      <c r="K7" s="22"/>
      <c r="L7" s="5" t="s">
        <v>13</v>
      </c>
      <c r="M7" s="6">
        <f>M6+A6</f>
        <v>330</v>
      </c>
      <c r="N7" s="6">
        <f t="shared" ref="N7:N8" si="0">M7/2</f>
        <v>165</v>
      </c>
      <c r="O7" s="6">
        <f t="shared" ref="O7:O8" si="1">2*PI()*N7</f>
        <v>1036.7255756846316</v>
      </c>
      <c r="P7" s="6">
        <f t="shared" ref="P7:Q7" si="2">O7/2</f>
        <v>518.36278784231581</v>
      </c>
      <c r="Q7" s="7">
        <f t="shared" si="2"/>
        <v>259.18139392115791</v>
      </c>
    </row>
    <row r="8" spans="1:17" ht="15.75" thickBot="1" x14ac:dyDescent="0.3">
      <c r="D8" s="3">
        <v>2</v>
      </c>
      <c r="E8" s="21">
        <f>Q7</f>
        <v>259.18139392115791</v>
      </c>
      <c r="F8" s="21">
        <f>Q8</f>
        <v>54.977871437821378</v>
      </c>
      <c r="G8" s="4">
        <f t="shared" ref="G8:G13" si="3">(140*E8)/(32*PI())</f>
        <v>360.9375</v>
      </c>
      <c r="H8" s="4">
        <f t="shared" ref="H8:H13" si="4">(140*F8)/(32*PI())</f>
        <v>76.5625</v>
      </c>
      <c r="K8" s="23"/>
      <c r="L8" s="11" t="s">
        <v>14</v>
      </c>
      <c r="M8" s="10">
        <f>M6-A6</f>
        <v>70</v>
      </c>
      <c r="N8" s="10">
        <f t="shared" si="0"/>
        <v>35</v>
      </c>
      <c r="O8" s="10">
        <f t="shared" si="1"/>
        <v>219.91148575128551</v>
      </c>
      <c r="P8" s="10">
        <f t="shared" ref="P8:Q8" si="5">O8/2</f>
        <v>109.95574287564276</v>
      </c>
      <c r="Q8" s="12">
        <f t="shared" si="5"/>
        <v>54.977871437821378</v>
      </c>
    </row>
    <row r="9" spans="1:17" ht="15.75" thickTop="1" x14ac:dyDescent="0.25">
      <c r="D9" s="3">
        <v>3</v>
      </c>
      <c r="E9" s="21">
        <f>Q10</f>
        <v>54.977871437821378</v>
      </c>
      <c r="F9" s="21">
        <f>Q11</f>
        <v>259.18139392115791</v>
      </c>
      <c r="G9" s="4">
        <f t="shared" si="3"/>
        <v>76.5625</v>
      </c>
      <c r="H9" s="4">
        <f t="shared" si="4"/>
        <v>360.9375</v>
      </c>
      <c r="K9" s="24">
        <v>3</v>
      </c>
      <c r="L9" s="9" t="s">
        <v>12</v>
      </c>
      <c r="M9" s="9">
        <v>200</v>
      </c>
      <c r="N9" s="9">
        <f>M9/2</f>
        <v>100</v>
      </c>
      <c r="O9" s="9">
        <f>2*PI()*N9</f>
        <v>628.31853071795865</v>
      </c>
      <c r="P9" s="9">
        <f>O9/2</f>
        <v>314.15926535897933</v>
      </c>
      <c r="Q9" s="13">
        <f>P9/2</f>
        <v>157.07963267948966</v>
      </c>
    </row>
    <row r="10" spans="1:17" x14ac:dyDescent="0.25">
      <c r="D10" s="3">
        <v>4</v>
      </c>
      <c r="E10" s="21">
        <f>P13</f>
        <v>518.36278784231581</v>
      </c>
      <c r="F10" s="21">
        <f>P14</f>
        <v>109.95574287564276</v>
      </c>
      <c r="G10" s="4">
        <f t="shared" si="3"/>
        <v>721.875</v>
      </c>
      <c r="H10" s="4">
        <f t="shared" si="4"/>
        <v>153.125</v>
      </c>
      <c r="K10" s="22"/>
      <c r="L10" s="5" t="s">
        <v>13</v>
      </c>
      <c r="M10" s="6">
        <f>M9-A6</f>
        <v>70</v>
      </c>
      <c r="N10" s="6">
        <f t="shared" ref="N10:N11" si="6">M10/2</f>
        <v>35</v>
      </c>
      <c r="O10" s="6">
        <f t="shared" ref="O10:O11" si="7">2*PI()*N10</f>
        <v>219.91148575128551</v>
      </c>
      <c r="P10" s="6">
        <f t="shared" ref="P10:Q10" si="8">O10/2</f>
        <v>109.95574287564276</v>
      </c>
      <c r="Q10" s="7">
        <f t="shared" si="8"/>
        <v>54.977871437821378</v>
      </c>
    </row>
    <row r="11" spans="1:17" ht="15.75" thickBot="1" x14ac:dyDescent="0.3">
      <c r="D11" s="3">
        <v>5</v>
      </c>
      <c r="E11" s="21">
        <v>50</v>
      </c>
      <c r="F11" s="21">
        <v>50</v>
      </c>
      <c r="G11" s="4">
        <f t="shared" si="3"/>
        <v>69.630287602704215</v>
      </c>
      <c r="H11" s="4">
        <f t="shared" si="4"/>
        <v>69.630287602704215</v>
      </c>
      <c r="K11" s="23"/>
      <c r="L11" s="11" t="s">
        <v>14</v>
      </c>
      <c r="M11" s="10">
        <f>M9+A6</f>
        <v>330</v>
      </c>
      <c r="N11" s="10">
        <f t="shared" si="6"/>
        <v>165</v>
      </c>
      <c r="O11" s="10">
        <f t="shared" si="7"/>
        <v>1036.7255756846316</v>
      </c>
      <c r="P11" s="10">
        <f t="shared" ref="P11:Q11" si="9">O11/2</f>
        <v>518.36278784231581</v>
      </c>
      <c r="Q11" s="16">
        <f t="shared" si="9"/>
        <v>259.18139392115791</v>
      </c>
    </row>
    <row r="12" spans="1:17" ht="15.75" thickTop="1" x14ac:dyDescent="0.25">
      <c r="D12" s="3">
        <v>6</v>
      </c>
      <c r="E12" s="21">
        <f>Q16</f>
        <v>54.977871437821378</v>
      </c>
      <c r="F12" s="21">
        <f>Q17</f>
        <v>259.18139392115791</v>
      </c>
      <c r="G12" s="4">
        <f t="shared" si="3"/>
        <v>76.5625</v>
      </c>
      <c r="H12" s="4">
        <f t="shared" si="4"/>
        <v>360.9375</v>
      </c>
      <c r="K12" s="25">
        <v>4</v>
      </c>
      <c r="L12" s="9" t="s">
        <v>10</v>
      </c>
      <c r="M12" s="9">
        <v>200</v>
      </c>
      <c r="N12" s="9">
        <f>M12/2</f>
        <v>100</v>
      </c>
      <c r="O12" s="9">
        <f>2*PI()*N12</f>
        <v>628.31853071795865</v>
      </c>
      <c r="P12" s="14">
        <f>O12/2</f>
        <v>314.15926535897933</v>
      </c>
      <c r="Q12" s="15">
        <f>P12/2</f>
        <v>157.07963267948966</v>
      </c>
    </row>
    <row r="13" spans="1:17" x14ac:dyDescent="0.25">
      <c r="D13" s="3">
        <v>7</v>
      </c>
      <c r="E13" s="21">
        <v>50</v>
      </c>
      <c r="F13" s="21">
        <v>50</v>
      </c>
      <c r="G13" s="4">
        <f t="shared" si="3"/>
        <v>69.630287602704215</v>
      </c>
      <c r="H13" s="4">
        <f t="shared" si="4"/>
        <v>69.630287602704215</v>
      </c>
      <c r="K13" s="22"/>
      <c r="L13" s="5" t="s">
        <v>13</v>
      </c>
      <c r="M13" s="6">
        <f>M12+A6</f>
        <v>330</v>
      </c>
      <c r="N13" s="6">
        <f t="shared" ref="N13:N14" si="10">M13/2</f>
        <v>165</v>
      </c>
      <c r="O13" s="6">
        <f t="shared" ref="O13:O14" si="11">2*PI()*N13</f>
        <v>1036.7255756846316</v>
      </c>
      <c r="P13" s="7">
        <f t="shared" ref="P13:Q13" si="12">O13/2</f>
        <v>518.36278784231581</v>
      </c>
      <c r="Q13" s="8">
        <f t="shared" si="12"/>
        <v>259.18139392115791</v>
      </c>
    </row>
    <row r="14" spans="1:17" ht="15.75" thickBot="1" x14ac:dyDescent="0.3">
      <c r="D14" s="3">
        <v>8</v>
      </c>
      <c r="E14" s="8">
        <f>P19</f>
        <v>518.36278784231581</v>
      </c>
      <c r="F14" s="3">
        <f>P20</f>
        <v>109.95574287564276</v>
      </c>
      <c r="G14" s="4">
        <f t="shared" ref="G14" si="13">(140*E14)/(32*PI())</f>
        <v>721.875</v>
      </c>
      <c r="H14" s="4">
        <f t="shared" ref="H14" si="14">(140*F14)/(32*PI())</f>
        <v>153.125</v>
      </c>
      <c r="K14" s="23"/>
      <c r="L14" s="11" t="s">
        <v>14</v>
      </c>
      <c r="M14" s="10">
        <f>M12-A6</f>
        <v>70</v>
      </c>
      <c r="N14" s="10">
        <f t="shared" si="10"/>
        <v>35</v>
      </c>
      <c r="O14" s="10">
        <f t="shared" si="11"/>
        <v>219.91148575128551</v>
      </c>
      <c r="P14" s="16">
        <f t="shared" ref="P14:Q14" si="15">O14/2</f>
        <v>109.95574287564276</v>
      </c>
      <c r="Q14" s="17">
        <f t="shared" si="15"/>
        <v>54.977871437821378</v>
      </c>
    </row>
    <row r="15" spans="1:17" ht="15.75" thickTop="1" x14ac:dyDescent="0.25">
      <c r="D15" s="3">
        <v>9</v>
      </c>
      <c r="E15" s="3">
        <v>250</v>
      </c>
      <c r="F15" s="3">
        <v>250</v>
      </c>
      <c r="G15" s="4">
        <f t="shared" ref="G15" si="16">(140*E15)/(32*PI())</f>
        <v>348.15143801352104</v>
      </c>
      <c r="H15" s="4">
        <f t="shared" ref="H15" si="17">(140*F15)/(32*PI())</f>
        <v>348.15143801352104</v>
      </c>
      <c r="K15" s="25">
        <v>6</v>
      </c>
      <c r="L15" s="9" t="s">
        <v>12</v>
      </c>
      <c r="M15" s="9">
        <v>200</v>
      </c>
      <c r="N15" s="9">
        <f>M15/2</f>
        <v>100</v>
      </c>
      <c r="O15" s="9">
        <f>2*PI()*N15</f>
        <v>628.31853071795865</v>
      </c>
      <c r="P15" s="15">
        <f>O15/2</f>
        <v>314.15926535897933</v>
      </c>
      <c r="Q15" s="14">
        <f>P15/2</f>
        <v>157.07963267948966</v>
      </c>
    </row>
    <row r="16" spans="1:17" x14ac:dyDescent="0.25">
      <c r="D16" s="3">
        <v>10</v>
      </c>
      <c r="E16" s="3">
        <f>P22</f>
        <v>109.95574287564276</v>
      </c>
      <c r="F16" s="3">
        <f>P23</f>
        <v>518.36278784231581</v>
      </c>
      <c r="G16" s="4">
        <f t="shared" ref="G16" si="18">(140*E16)/(32*PI())</f>
        <v>153.125</v>
      </c>
      <c r="H16" s="4">
        <f t="shared" ref="H16" si="19">(140*F16)/(32*PI())</f>
        <v>721.875</v>
      </c>
      <c r="K16" s="22"/>
      <c r="L16" s="5" t="s">
        <v>13</v>
      </c>
      <c r="M16" s="6">
        <f>M15-$A$6</f>
        <v>70</v>
      </c>
      <c r="N16" s="9">
        <f t="shared" ref="N16:N17" si="20">M16/2</f>
        <v>35</v>
      </c>
      <c r="O16" s="9">
        <f t="shared" ref="O16:O17" si="21">2*PI()*N16</f>
        <v>219.91148575128551</v>
      </c>
      <c r="P16" s="15">
        <f t="shared" ref="P16:Q16" si="22">O16/2</f>
        <v>109.95574287564276</v>
      </c>
      <c r="Q16" s="14">
        <f t="shared" si="22"/>
        <v>54.977871437821378</v>
      </c>
    </row>
    <row r="17" spans="4:17" ht="15.75" thickBot="1" x14ac:dyDescent="0.3">
      <c r="D17" s="3">
        <v>11</v>
      </c>
      <c r="E17" s="3"/>
      <c r="F17" s="3"/>
      <c r="G17" s="3"/>
      <c r="H17" s="3"/>
      <c r="K17" s="23"/>
      <c r="L17" s="11" t="s">
        <v>14</v>
      </c>
      <c r="M17" s="10">
        <f>M15+$A$6</f>
        <v>330</v>
      </c>
      <c r="N17" s="18">
        <f t="shared" si="20"/>
        <v>165</v>
      </c>
      <c r="O17" s="18">
        <f t="shared" si="21"/>
        <v>1036.7255756846316</v>
      </c>
      <c r="P17" s="19">
        <f t="shared" ref="P17:Q17" si="23">O17/2</f>
        <v>518.36278784231581</v>
      </c>
      <c r="Q17" s="20">
        <f t="shared" si="23"/>
        <v>259.18139392115791</v>
      </c>
    </row>
    <row r="18" spans="4:17" ht="15.75" thickTop="1" x14ac:dyDescent="0.25">
      <c r="D18" s="3">
        <v>12</v>
      </c>
      <c r="E18" s="3"/>
      <c r="F18" s="3"/>
      <c r="G18" s="3"/>
      <c r="H18" s="3"/>
      <c r="K18" s="25">
        <v>8</v>
      </c>
      <c r="L18" s="9" t="s">
        <v>10</v>
      </c>
      <c r="M18" s="9">
        <v>200</v>
      </c>
      <c r="N18" s="9">
        <f>M18/2</f>
        <v>100</v>
      </c>
      <c r="O18" s="9">
        <f>2*PI()*N18</f>
        <v>628.31853071795865</v>
      </c>
      <c r="P18" s="14">
        <f>O18/2</f>
        <v>314.15926535897933</v>
      </c>
      <c r="Q18" s="15">
        <f>P18/2</f>
        <v>157.07963267948966</v>
      </c>
    </row>
    <row r="19" spans="4:17" x14ac:dyDescent="0.25">
      <c r="D19" s="3">
        <v>13</v>
      </c>
      <c r="E19" s="3"/>
      <c r="F19" s="3"/>
      <c r="G19" s="3"/>
      <c r="H19" s="3"/>
      <c r="K19" s="22"/>
      <c r="L19" s="5" t="s">
        <v>13</v>
      </c>
      <c r="M19" s="6">
        <f>M18+A6</f>
        <v>330</v>
      </c>
      <c r="N19" s="6">
        <f t="shared" ref="N19:N20" si="24">M19/2</f>
        <v>165</v>
      </c>
      <c r="O19" s="6">
        <f t="shared" ref="O19:O20" si="25">2*PI()*N19</f>
        <v>1036.7255756846316</v>
      </c>
      <c r="P19" s="7">
        <f>O19/2</f>
        <v>518.36278784231581</v>
      </c>
      <c r="Q19" s="8">
        <f t="shared" ref="P19:Q19" si="26">P19/2</f>
        <v>259.18139392115791</v>
      </c>
    </row>
    <row r="20" spans="4:17" ht="15.75" thickBot="1" x14ac:dyDescent="0.3">
      <c r="D20" s="3">
        <v>14</v>
      </c>
      <c r="E20" s="3"/>
      <c r="F20" s="3"/>
      <c r="G20" s="3"/>
      <c r="H20" s="3"/>
      <c r="K20" s="23"/>
      <c r="L20" s="11" t="s">
        <v>14</v>
      </c>
      <c r="M20" s="10">
        <f>M18-A6</f>
        <v>70</v>
      </c>
      <c r="N20" s="10">
        <f t="shared" si="24"/>
        <v>35</v>
      </c>
      <c r="O20" s="10">
        <f t="shared" si="25"/>
        <v>219.91148575128551</v>
      </c>
      <c r="P20" s="16">
        <f t="shared" ref="P20:Q20" si="27">O20/2</f>
        <v>109.95574287564276</v>
      </c>
      <c r="Q20" s="17">
        <f t="shared" si="27"/>
        <v>54.977871437821378</v>
      </c>
    </row>
    <row r="21" spans="4:17" ht="15.75" thickTop="1" x14ac:dyDescent="0.25">
      <c r="D21" s="3">
        <v>15</v>
      </c>
      <c r="E21" s="3"/>
      <c r="F21" s="3"/>
      <c r="G21" s="3"/>
      <c r="H21" s="3"/>
      <c r="K21" s="25">
        <v>6</v>
      </c>
      <c r="L21" s="9" t="s">
        <v>12</v>
      </c>
      <c r="M21" s="9">
        <v>200</v>
      </c>
      <c r="N21" s="9">
        <f>M21/2</f>
        <v>100</v>
      </c>
      <c r="O21" s="9">
        <f>2*PI()*N21</f>
        <v>628.31853071795865</v>
      </c>
      <c r="P21" s="14">
        <f>O21/2</f>
        <v>314.15926535897933</v>
      </c>
      <c r="Q21" s="15">
        <f>P21/2</f>
        <v>157.07963267948966</v>
      </c>
    </row>
    <row r="22" spans="4:17" x14ac:dyDescent="0.25">
      <c r="D22" s="3">
        <v>16</v>
      </c>
      <c r="E22" s="3"/>
      <c r="F22" s="3"/>
      <c r="G22" s="3"/>
      <c r="H22" s="3"/>
      <c r="K22" s="22"/>
      <c r="L22" s="5" t="s">
        <v>13</v>
      </c>
      <c r="M22" s="6">
        <f>M21-$A$6</f>
        <v>70</v>
      </c>
      <c r="N22" s="9">
        <f t="shared" ref="N22:N23" si="28">M22/2</f>
        <v>35</v>
      </c>
      <c r="O22" s="9">
        <f t="shared" ref="O22:O23" si="29">2*PI()*N22</f>
        <v>219.91148575128551</v>
      </c>
      <c r="P22" s="14">
        <f t="shared" ref="P22:P23" si="30">O22/2</f>
        <v>109.95574287564276</v>
      </c>
      <c r="Q22" s="15">
        <f t="shared" ref="Q22:Q23" si="31">P22/2</f>
        <v>54.977871437821378</v>
      </c>
    </row>
    <row r="23" spans="4:17" ht="15.75" thickBot="1" x14ac:dyDescent="0.3">
      <c r="D23" s="3">
        <v>17</v>
      </c>
      <c r="E23" s="3"/>
      <c r="F23" s="3"/>
      <c r="G23" s="3"/>
      <c r="H23" s="3"/>
      <c r="K23" s="23"/>
      <c r="L23" s="11" t="s">
        <v>14</v>
      </c>
      <c r="M23" s="10">
        <f>M21+$A$6</f>
        <v>330</v>
      </c>
      <c r="N23" s="18">
        <f t="shared" si="28"/>
        <v>165</v>
      </c>
      <c r="O23" s="18">
        <f t="shared" si="29"/>
        <v>1036.7255756846316</v>
      </c>
      <c r="P23" s="20">
        <f t="shared" si="30"/>
        <v>518.36278784231581</v>
      </c>
      <c r="Q23" s="19">
        <f t="shared" si="31"/>
        <v>259.18139392115791</v>
      </c>
    </row>
    <row r="24" spans="4:17" ht="15.75" thickTop="1" x14ac:dyDescent="0.25">
      <c r="D24" s="3">
        <v>18</v>
      </c>
      <c r="E24" s="3"/>
      <c r="F24" s="3"/>
      <c r="G24" s="3"/>
      <c r="H24" s="3"/>
    </row>
    <row r="25" spans="4:17" x14ac:dyDescent="0.25">
      <c r="D25" s="3">
        <v>19</v>
      </c>
      <c r="E25" s="3"/>
      <c r="F25" s="3"/>
      <c r="G25" s="3"/>
      <c r="H25" s="3"/>
    </row>
    <row r="26" spans="4:17" x14ac:dyDescent="0.25">
      <c r="D26" s="3">
        <v>20</v>
      </c>
      <c r="E26" s="3"/>
      <c r="F26" s="3"/>
      <c r="G26" s="3"/>
      <c r="H26" s="3"/>
    </row>
  </sheetData>
  <mergeCells count="6">
    <mergeCell ref="K21:K23"/>
    <mergeCell ref="K6:K8"/>
    <mergeCell ref="K9:K11"/>
    <mergeCell ref="K12:K14"/>
    <mergeCell ref="K15:K17"/>
    <mergeCell ref="K18:K20"/>
  </mergeCells>
  <pageMargins left="0.7" right="0.7" top="0.75" bottom="0.75" header="0.3" footer="0.3"/>
  <ignoredErrors>
    <ignoredError sqref="O6:O8 O12:O14 O9:O11 O15:O20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Track 1</vt:lpstr>
      <vt:lpstr>Track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Schneider</dc:creator>
  <cp:lastModifiedBy>Marco Schneider</cp:lastModifiedBy>
  <dcterms:created xsi:type="dcterms:W3CDTF">2023-07-12T23:19:42Z</dcterms:created>
  <dcterms:modified xsi:type="dcterms:W3CDTF">2023-07-18T02:37:51Z</dcterms:modified>
</cp:coreProperties>
</file>