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8849dacac0477a9/Documentos/Diplomas/Excel financiero/"/>
    </mc:Choice>
  </mc:AlternateContent>
  <xr:revisionPtr revIDLastSave="22" documentId="8_{6558AC5C-1CE3-4B32-B524-B8D1A86C931C}" xr6:coauthVersionLast="45" xr6:coauthVersionMax="45" xr10:uidLastSave="{36A0DA05-1B83-43F4-A625-F5CE1502F290}"/>
  <bookViews>
    <workbookView xWindow="5265" yWindow="1650" windowWidth="15375" windowHeight="7875" activeTab="2" xr2:uid="{00000000-000D-0000-FFFF-FFFF00000000}"/>
  </bookViews>
  <sheets>
    <sheet name="TIR" sheetId="1" r:id="rId1"/>
    <sheet name="VNA" sheetId="2" r:id="rId2"/>
    <sheet name="anualidad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3" l="1"/>
  <c r="H9" i="3"/>
  <c r="E17" i="2" l="1"/>
  <c r="E16" i="2"/>
  <c r="E12" i="2"/>
  <c r="F12" i="2"/>
  <c r="G12" i="2"/>
  <c r="H12" i="2"/>
  <c r="D12" i="2"/>
  <c r="C13" i="1"/>
</calcChain>
</file>

<file path=xl/sharedStrings.xml><?xml version="1.0" encoding="utf-8"?>
<sst xmlns="http://schemas.openxmlformats.org/spreadsheetml/2006/main" count="34" uniqueCount="32">
  <si>
    <t>TABLA</t>
  </si>
  <si>
    <t>Es la tasa de interés o rentabilidad que ofrece una inversión</t>
  </si>
  <si>
    <t>Es un criterio para toma de decisiones de inversion en el cual se traen a valor presente los flujos proyectados del proyecto y se netean con la inversión inicial</t>
  </si>
  <si>
    <t>valor neto actual</t>
  </si>
  <si>
    <t>Se plantea la posibilidad de invertir en un proyecto que requiere de una inversion inicial de 100.000.000 cop y que proyecta unos flujos netos al final de cada año como se ve acontinuación</t>
  </si>
  <si>
    <t>tasa de interes</t>
  </si>
  <si>
    <t>aproximación por descuento de flujos</t>
  </si>
  <si>
    <t>CF</t>
  </si>
  <si>
    <t>aproximación por valor presente neto</t>
  </si>
  <si>
    <t>tasa interna de retorno</t>
  </si>
  <si>
    <t>Se plantea la posibilidad de invertir en un proyecto que requiere de una inversion inicial de 70.000.000 cop y que proyecta unos flujos netos al final de cada año como se ve acontinuación</t>
  </si>
  <si>
    <t>VA</t>
  </si>
  <si>
    <t>VNA</t>
  </si>
  <si>
    <t>función</t>
  </si>
  <si>
    <t>Cuál el es vp de un pago fijo de 385.000 USD que se paga al vencimiento de cada mes, durante 18 meses descontado a una tasa de 9% EA</t>
  </si>
  <si>
    <t>interés mensual vencido</t>
  </si>
  <si>
    <t>MV</t>
  </si>
  <si>
    <t>Esto ahorra tener que calcular al VP flujo por flujo</t>
  </si>
  <si>
    <t>plazo</t>
  </si>
  <si>
    <t>n</t>
  </si>
  <si>
    <t>El valor presente de pagos futuros periodicos y fijos</t>
  </si>
  <si>
    <t>tasa de descuento (EA)</t>
  </si>
  <si>
    <t>i</t>
  </si>
  <si>
    <t>¿Qué queremos determinar?</t>
  </si>
  <si>
    <t>pago periódico</t>
  </si>
  <si>
    <t>P</t>
  </si>
  <si>
    <t>arriendos</t>
  </si>
  <si>
    <t>anticipados</t>
  </si>
  <si>
    <t>salarios</t>
  </si>
  <si>
    <t>vencidos</t>
  </si>
  <si>
    <t>fórmula VP anualidad vencida</t>
  </si>
  <si>
    <t>Anualidades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</si>
</sst>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  <numFmt numFmtId="167" formatCode="0.0%"/>
    <numFmt numFmtId="169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548135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2"/>
    <xf numFmtId="166" fontId="0" fillId="0" borderId="0" xfId="1" applyNumberFormat="1" applyFont="1"/>
    <xf numFmtId="9" fontId="0" fillId="0" borderId="0" xfId="0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169" fontId="0" fillId="0" borderId="0" xfId="3" applyNumberFormat="1" applyFont="1"/>
    <xf numFmtId="0" fontId="3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3" fillId="0" borderId="1" xfId="0" applyFont="1" applyBorder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452261</xdr:colOff>
      <xdr:row>2</xdr:row>
      <xdr:rowOff>147814</xdr:rowOff>
    </xdr:from>
    <xdr:ext cx="2883033" cy="3554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1E82A2A-652A-403F-8C07-BD42E144DA0F}"/>
                </a:ext>
              </a:extLst>
            </xdr:cNvPr>
            <xdr:cNvSpPr txBox="1"/>
          </xdr:nvSpPr>
          <xdr:spPr>
            <a:xfrm>
              <a:off x="3500261" y="528814"/>
              <a:ext cx="2883033" cy="355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b="0" i="1">
                        <a:latin typeface="Cambria Math" panose="02040503050406030204" pitchFamily="18" charset="0"/>
                      </a:rPr>
                      <m:t>𝑉𝑃</m:t>
                    </m:r>
                    <m:r>
                      <a:rPr lang="es-CO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200" b="0" i="1">
                        <a:latin typeface="Cambria Math" panose="02040503050406030204" pitchFamily="18" charset="0"/>
                      </a:rPr>
                      <m:t>𝑎𝑛𝑢𝑎𝑙𝑖𝑑𝑎𝑑</m:t>
                    </m:r>
                    <m:r>
                      <a:rPr lang="es-CO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200" b="0" i="1">
                        <a:latin typeface="Cambria Math" panose="02040503050406030204" pitchFamily="18" charset="0"/>
                      </a:rPr>
                      <m:t>𝑣𝑒𝑛𝑐𝑖𝑑𝑎</m:t>
                    </m:r>
                    <m:r>
                      <a:rPr lang="es-CO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2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CO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s-CO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2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CO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O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es-CO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1E82A2A-652A-403F-8C07-BD42E144DA0F}"/>
                </a:ext>
              </a:extLst>
            </xdr:cNvPr>
            <xdr:cNvSpPr txBox="1"/>
          </xdr:nvSpPr>
          <xdr:spPr>
            <a:xfrm>
              <a:off x="3500261" y="528814"/>
              <a:ext cx="2883033" cy="355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200" b="0" i="0">
                  <a:latin typeface="Cambria Math" panose="02040503050406030204" pitchFamily="18" charset="0"/>
                </a:rPr>
                <a:t>𝑉𝑃 𝑎𝑛𝑢𝑎𝑙𝑖𝑑𝑎𝑑 𝑣𝑒𝑛𝑐𝑖𝑑𝑎=𝑃∗(1−〖(1+𝑖)〗^(−𝑛))/𝑖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C13" sqref="C13"/>
    </sheetView>
  </sheetViews>
  <sheetFormatPr baseColWidth="10" defaultRowHeight="15" x14ac:dyDescent="0.25"/>
  <cols>
    <col min="2" max="2" width="23" customWidth="1"/>
    <col min="3" max="3" width="21" customWidth="1"/>
    <col min="4" max="5" width="12.85546875" bestFit="1" customWidth="1"/>
    <col min="6" max="7" width="13.85546875" bestFit="1" customWidth="1"/>
    <col min="8" max="8" width="12.85546875" bestFit="1" customWidth="1"/>
  </cols>
  <sheetData>
    <row r="1" spans="2:8" x14ac:dyDescent="0.25">
      <c r="B1" t="s">
        <v>1</v>
      </c>
    </row>
    <row r="4" spans="2:8" x14ac:dyDescent="0.25">
      <c r="B4" t="s">
        <v>5</v>
      </c>
      <c r="C4" s="3">
        <v>0.08</v>
      </c>
    </row>
    <row r="6" spans="2:8" x14ac:dyDescent="0.25">
      <c r="B6" t="s">
        <v>10</v>
      </c>
    </row>
    <row r="8" spans="2:8" x14ac:dyDescent="0.25">
      <c r="C8">
        <v>0</v>
      </c>
      <c r="D8">
        <v>1</v>
      </c>
      <c r="E8">
        <v>2</v>
      </c>
      <c r="F8">
        <v>3</v>
      </c>
      <c r="G8">
        <v>4</v>
      </c>
      <c r="H8">
        <v>5</v>
      </c>
    </row>
    <row r="9" spans="2:8" x14ac:dyDescent="0.25">
      <c r="B9" t="s">
        <v>7</v>
      </c>
      <c r="C9" s="2">
        <v>-70000000</v>
      </c>
      <c r="D9" s="2">
        <v>2000000</v>
      </c>
      <c r="E9" s="2">
        <v>11000000</v>
      </c>
      <c r="F9" s="2">
        <v>34000000</v>
      </c>
      <c r="G9" s="2">
        <v>75000000</v>
      </c>
      <c r="H9" s="2">
        <v>8000000</v>
      </c>
    </row>
    <row r="10" spans="2:8" x14ac:dyDescent="0.25">
      <c r="C10" s="2"/>
      <c r="D10" s="4"/>
      <c r="E10" s="4"/>
      <c r="F10" s="4"/>
      <c r="G10" s="4"/>
      <c r="H10" s="4"/>
    </row>
    <row r="13" spans="2:8" x14ac:dyDescent="0.25">
      <c r="B13" t="s">
        <v>9</v>
      </c>
      <c r="C13" s="7">
        <f>IRR(C9:H9)</f>
        <v>0.19184535477704068</v>
      </c>
      <c r="D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5"/>
  <sheetViews>
    <sheetView zoomScale="80" zoomScaleNormal="80" workbookViewId="0">
      <selection activeCell="C6" sqref="C6"/>
    </sheetView>
  </sheetViews>
  <sheetFormatPr baseColWidth="10" defaultRowHeight="15" x14ac:dyDescent="0.25"/>
  <cols>
    <col min="2" max="2" width="15" customWidth="1"/>
    <col min="3" max="3" width="15" bestFit="1" customWidth="1"/>
    <col min="4" max="4" width="15.7109375" customWidth="1"/>
    <col min="5" max="7" width="15.140625" bestFit="1" customWidth="1"/>
    <col min="8" max="8" width="14.140625" bestFit="1" customWidth="1"/>
  </cols>
  <sheetData>
    <row r="1" spans="2:8" x14ac:dyDescent="0.25">
      <c r="B1" t="s">
        <v>2</v>
      </c>
    </row>
    <row r="4" spans="2:8" x14ac:dyDescent="0.25">
      <c r="B4" t="s">
        <v>3</v>
      </c>
    </row>
    <row r="6" spans="2:8" x14ac:dyDescent="0.25">
      <c r="B6" t="s">
        <v>5</v>
      </c>
      <c r="C6" s="3">
        <v>0.08</v>
      </c>
    </row>
    <row r="8" spans="2:8" x14ac:dyDescent="0.25">
      <c r="B8" t="s">
        <v>4</v>
      </c>
    </row>
    <row r="10" spans="2:8" x14ac:dyDescent="0.25"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2:8" x14ac:dyDescent="0.25">
      <c r="B11" t="s">
        <v>7</v>
      </c>
      <c r="C11" s="2">
        <v>-100000000</v>
      </c>
      <c r="D11" s="2">
        <v>2000000</v>
      </c>
      <c r="E11" s="2">
        <v>11000000</v>
      </c>
      <c r="F11" s="2">
        <v>34000000</v>
      </c>
      <c r="G11" s="2">
        <v>75000000</v>
      </c>
      <c r="H11" s="2">
        <v>8000000</v>
      </c>
    </row>
    <row r="12" spans="2:8" x14ac:dyDescent="0.25">
      <c r="B12" t="s">
        <v>11</v>
      </c>
      <c r="C12" s="2">
        <v>-100000000</v>
      </c>
      <c r="D12" s="2">
        <f>PV($C$6,D10,,-D11,0)</f>
        <v>1851851.8518518517</v>
      </c>
      <c r="E12" s="2">
        <f t="shared" ref="E12:H12" si="0">PV($C$6,E10,,-E11,0)</f>
        <v>9430727.0233196151</v>
      </c>
      <c r="F12" s="2">
        <f t="shared" si="0"/>
        <v>26990296.194685765</v>
      </c>
      <c r="G12" s="2">
        <f t="shared" si="0"/>
        <v>55127238.959733993</v>
      </c>
      <c r="H12" s="2">
        <f t="shared" si="0"/>
        <v>5444665.5762700243</v>
      </c>
    </row>
    <row r="13" spans="2:8" x14ac:dyDescent="0.25">
      <c r="B13" t="s">
        <v>12</v>
      </c>
      <c r="C13" s="2">
        <v>-100000000</v>
      </c>
    </row>
    <row r="16" spans="2:8" x14ac:dyDescent="0.25">
      <c r="B16" t="s">
        <v>6</v>
      </c>
      <c r="D16" s="5"/>
      <c r="E16" s="5">
        <f>SUM(C12:H12)</f>
        <v>-1155220.3941387506</v>
      </c>
    </row>
    <row r="17" spans="2:14" x14ac:dyDescent="0.25">
      <c r="B17" t="s">
        <v>8</v>
      </c>
      <c r="D17" s="5"/>
      <c r="E17" s="2">
        <f>SUM(C11,NPV(C6,D11:H11))</f>
        <v>-1155220.3941387534</v>
      </c>
    </row>
    <row r="19" spans="2:14" x14ac:dyDescent="0.25">
      <c r="D19" s="6"/>
    </row>
    <row r="25" spans="2:14" x14ac:dyDescent="0.25">
      <c r="N25" s="1" t="s">
        <v>0</v>
      </c>
    </row>
  </sheetData>
  <hyperlinks>
    <hyperlink ref="N25" location="Tabla!A1" display="TABLA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4D9-4B58-4770-8C54-B56EEBD09AD2}">
  <dimension ref="B2:H16"/>
  <sheetViews>
    <sheetView tabSelected="1" topLeftCell="C1" workbookViewId="0">
      <selection activeCell="G18" sqref="G18"/>
    </sheetView>
  </sheetViews>
  <sheetFormatPr baseColWidth="10" defaultRowHeight="15" x14ac:dyDescent="0.25"/>
  <cols>
    <col min="1" max="1" width="3.28515625" customWidth="1"/>
    <col min="2" max="2" width="47.42578125" bestFit="1" customWidth="1"/>
    <col min="4" max="4" width="4.140625" customWidth="1"/>
    <col min="6" max="6" width="22.140625" bestFit="1" customWidth="1"/>
  </cols>
  <sheetData>
    <row r="2" spans="2:8" ht="15.75" thickBot="1" x14ac:dyDescent="0.3">
      <c r="B2" s="12" t="s">
        <v>31</v>
      </c>
      <c r="E2" s="10" t="s">
        <v>30</v>
      </c>
      <c r="F2" s="11"/>
      <c r="G2" s="10"/>
      <c r="H2" s="10"/>
    </row>
    <row r="3" spans="2:8" ht="15.75" thickTop="1" x14ac:dyDescent="0.25"/>
    <row r="4" spans="2:8" x14ac:dyDescent="0.25">
      <c r="B4" t="s">
        <v>29</v>
      </c>
      <c r="C4" t="s">
        <v>28</v>
      </c>
    </row>
    <row r="5" spans="2:8" x14ac:dyDescent="0.25">
      <c r="B5" t="s">
        <v>27</v>
      </c>
      <c r="C5" t="s">
        <v>26</v>
      </c>
    </row>
    <row r="6" spans="2:8" x14ac:dyDescent="0.25">
      <c r="E6" t="s">
        <v>25</v>
      </c>
      <c r="F6" t="s">
        <v>24</v>
      </c>
      <c r="H6">
        <v>385000</v>
      </c>
    </row>
    <row r="7" spans="2:8" x14ac:dyDescent="0.25">
      <c r="B7" t="s">
        <v>23</v>
      </c>
      <c r="E7" t="s">
        <v>22</v>
      </c>
      <c r="F7" t="s">
        <v>21</v>
      </c>
      <c r="H7" s="7">
        <v>0.09</v>
      </c>
    </row>
    <row r="8" spans="2:8" x14ac:dyDescent="0.25">
      <c r="B8" t="s">
        <v>20</v>
      </c>
      <c r="E8" t="s">
        <v>19</v>
      </c>
      <c r="F8" t="s">
        <v>18</v>
      </c>
      <c r="H8">
        <v>18</v>
      </c>
    </row>
    <row r="9" spans="2:8" x14ac:dyDescent="0.25">
      <c r="B9" t="s">
        <v>17</v>
      </c>
      <c r="E9" t="s">
        <v>16</v>
      </c>
      <c r="F9" t="s">
        <v>15</v>
      </c>
      <c r="H9" s="9">
        <f>+(1+H7)^(1/12)-1</f>
        <v>7.2073233161367156E-3</v>
      </c>
    </row>
    <row r="11" spans="2:8" x14ac:dyDescent="0.25">
      <c r="E11" s="8" t="s">
        <v>14</v>
      </c>
      <c r="F11" s="8"/>
      <c r="G11" s="8"/>
      <c r="H11" s="8"/>
    </row>
    <row r="12" spans="2:8" x14ac:dyDescent="0.25">
      <c r="E12" s="8"/>
      <c r="F12" s="8"/>
      <c r="G12" s="8"/>
      <c r="H12" s="8"/>
    </row>
    <row r="13" spans="2:8" x14ac:dyDescent="0.25">
      <c r="E13" s="8"/>
      <c r="F13" s="8"/>
      <c r="G13" s="8"/>
      <c r="H13" s="8"/>
    </row>
    <row r="14" spans="2:8" x14ac:dyDescent="0.25">
      <c r="E14" s="8"/>
      <c r="F14" s="8"/>
      <c r="G14" s="8"/>
      <c r="H14" s="8"/>
    </row>
    <row r="16" spans="2:8" x14ac:dyDescent="0.25">
      <c r="F16" s="5">
        <f>PV(H7,H8,H6,,0)</f>
        <v>-3370915.6671347786</v>
      </c>
      <c r="G16" t="s">
        <v>13</v>
      </c>
    </row>
  </sheetData>
  <mergeCells count="1">
    <mergeCell ref="E11:H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TIR</vt:lpstr>
      <vt:lpstr>VNA</vt:lpstr>
      <vt:lpstr>anualidades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MORENO AGUDELO</dc:creator>
  <cp:lastModifiedBy>marco antonio rubio martinez</cp:lastModifiedBy>
  <dcterms:created xsi:type="dcterms:W3CDTF">2019-11-06T20:41:58Z</dcterms:created>
  <dcterms:modified xsi:type="dcterms:W3CDTF">2020-03-06T19:04:07Z</dcterms:modified>
</cp:coreProperties>
</file>