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r_c\OneDrive\Documentos\Diplomas\Excel financiero\"/>
    </mc:Choice>
  </mc:AlternateContent>
  <xr:revisionPtr revIDLastSave="3" documentId="8_{785F11CC-8EF1-4B0A-ABED-78B8C5F12310}" xr6:coauthVersionLast="45" xr6:coauthVersionMax="45" xr10:uidLastSave="{942AA241-EE3F-48F0-9F02-9EBEE4120CC2}"/>
  <bookViews>
    <workbookView xWindow="3915" yWindow="1875" windowWidth="15375" windowHeight="7875" tabRatio="741" xr2:uid="{00000000-000D-0000-FFFF-FFFF00000000}"/>
  </bookViews>
  <sheets>
    <sheet name="Tasas de Interes" sheetId="9" r:id="rId1"/>
    <sheet name="vf" sheetId="10" r:id="rId2"/>
    <sheet name="vp" sheetId="3" r:id="rId3"/>
    <sheet name="Tabla de amortizacion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9" l="1"/>
  <c r="L6" i="6" l="1"/>
  <c r="M6" i="6" s="1"/>
  <c r="N6" i="6" s="1"/>
  <c r="L5" i="6"/>
  <c r="M5" i="6" s="1"/>
  <c r="N5" i="6" s="1"/>
  <c r="J6" i="6" s="1"/>
  <c r="J7" i="6"/>
  <c r="L7" i="6" s="1"/>
  <c r="M7" i="6" s="1"/>
  <c r="J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5" i="6"/>
  <c r="N4" i="6"/>
  <c r="G10" i="6"/>
  <c r="G11" i="6"/>
  <c r="C13" i="9"/>
  <c r="G9" i="6"/>
  <c r="G8" i="6"/>
  <c r="B17" i="3"/>
  <c r="B16" i="3"/>
  <c r="E7" i="10"/>
  <c r="C11" i="9"/>
  <c r="N7" i="6" l="1"/>
  <c r="C12" i="9"/>
  <c r="C14" i="9" s="1"/>
  <c r="J8" i="6" l="1"/>
  <c r="L8" i="6" s="1"/>
  <c r="M8" i="6" s="1"/>
  <c r="N8" i="6" s="1"/>
  <c r="J9" i="6" l="1"/>
  <c r="L9" i="6" s="1"/>
  <c r="M9" i="6" s="1"/>
  <c r="N9" i="6" s="1"/>
  <c r="J10" i="6" l="1"/>
  <c r="L10" i="6" s="1"/>
  <c r="M10" i="6" s="1"/>
  <c r="N10" i="6" s="1"/>
  <c r="J11" i="6" l="1"/>
  <c r="L11" i="6" s="1"/>
  <c r="M11" i="6" s="1"/>
  <c r="N11" i="6" s="1"/>
  <c r="J12" i="6" l="1"/>
  <c r="L12" i="6" s="1"/>
  <c r="M12" i="6" s="1"/>
  <c r="N12" i="6" s="1"/>
  <c r="J13" i="6" l="1"/>
  <c r="L13" i="6" s="1"/>
  <c r="M13" i="6" s="1"/>
  <c r="N13" i="6" s="1"/>
  <c r="J14" i="6" l="1"/>
  <c r="L14" i="6" s="1"/>
  <c r="M14" i="6" s="1"/>
  <c r="N14" i="6" s="1"/>
  <c r="J15" i="6" l="1"/>
  <c r="L15" i="6" s="1"/>
  <c r="M15" i="6" s="1"/>
  <c r="N15" i="6" s="1"/>
  <c r="J16" i="6" l="1"/>
  <c r="L16" i="6" s="1"/>
  <c r="M16" i="6" s="1"/>
  <c r="N16" i="6" s="1"/>
  <c r="J17" i="6" l="1"/>
  <c r="L17" i="6" s="1"/>
  <c r="M17" i="6" s="1"/>
  <c r="N17" i="6" s="1"/>
  <c r="J18" i="6" l="1"/>
  <c r="L18" i="6" s="1"/>
  <c r="M18" i="6" s="1"/>
  <c r="N18" i="6" s="1"/>
  <c r="J19" i="6" l="1"/>
  <c r="L19" i="6" s="1"/>
  <c r="M19" i="6" s="1"/>
  <c r="N19" i="6" s="1"/>
  <c r="J20" i="6" l="1"/>
  <c r="L20" i="6" s="1"/>
  <c r="M20" i="6" s="1"/>
  <c r="N20" i="6" s="1"/>
  <c r="J21" i="6" l="1"/>
  <c r="L21" i="6" s="1"/>
  <c r="M21" i="6" s="1"/>
  <c r="N21" i="6" s="1"/>
  <c r="J22" i="6" l="1"/>
  <c r="L22" i="6" s="1"/>
  <c r="M22" i="6" s="1"/>
  <c r="N22" i="6" s="1"/>
  <c r="J23" i="6" l="1"/>
  <c r="L23" i="6" s="1"/>
  <c r="M23" i="6" s="1"/>
  <c r="N23" i="6" s="1"/>
  <c r="J24" i="6" l="1"/>
  <c r="L24" i="6" s="1"/>
  <c r="M24" i="6" s="1"/>
  <c r="N24" i="6" s="1"/>
  <c r="J25" i="6" l="1"/>
  <c r="L25" i="6" s="1"/>
  <c r="M25" i="6" s="1"/>
  <c r="N25" i="6" s="1"/>
  <c r="J26" i="6" l="1"/>
  <c r="L26" i="6" s="1"/>
  <c r="M26" i="6" s="1"/>
  <c r="N26" i="6" s="1"/>
  <c r="J27" i="6" l="1"/>
  <c r="L27" i="6" s="1"/>
  <c r="M27" i="6" s="1"/>
  <c r="N27" i="6" s="1"/>
  <c r="J28" i="6" l="1"/>
  <c r="L28" i="6" s="1"/>
  <c r="M28" i="6" s="1"/>
  <c r="N28" i="6" s="1"/>
  <c r="J29" i="6" l="1"/>
  <c r="L29" i="6" s="1"/>
  <c r="M29" i="6" s="1"/>
  <c r="N29" i="6" s="1"/>
  <c r="J30" i="6" l="1"/>
  <c r="L30" i="6" s="1"/>
  <c r="M30" i="6" s="1"/>
  <c r="N30" i="6" s="1"/>
  <c r="J31" i="6" l="1"/>
  <c r="L31" i="6" s="1"/>
  <c r="M31" i="6" s="1"/>
  <c r="N31" i="6" s="1"/>
  <c r="J32" i="6" l="1"/>
  <c r="L32" i="6" s="1"/>
  <c r="M32" i="6" s="1"/>
  <c r="N32" i="6" s="1"/>
  <c r="J33" i="6" l="1"/>
  <c r="L33" i="6" s="1"/>
  <c r="M33" i="6" s="1"/>
  <c r="N33" i="6" s="1"/>
  <c r="J34" i="6" l="1"/>
  <c r="L34" i="6" s="1"/>
  <c r="M34" i="6" s="1"/>
  <c r="N34" i="6" s="1"/>
  <c r="J35" i="6" l="1"/>
  <c r="L35" i="6" s="1"/>
  <c r="M35" i="6" s="1"/>
  <c r="N35" i="6" s="1"/>
  <c r="J36" i="6" l="1"/>
  <c r="L36" i="6" s="1"/>
  <c r="M36" i="6" s="1"/>
  <c r="N36" i="6" s="1"/>
  <c r="J37" i="6" l="1"/>
  <c r="L37" i="6" s="1"/>
  <c r="M37" i="6" s="1"/>
  <c r="N37" i="6" s="1"/>
  <c r="J38" i="6" l="1"/>
  <c r="L38" i="6" s="1"/>
  <c r="M38" i="6" s="1"/>
  <c r="N38" i="6" s="1"/>
  <c r="J39" i="6" l="1"/>
  <c r="L39" i="6" s="1"/>
  <c r="M39" i="6" s="1"/>
  <c r="N39" i="6" s="1"/>
  <c r="J40" i="6" l="1"/>
  <c r="L40" i="6" s="1"/>
  <c r="M40" i="6" s="1"/>
  <c r="N40" i="6" s="1"/>
  <c r="J41" i="6" l="1"/>
  <c r="L41" i="6" s="1"/>
  <c r="M41" i="6" s="1"/>
  <c r="N41" i="6" s="1"/>
  <c r="J42" i="6" l="1"/>
  <c r="L42" i="6" s="1"/>
  <c r="M42" i="6" s="1"/>
  <c r="N42" i="6" s="1"/>
  <c r="J43" i="6" l="1"/>
  <c r="L43" i="6" s="1"/>
  <c r="M43" i="6" s="1"/>
  <c r="N43" i="6" s="1"/>
  <c r="J44" i="6" l="1"/>
  <c r="L44" i="6" s="1"/>
  <c r="M44" i="6" s="1"/>
  <c r="N44" i="6" s="1"/>
  <c r="J45" i="6" l="1"/>
  <c r="L45" i="6" s="1"/>
  <c r="M45" i="6" s="1"/>
  <c r="N45" i="6" s="1"/>
  <c r="J46" i="6" l="1"/>
  <c r="L46" i="6" s="1"/>
  <c r="M46" i="6" s="1"/>
  <c r="N46" i="6" s="1"/>
  <c r="J47" i="6" l="1"/>
  <c r="L47" i="6" s="1"/>
  <c r="M47" i="6" s="1"/>
  <c r="N47" i="6" s="1"/>
  <c r="J48" i="6" l="1"/>
  <c r="L48" i="6" s="1"/>
  <c r="M48" i="6" s="1"/>
  <c r="N48" i="6" s="1"/>
  <c r="J49" i="6" l="1"/>
  <c r="L49" i="6" s="1"/>
  <c r="M49" i="6" s="1"/>
  <c r="N49" i="6" s="1"/>
  <c r="J50" i="6" l="1"/>
  <c r="L50" i="6" s="1"/>
  <c r="M50" i="6" s="1"/>
  <c r="N50" i="6" s="1"/>
  <c r="J51" i="6" l="1"/>
  <c r="L51" i="6" s="1"/>
  <c r="M51" i="6" s="1"/>
  <c r="N51" i="6" s="1"/>
  <c r="J52" i="6" l="1"/>
  <c r="L52" i="6" s="1"/>
  <c r="M52" i="6" s="1"/>
  <c r="N52" i="6" s="1"/>
  <c r="J53" i="6" l="1"/>
  <c r="L53" i="6" s="1"/>
  <c r="M53" i="6" s="1"/>
  <c r="N53" i="6" s="1"/>
  <c r="J54" i="6" l="1"/>
  <c r="L54" i="6" s="1"/>
  <c r="M54" i="6" s="1"/>
  <c r="N54" i="6" s="1"/>
  <c r="J55" i="6" l="1"/>
  <c r="L55" i="6" s="1"/>
  <c r="M55" i="6" s="1"/>
  <c r="N55" i="6" s="1"/>
  <c r="J56" i="6" l="1"/>
  <c r="L56" i="6" s="1"/>
  <c r="M56" i="6" s="1"/>
  <c r="N56" i="6" s="1"/>
  <c r="J57" i="6" l="1"/>
  <c r="L57" i="6" s="1"/>
  <c r="M57" i="6" s="1"/>
  <c r="N57" i="6" s="1"/>
  <c r="J58" i="6" l="1"/>
  <c r="L58" i="6" s="1"/>
  <c r="M58" i="6" s="1"/>
  <c r="N58" i="6" s="1"/>
  <c r="J59" i="6" l="1"/>
  <c r="L59" i="6" s="1"/>
  <c r="M59" i="6" s="1"/>
  <c r="N59" i="6" s="1"/>
  <c r="J60" i="6" l="1"/>
  <c r="L60" i="6" s="1"/>
  <c r="M60" i="6" s="1"/>
  <c r="N60" i="6" s="1"/>
  <c r="J61" i="6" l="1"/>
  <c r="L61" i="6" s="1"/>
  <c r="M61" i="6" s="1"/>
  <c r="N61" i="6" s="1"/>
  <c r="J62" i="6" l="1"/>
  <c r="L62" i="6" s="1"/>
  <c r="M62" i="6" s="1"/>
  <c r="N62" i="6" s="1"/>
  <c r="J63" i="6" l="1"/>
  <c r="L63" i="6" s="1"/>
  <c r="M63" i="6" s="1"/>
  <c r="N63" i="6" s="1"/>
  <c r="J64" i="6" l="1"/>
  <c r="L64" i="6" s="1"/>
  <c r="M64" i="6" s="1"/>
  <c r="N64" i="6" s="1"/>
  <c r="J65" i="6" l="1"/>
  <c r="L65" i="6" s="1"/>
  <c r="M65" i="6" s="1"/>
  <c r="N65" i="6" s="1"/>
  <c r="J66" i="6" l="1"/>
  <c r="L66" i="6" s="1"/>
  <c r="M66" i="6" s="1"/>
  <c r="N66" i="6" s="1"/>
  <c r="J67" i="6" l="1"/>
  <c r="L67" i="6" s="1"/>
  <c r="M67" i="6" s="1"/>
  <c r="N67" i="6" s="1"/>
  <c r="J68" i="6" l="1"/>
  <c r="L68" i="6" s="1"/>
  <c r="M68" i="6" s="1"/>
  <c r="N68" i="6" s="1"/>
  <c r="J69" i="6" l="1"/>
  <c r="L69" i="6" s="1"/>
  <c r="M69" i="6" s="1"/>
  <c r="N69" i="6" s="1"/>
  <c r="J70" i="6" l="1"/>
  <c r="L70" i="6" s="1"/>
  <c r="M70" i="6" s="1"/>
  <c r="N70" i="6" s="1"/>
  <c r="J71" i="6" l="1"/>
  <c r="L71" i="6" s="1"/>
  <c r="M71" i="6" s="1"/>
  <c r="N71" i="6" s="1"/>
  <c r="J72" i="6" l="1"/>
  <c r="L72" i="6" s="1"/>
  <c r="M72" i="6" s="1"/>
  <c r="N72" i="6" s="1"/>
  <c r="J73" i="6" l="1"/>
  <c r="L73" i="6" s="1"/>
  <c r="M73" i="6" s="1"/>
  <c r="N73" i="6" s="1"/>
  <c r="J74" i="6" l="1"/>
  <c r="L74" i="6" s="1"/>
  <c r="M74" i="6" s="1"/>
  <c r="N74" i="6" s="1"/>
  <c r="J75" i="6" l="1"/>
  <c r="L75" i="6" s="1"/>
  <c r="M75" i="6" s="1"/>
  <c r="N75" i="6" s="1"/>
  <c r="J76" i="6" l="1"/>
  <c r="L76" i="6" s="1"/>
  <c r="M76" i="6" s="1"/>
  <c r="N76" i="6" s="1"/>
  <c r="J77" i="6" l="1"/>
  <c r="L77" i="6" s="1"/>
  <c r="M77" i="6" s="1"/>
  <c r="N77" i="6" s="1"/>
  <c r="J78" i="6" l="1"/>
  <c r="L78" i="6" s="1"/>
  <c r="M78" i="6" s="1"/>
  <c r="N78" i="6" s="1"/>
  <c r="J79" i="6" l="1"/>
  <c r="L79" i="6" s="1"/>
  <c r="M79" i="6" s="1"/>
  <c r="N79" i="6" s="1"/>
  <c r="J80" i="6" l="1"/>
  <c r="L80" i="6" s="1"/>
  <c r="M80" i="6" s="1"/>
  <c r="N80" i="6" s="1"/>
  <c r="J81" i="6" l="1"/>
  <c r="L81" i="6" s="1"/>
  <c r="M81" i="6" s="1"/>
  <c r="N81" i="6" s="1"/>
  <c r="J82" i="6" l="1"/>
  <c r="L82" i="6" s="1"/>
  <c r="M82" i="6" s="1"/>
  <c r="N82" i="6" s="1"/>
  <c r="J83" i="6" l="1"/>
  <c r="L83" i="6" s="1"/>
  <c r="M83" i="6" s="1"/>
  <c r="N83" i="6" s="1"/>
  <c r="J84" i="6" l="1"/>
  <c r="L84" i="6" s="1"/>
  <c r="M84" i="6" s="1"/>
  <c r="N84" i="6" s="1"/>
  <c r="J85" i="6" l="1"/>
  <c r="L85" i="6" s="1"/>
  <c r="M85" i="6" s="1"/>
  <c r="N85" i="6" s="1"/>
  <c r="J86" i="6" l="1"/>
  <c r="L86" i="6" s="1"/>
  <c r="M86" i="6" s="1"/>
  <c r="N86" i="6" s="1"/>
  <c r="J87" i="6" l="1"/>
  <c r="L87" i="6" s="1"/>
  <c r="M87" i="6" s="1"/>
  <c r="N87" i="6" s="1"/>
  <c r="J88" i="6" l="1"/>
  <c r="L88" i="6" s="1"/>
  <c r="M88" i="6" s="1"/>
  <c r="N88" i="6" s="1"/>
  <c r="J89" i="6" l="1"/>
  <c r="L89" i="6" s="1"/>
  <c r="M89" i="6" s="1"/>
  <c r="N89" i="6" s="1"/>
  <c r="J90" i="6" l="1"/>
  <c r="L90" i="6" s="1"/>
  <c r="M90" i="6" s="1"/>
  <c r="N90" i="6" s="1"/>
  <c r="J91" i="6" l="1"/>
  <c r="L91" i="6" s="1"/>
  <c r="M91" i="6" s="1"/>
  <c r="N91" i="6" s="1"/>
  <c r="J92" i="6" l="1"/>
  <c r="L92" i="6" s="1"/>
  <c r="M92" i="6" s="1"/>
  <c r="N92" i="6" s="1"/>
  <c r="J93" i="6" l="1"/>
  <c r="L93" i="6" s="1"/>
  <c r="M93" i="6" s="1"/>
  <c r="N93" i="6" s="1"/>
  <c r="J94" i="6" l="1"/>
  <c r="L94" i="6" s="1"/>
  <c r="M94" i="6" s="1"/>
  <c r="N94" i="6" s="1"/>
  <c r="J95" i="6" l="1"/>
  <c r="L95" i="6" s="1"/>
  <c r="M95" i="6" s="1"/>
  <c r="N95" i="6" s="1"/>
  <c r="J96" i="6" l="1"/>
  <c r="L96" i="6" s="1"/>
  <c r="M96" i="6" s="1"/>
  <c r="N96" i="6" s="1"/>
  <c r="J97" i="6" l="1"/>
  <c r="L97" i="6" s="1"/>
  <c r="M97" i="6" s="1"/>
  <c r="N97" i="6" s="1"/>
  <c r="J98" i="6" l="1"/>
  <c r="L98" i="6" s="1"/>
  <c r="M98" i="6" s="1"/>
  <c r="N98" i="6" s="1"/>
  <c r="J99" i="6" l="1"/>
  <c r="L99" i="6" s="1"/>
  <c r="M99" i="6" s="1"/>
  <c r="N99" i="6" s="1"/>
  <c r="J100" i="6" l="1"/>
  <c r="L100" i="6" s="1"/>
  <c r="M100" i="6" s="1"/>
  <c r="N100" i="6" s="1"/>
  <c r="J101" i="6" l="1"/>
  <c r="L101" i="6" s="1"/>
  <c r="M101" i="6" s="1"/>
  <c r="N101" i="6" s="1"/>
  <c r="J102" i="6" l="1"/>
  <c r="L102" i="6" s="1"/>
  <c r="M102" i="6" s="1"/>
  <c r="N102" i="6" s="1"/>
  <c r="J103" i="6" l="1"/>
  <c r="L103" i="6" s="1"/>
  <c r="M103" i="6" s="1"/>
  <c r="N103" i="6" s="1"/>
  <c r="J104" i="6" l="1"/>
  <c r="L104" i="6" s="1"/>
  <c r="M104" i="6" s="1"/>
  <c r="N104" i="6" s="1"/>
  <c r="J105" i="6" l="1"/>
  <c r="L105" i="6" s="1"/>
  <c r="M105" i="6" s="1"/>
  <c r="N105" i="6" s="1"/>
  <c r="J106" i="6" l="1"/>
  <c r="L106" i="6" s="1"/>
  <c r="M106" i="6" s="1"/>
  <c r="N106" i="6" s="1"/>
  <c r="J107" i="6" l="1"/>
  <c r="L107" i="6" s="1"/>
  <c r="M107" i="6" s="1"/>
  <c r="N107" i="6" s="1"/>
  <c r="J108" i="6" l="1"/>
  <c r="L108" i="6" s="1"/>
  <c r="M108" i="6" s="1"/>
  <c r="N108" i="6" s="1"/>
  <c r="J109" i="6" l="1"/>
  <c r="L109" i="6" s="1"/>
  <c r="M109" i="6" s="1"/>
  <c r="N109" i="6" s="1"/>
  <c r="J110" i="6" l="1"/>
  <c r="L110" i="6" s="1"/>
  <c r="M110" i="6" s="1"/>
  <c r="N110" i="6" s="1"/>
  <c r="J111" i="6" l="1"/>
  <c r="L111" i="6" s="1"/>
  <c r="M111" i="6" s="1"/>
  <c r="N111" i="6" s="1"/>
  <c r="J112" i="6" l="1"/>
  <c r="L112" i="6" s="1"/>
  <c r="M112" i="6" s="1"/>
  <c r="N112" i="6" s="1"/>
  <c r="J113" i="6" l="1"/>
  <c r="L113" i="6" s="1"/>
  <c r="M113" i="6" s="1"/>
  <c r="N113" i="6" s="1"/>
  <c r="J114" i="6" l="1"/>
  <c r="L114" i="6" s="1"/>
  <c r="M114" i="6" s="1"/>
  <c r="N114" i="6" s="1"/>
  <c r="J115" i="6" l="1"/>
  <c r="L115" i="6" s="1"/>
  <c r="M115" i="6" s="1"/>
  <c r="N115" i="6" s="1"/>
  <c r="J116" i="6" l="1"/>
  <c r="L116" i="6" s="1"/>
  <c r="M116" i="6" s="1"/>
  <c r="N116" i="6" s="1"/>
  <c r="J117" i="6" l="1"/>
  <c r="L117" i="6" s="1"/>
  <c r="M117" i="6" s="1"/>
  <c r="N117" i="6" s="1"/>
  <c r="J118" i="6" l="1"/>
  <c r="L118" i="6" s="1"/>
  <c r="M118" i="6" s="1"/>
  <c r="N118" i="6" s="1"/>
  <c r="J119" i="6" l="1"/>
  <c r="L119" i="6" s="1"/>
  <c r="M119" i="6" s="1"/>
  <c r="N119" i="6" s="1"/>
  <c r="J120" i="6" l="1"/>
  <c r="L120" i="6" s="1"/>
  <c r="M120" i="6" s="1"/>
  <c r="N120" i="6" s="1"/>
  <c r="J121" i="6" l="1"/>
  <c r="L121" i="6" s="1"/>
  <c r="M121" i="6" s="1"/>
  <c r="N121" i="6" s="1"/>
  <c r="J122" i="6" l="1"/>
  <c r="L122" i="6" s="1"/>
  <c r="M122" i="6" s="1"/>
  <c r="N122" i="6" s="1"/>
  <c r="J123" i="6" l="1"/>
  <c r="L123" i="6" s="1"/>
  <c r="M123" i="6" s="1"/>
  <c r="N123" i="6" s="1"/>
  <c r="J124" i="6" l="1"/>
  <c r="L124" i="6" s="1"/>
  <c r="M124" i="6" s="1"/>
  <c r="N124" i="6" s="1"/>
  <c r="J125" i="6" l="1"/>
  <c r="L125" i="6" s="1"/>
  <c r="M125" i="6" s="1"/>
  <c r="N125" i="6" s="1"/>
  <c r="N126" i="6" l="1"/>
  <c r="J126" i="6"/>
  <c r="L126" i="6" s="1"/>
  <c r="M126" i="6" s="1"/>
  <c r="J127" i="6" l="1"/>
  <c r="L127" i="6" s="1"/>
  <c r="M127" i="6" s="1"/>
  <c r="N127" i="6" s="1"/>
  <c r="J128" i="6" l="1"/>
  <c r="L128" i="6" s="1"/>
  <c r="M128" i="6" s="1"/>
  <c r="N128" i="6" s="1"/>
  <c r="J129" i="6" l="1"/>
  <c r="L129" i="6" s="1"/>
  <c r="M129" i="6" s="1"/>
  <c r="N129" i="6" s="1"/>
  <c r="J130" i="6" l="1"/>
  <c r="L130" i="6" s="1"/>
  <c r="M130" i="6" s="1"/>
  <c r="N130" i="6" s="1"/>
  <c r="N131" i="6" l="1"/>
  <c r="J131" i="6"/>
  <c r="L131" i="6" s="1"/>
  <c r="M131" i="6" s="1"/>
  <c r="N132" i="6" l="1"/>
  <c r="J132" i="6"/>
  <c r="L132" i="6" s="1"/>
  <c r="M132" i="6" s="1"/>
  <c r="J133" i="6" l="1"/>
  <c r="L133" i="6" s="1"/>
  <c r="M133" i="6" s="1"/>
  <c r="N133" i="6" s="1"/>
  <c r="J134" i="6" l="1"/>
  <c r="L134" i="6" s="1"/>
  <c r="M134" i="6" s="1"/>
  <c r="N134" i="6" s="1"/>
  <c r="J135" i="6" l="1"/>
  <c r="L135" i="6" s="1"/>
  <c r="M135" i="6" s="1"/>
  <c r="N135" i="6" s="1"/>
  <c r="J136" i="6" l="1"/>
  <c r="L136" i="6" s="1"/>
  <c r="M136" i="6" s="1"/>
  <c r="N136" i="6" s="1"/>
  <c r="J137" i="6" l="1"/>
  <c r="L137" i="6" s="1"/>
  <c r="M137" i="6" s="1"/>
  <c r="N137" i="6" s="1"/>
  <c r="J138" i="6" l="1"/>
  <c r="L138" i="6" s="1"/>
  <c r="M138" i="6" s="1"/>
  <c r="N138" i="6" s="1"/>
  <c r="J139" i="6" l="1"/>
  <c r="L139" i="6" s="1"/>
  <c r="M139" i="6" s="1"/>
  <c r="N139" i="6" s="1"/>
  <c r="N140" i="6" l="1"/>
  <c r="J140" i="6"/>
  <c r="L140" i="6" s="1"/>
  <c r="M140" i="6" s="1"/>
  <c r="N141" i="6" l="1"/>
  <c r="J141" i="6"/>
  <c r="L141" i="6" s="1"/>
  <c r="M141" i="6" s="1"/>
  <c r="J142" i="6" l="1"/>
  <c r="L142" i="6" s="1"/>
  <c r="M142" i="6" s="1"/>
  <c r="N142" i="6" s="1"/>
  <c r="J143" i="6" l="1"/>
  <c r="L143" i="6" s="1"/>
  <c r="M143" i="6" s="1"/>
  <c r="N143" i="6" s="1"/>
  <c r="N144" i="6" l="1"/>
  <c r="J144" i="6"/>
  <c r="L144" i="6" s="1"/>
  <c r="M144" i="6" s="1"/>
  <c r="J145" i="6" l="1"/>
  <c r="L145" i="6" s="1"/>
  <c r="M145" i="6" s="1"/>
  <c r="N145" i="6" s="1"/>
  <c r="J146" i="6" l="1"/>
  <c r="L146" i="6" s="1"/>
  <c r="M146" i="6" s="1"/>
  <c r="N146" i="6" s="1"/>
  <c r="N147" i="6" l="1"/>
  <c r="J147" i="6"/>
  <c r="L147" i="6" s="1"/>
  <c r="M147" i="6" s="1"/>
  <c r="J148" i="6" l="1"/>
  <c r="L148" i="6" s="1"/>
  <c r="M148" i="6" s="1"/>
  <c r="N148" i="6" s="1"/>
  <c r="J149" i="6" l="1"/>
  <c r="L149" i="6" s="1"/>
  <c r="M149" i="6" s="1"/>
  <c r="N149" i="6" s="1"/>
  <c r="J150" i="6" l="1"/>
  <c r="L150" i="6" s="1"/>
  <c r="M150" i="6" s="1"/>
  <c r="N150" i="6" s="1"/>
  <c r="N151" i="6" l="1"/>
  <c r="J151" i="6"/>
  <c r="L151" i="6" s="1"/>
  <c r="M151" i="6" s="1"/>
  <c r="J152" i="6" l="1"/>
  <c r="L152" i="6" s="1"/>
  <c r="M152" i="6" s="1"/>
  <c r="N152" i="6" s="1"/>
  <c r="J153" i="6" l="1"/>
  <c r="L153" i="6" s="1"/>
  <c r="M153" i="6" s="1"/>
  <c r="N153" i="6" s="1"/>
  <c r="J154" i="6" l="1"/>
  <c r="L154" i="6" s="1"/>
  <c r="M154" i="6" s="1"/>
  <c r="N154" i="6" s="1"/>
  <c r="J155" i="6" l="1"/>
  <c r="L155" i="6" s="1"/>
  <c r="M155" i="6" s="1"/>
  <c r="N155" i="6" s="1"/>
  <c r="J156" i="6" l="1"/>
  <c r="L156" i="6" s="1"/>
  <c r="M156" i="6" s="1"/>
  <c r="N156" i="6" s="1"/>
  <c r="J157" i="6" l="1"/>
  <c r="L157" i="6" s="1"/>
  <c r="M157" i="6" s="1"/>
  <c r="N157" i="6" s="1"/>
  <c r="J158" i="6" l="1"/>
  <c r="L158" i="6" s="1"/>
  <c r="M158" i="6" s="1"/>
  <c r="N158" i="6" s="1"/>
  <c r="J159" i="6" l="1"/>
  <c r="L159" i="6" s="1"/>
  <c r="M159" i="6" s="1"/>
  <c r="N159" i="6" s="1"/>
  <c r="J160" i="6" l="1"/>
  <c r="L160" i="6" s="1"/>
  <c r="M160" i="6" s="1"/>
  <c r="N160" i="6" s="1"/>
  <c r="J161" i="6" l="1"/>
  <c r="L161" i="6" s="1"/>
  <c r="M161" i="6" s="1"/>
  <c r="N161" i="6" s="1"/>
  <c r="J162" i="6" l="1"/>
  <c r="L162" i="6" s="1"/>
  <c r="M162" i="6" s="1"/>
  <c r="N162" i="6" s="1"/>
  <c r="J163" i="6" l="1"/>
  <c r="L163" i="6" s="1"/>
  <c r="M163" i="6" s="1"/>
  <c r="N163" i="6" s="1"/>
  <c r="J164" i="6" l="1"/>
  <c r="L164" i="6" s="1"/>
  <c r="M164" i="6" s="1"/>
  <c r="N164" i="6" s="1"/>
  <c r="J165" i="6" l="1"/>
  <c r="L165" i="6" s="1"/>
  <c r="M165" i="6" s="1"/>
  <c r="N165" i="6" s="1"/>
  <c r="J166" i="6" l="1"/>
  <c r="L166" i="6" s="1"/>
  <c r="M166" i="6" s="1"/>
  <c r="N166" i="6" s="1"/>
  <c r="J167" i="6" l="1"/>
  <c r="L167" i="6" s="1"/>
  <c r="M167" i="6" s="1"/>
  <c r="N167" i="6" s="1"/>
  <c r="J168" i="6" l="1"/>
  <c r="L168" i="6" s="1"/>
  <c r="M168" i="6" s="1"/>
  <c r="N168" i="6" s="1"/>
  <c r="J169" i="6" l="1"/>
  <c r="L169" i="6" s="1"/>
  <c r="M169" i="6" s="1"/>
  <c r="N169" i="6" s="1"/>
  <c r="J170" i="6" l="1"/>
  <c r="L170" i="6" s="1"/>
  <c r="M170" i="6" s="1"/>
  <c r="N170" i="6" s="1"/>
  <c r="J171" i="6" l="1"/>
  <c r="L171" i="6" s="1"/>
  <c r="M171" i="6" s="1"/>
  <c r="N171" i="6" s="1"/>
  <c r="J172" i="6" l="1"/>
  <c r="L172" i="6" s="1"/>
  <c r="M172" i="6" s="1"/>
  <c r="N172" i="6" s="1"/>
  <c r="J173" i="6" l="1"/>
  <c r="L173" i="6" s="1"/>
  <c r="M173" i="6" s="1"/>
  <c r="N173" i="6" s="1"/>
  <c r="N174" i="6" l="1"/>
  <c r="J174" i="6"/>
  <c r="L174" i="6" s="1"/>
  <c r="M174" i="6" s="1"/>
  <c r="J175" i="6" l="1"/>
  <c r="L175" i="6" s="1"/>
  <c r="M175" i="6" s="1"/>
  <c r="N175" i="6" s="1"/>
  <c r="J176" i="6" l="1"/>
  <c r="L176" i="6" s="1"/>
  <c r="M176" i="6" s="1"/>
  <c r="N176" i="6" s="1"/>
  <c r="J177" i="6" l="1"/>
  <c r="L177" i="6" s="1"/>
  <c r="M177" i="6" s="1"/>
  <c r="N177" i="6" s="1"/>
  <c r="J178" i="6" l="1"/>
  <c r="L178" i="6" s="1"/>
  <c r="M178" i="6" s="1"/>
  <c r="N178" i="6" s="1"/>
  <c r="J179" i="6" l="1"/>
  <c r="L179" i="6" s="1"/>
  <c r="M179" i="6" s="1"/>
  <c r="N179" i="6" s="1"/>
  <c r="J180" i="6" l="1"/>
  <c r="L180" i="6" s="1"/>
  <c r="M180" i="6" s="1"/>
  <c r="N180" i="6" s="1"/>
  <c r="J181" i="6" l="1"/>
  <c r="L181" i="6" s="1"/>
  <c r="M181" i="6" s="1"/>
  <c r="N181" i="6" s="1"/>
  <c r="J182" i="6" l="1"/>
  <c r="L182" i="6" s="1"/>
  <c r="M182" i="6" s="1"/>
  <c r="N182" i="6" s="1"/>
  <c r="J183" i="6" l="1"/>
  <c r="L183" i="6" s="1"/>
  <c r="M183" i="6" s="1"/>
  <c r="N183" i="6" s="1"/>
  <c r="J184" i="6" l="1"/>
  <c r="L184" i="6" s="1"/>
  <c r="M184" i="6" s="1"/>
  <c r="N184" i="6" s="1"/>
  <c r="J185" i="6" l="1"/>
  <c r="L185" i="6" s="1"/>
  <c r="M185" i="6" s="1"/>
  <c r="N185" i="6" s="1"/>
  <c r="J186" i="6" l="1"/>
  <c r="L186" i="6" s="1"/>
  <c r="M186" i="6" s="1"/>
  <c r="N186" i="6" s="1"/>
  <c r="J187" i="6" l="1"/>
  <c r="L187" i="6" s="1"/>
  <c r="M187" i="6" s="1"/>
  <c r="N187" i="6" s="1"/>
  <c r="J188" i="6" l="1"/>
  <c r="L188" i="6" s="1"/>
  <c r="M188" i="6" s="1"/>
  <c r="N188" i="6" s="1"/>
  <c r="J189" i="6" l="1"/>
  <c r="L189" i="6" s="1"/>
  <c r="M189" i="6" s="1"/>
  <c r="N189" i="6" s="1"/>
  <c r="J190" i="6" l="1"/>
  <c r="L190" i="6" s="1"/>
  <c r="M190" i="6" s="1"/>
  <c r="N190" i="6" s="1"/>
  <c r="N191" i="6" l="1"/>
  <c r="J191" i="6"/>
  <c r="L191" i="6" s="1"/>
  <c r="M191" i="6" s="1"/>
  <c r="J192" i="6" l="1"/>
  <c r="L192" i="6" s="1"/>
  <c r="M192" i="6" s="1"/>
  <c r="N192" i="6" s="1"/>
  <c r="J193" i="6" l="1"/>
  <c r="L193" i="6" s="1"/>
  <c r="M193" i="6" s="1"/>
  <c r="N193" i="6" s="1"/>
  <c r="J194" i="6" l="1"/>
  <c r="L194" i="6" s="1"/>
  <c r="M194" i="6" s="1"/>
  <c r="N194" i="6" s="1"/>
  <c r="J195" i="6" l="1"/>
  <c r="L195" i="6" s="1"/>
  <c r="M195" i="6" s="1"/>
  <c r="N195" i="6" s="1"/>
  <c r="J196" i="6" l="1"/>
  <c r="L196" i="6" s="1"/>
  <c r="M196" i="6" s="1"/>
  <c r="N196" i="6" s="1"/>
  <c r="J197" i="6" l="1"/>
  <c r="L197" i="6" s="1"/>
  <c r="M197" i="6" s="1"/>
  <c r="N197" i="6" s="1"/>
  <c r="J198" i="6" l="1"/>
  <c r="L198" i="6" s="1"/>
  <c r="M198" i="6" s="1"/>
  <c r="N198" i="6" s="1"/>
  <c r="J199" i="6" l="1"/>
  <c r="L199" i="6" s="1"/>
  <c r="M199" i="6" s="1"/>
  <c r="N199" i="6" s="1"/>
  <c r="J200" i="6" l="1"/>
  <c r="L200" i="6" s="1"/>
  <c r="M200" i="6" s="1"/>
  <c r="N200" i="6" s="1"/>
  <c r="J201" i="6" l="1"/>
  <c r="L201" i="6" s="1"/>
  <c r="M201" i="6" s="1"/>
  <c r="N201" i="6" s="1"/>
  <c r="J202" i="6" l="1"/>
  <c r="L202" i="6" s="1"/>
  <c r="M202" i="6" s="1"/>
  <c r="N202" i="6" s="1"/>
  <c r="J203" i="6" l="1"/>
  <c r="L203" i="6" s="1"/>
  <c r="M203" i="6" s="1"/>
  <c r="N203" i="6" s="1"/>
  <c r="J204" i="6" l="1"/>
  <c r="L204" i="6" s="1"/>
  <c r="M204" i="6" s="1"/>
  <c r="N204" i="6" s="1"/>
  <c r="J205" i="6" l="1"/>
  <c r="L205" i="6" s="1"/>
  <c r="M205" i="6" s="1"/>
  <c r="N205" i="6" s="1"/>
  <c r="N206" i="6" l="1"/>
  <c r="J206" i="6"/>
  <c r="L206" i="6" s="1"/>
  <c r="M206" i="6" s="1"/>
  <c r="J207" i="6" l="1"/>
  <c r="L207" i="6" s="1"/>
  <c r="M207" i="6" s="1"/>
  <c r="N207" i="6" s="1"/>
  <c r="J208" i="6" l="1"/>
  <c r="L208" i="6" s="1"/>
  <c r="M208" i="6" s="1"/>
  <c r="N208" i="6" s="1"/>
  <c r="J209" i="6" l="1"/>
  <c r="L209" i="6" s="1"/>
  <c r="M209" i="6" s="1"/>
  <c r="N209" i="6" s="1"/>
  <c r="J210" i="6" l="1"/>
  <c r="L210" i="6" s="1"/>
  <c r="M210" i="6" s="1"/>
  <c r="N210" i="6" s="1"/>
  <c r="J211" i="6" l="1"/>
  <c r="L211" i="6" s="1"/>
  <c r="M211" i="6" s="1"/>
  <c r="N211" i="6" s="1"/>
  <c r="J212" i="6" l="1"/>
  <c r="L212" i="6" s="1"/>
  <c r="M212" i="6" s="1"/>
  <c r="N212" i="6" s="1"/>
  <c r="J213" i="6" l="1"/>
  <c r="L213" i="6" s="1"/>
  <c r="M213" i="6" s="1"/>
  <c r="N213" i="6" s="1"/>
  <c r="J214" i="6" l="1"/>
  <c r="L214" i="6" s="1"/>
  <c r="M214" i="6" s="1"/>
  <c r="N214" i="6" s="1"/>
  <c r="J215" i="6" l="1"/>
  <c r="L215" i="6" s="1"/>
  <c r="M215" i="6" s="1"/>
  <c r="N215" i="6" s="1"/>
  <c r="J216" i="6" l="1"/>
  <c r="L216" i="6" s="1"/>
  <c r="M216" i="6" s="1"/>
  <c r="N216" i="6" s="1"/>
  <c r="J217" i="6" l="1"/>
  <c r="L217" i="6" s="1"/>
  <c r="M217" i="6" s="1"/>
  <c r="N217" i="6" s="1"/>
  <c r="J218" i="6" l="1"/>
  <c r="L218" i="6" s="1"/>
  <c r="M218" i="6" s="1"/>
  <c r="N218" i="6" s="1"/>
  <c r="J219" i="6" l="1"/>
  <c r="L219" i="6" s="1"/>
  <c r="M219" i="6" s="1"/>
  <c r="N219" i="6" s="1"/>
  <c r="J220" i="6" l="1"/>
  <c r="L220" i="6" s="1"/>
  <c r="M220" i="6" s="1"/>
  <c r="N220" i="6" s="1"/>
  <c r="J221" i="6" l="1"/>
  <c r="L221" i="6" s="1"/>
  <c r="M221" i="6" s="1"/>
  <c r="N221" i="6" s="1"/>
  <c r="J222" i="6" l="1"/>
  <c r="L222" i="6" s="1"/>
  <c r="M222" i="6" s="1"/>
  <c r="N222" i="6" s="1"/>
  <c r="J223" i="6" l="1"/>
  <c r="L223" i="6" s="1"/>
  <c r="M223" i="6" s="1"/>
  <c r="N223" i="6" s="1"/>
  <c r="J224" i="6" l="1"/>
  <c r="L224" i="6" s="1"/>
  <c r="M224" i="6" s="1"/>
  <c r="N224" i="6" s="1"/>
  <c r="J225" i="6" l="1"/>
  <c r="L225" i="6" s="1"/>
  <c r="M225" i="6" s="1"/>
  <c r="N225" i="6" s="1"/>
  <c r="N226" i="6" l="1"/>
  <c r="J226" i="6"/>
  <c r="L226" i="6" s="1"/>
  <c r="M226" i="6" s="1"/>
  <c r="J227" i="6" l="1"/>
  <c r="L227" i="6" s="1"/>
  <c r="M227" i="6" s="1"/>
  <c r="N227" i="6" s="1"/>
  <c r="J228" i="6" l="1"/>
  <c r="L228" i="6" s="1"/>
  <c r="M228" i="6" s="1"/>
  <c r="N228" i="6" s="1"/>
  <c r="J229" i="6" l="1"/>
  <c r="L229" i="6" s="1"/>
  <c r="M229" i="6" s="1"/>
  <c r="N229" i="6" s="1"/>
  <c r="J230" i="6" l="1"/>
  <c r="L230" i="6" s="1"/>
  <c r="M230" i="6" s="1"/>
  <c r="N230" i="6" s="1"/>
  <c r="J231" i="6" l="1"/>
  <c r="L231" i="6" s="1"/>
  <c r="M231" i="6" s="1"/>
  <c r="N231" i="6" s="1"/>
  <c r="J232" i="6" l="1"/>
  <c r="L232" i="6" s="1"/>
  <c r="M232" i="6" s="1"/>
  <c r="N232" i="6" s="1"/>
  <c r="J233" i="6" l="1"/>
  <c r="L233" i="6" s="1"/>
  <c r="M233" i="6" s="1"/>
  <c r="N233" i="6" s="1"/>
  <c r="J234" i="6" l="1"/>
  <c r="L234" i="6" s="1"/>
  <c r="M234" i="6" s="1"/>
  <c r="N234" i="6" s="1"/>
  <c r="J235" i="6" l="1"/>
  <c r="L235" i="6" s="1"/>
  <c r="M235" i="6" s="1"/>
  <c r="N235" i="6" s="1"/>
  <c r="N236" i="6" l="1"/>
  <c r="J236" i="6"/>
  <c r="L236" i="6" s="1"/>
  <c r="M236" i="6" s="1"/>
  <c r="J237" i="6" l="1"/>
  <c r="L237" i="6" s="1"/>
  <c r="M237" i="6" s="1"/>
  <c r="N237" i="6" s="1"/>
  <c r="J238" i="6" l="1"/>
  <c r="L238" i="6" s="1"/>
  <c r="M238" i="6" s="1"/>
  <c r="N238" i="6" s="1"/>
  <c r="J239" i="6" l="1"/>
  <c r="L239" i="6" s="1"/>
  <c r="M239" i="6" s="1"/>
  <c r="N239" i="6" s="1"/>
  <c r="J240" i="6" l="1"/>
  <c r="L240" i="6" s="1"/>
  <c r="M240" i="6" s="1"/>
  <c r="N240" i="6" s="1"/>
  <c r="J241" i="6" l="1"/>
  <c r="L241" i="6" s="1"/>
  <c r="M241" i="6" s="1"/>
  <c r="N241" i="6" s="1"/>
  <c r="J242" i="6" l="1"/>
  <c r="L242" i="6" s="1"/>
  <c r="M242" i="6" s="1"/>
  <c r="N242" i="6" s="1"/>
  <c r="J243" i="6" l="1"/>
  <c r="L243" i="6" s="1"/>
  <c r="M243" i="6" s="1"/>
  <c r="N243" i="6" s="1"/>
  <c r="J244" i="6" l="1"/>
  <c r="L244" i="6" s="1"/>
  <c r="M244" i="6" s="1"/>
  <c r="N244" i="6" s="1"/>
  <c r="J245" i="6" l="1"/>
  <c r="L245" i="6" s="1"/>
  <c r="M245" i="6" s="1"/>
  <c r="N245" i="6" s="1"/>
  <c r="J246" i="6" l="1"/>
  <c r="L246" i="6" s="1"/>
  <c r="M246" i="6" s="1"/>
  <c r="N246" i="6" s="1"/>
  <c r="J247" i="6" l="1"/>
  <c r="L247" i="6" s="1"/>
  <c r="M247" i="6" s="1"/>
  <c r="N247" i="6" s="1"/>
  <c r="J248" i="6" l="1"/>
  <c r="L248" i="6" s="1"/>
  <c r="M248" i="6" s="1"/>
  <c r="N248" i="6" s="1"/>
  <c r="J249" i="6" l="1"/>
  <c r="L249" i="6" s="1"/>
  <c r="M249" i="6" s="1"/>
  <c r="N249" i="6" s="1"/>
  <c r="J250" i="6" l="1"/>
  <c r="L250" i="6" s="1"/>
  <c r="M250" i="6" s="1"/>
  <c r="N250" i="6" s="1"/>
  <c r="J251" i="6" l="1"/>
  <c r="L251" i="6" s="1"/>
  <c r="M251" i="6" s="1"/>
  <c r="N251" i="6" s="1"/>
  <c r="J252" i="6" l="1"/>
  <c r="L252" i="6" s="1"/>
  <c r="M252" i="6" s="1"/>
  <c r="N252" i="6" s="1"/>
  <c r="J253" i="6" l="1"/>
  <c r="L253" i="6" s="1"/>
  <c r="M253" i="6" s="1"/>
  <c r="N253" i="6" s="1"/>
  <c r="J254" i="6" l="1"/>
  <c r="L254" i="6" s="1"/>
  <c r="M254" i="6" s="1"/>
  <c r="N254" i="6" s="1"/>
  <c r="J255" i="6" l="1"/>
  <c r="L255" i="6" s="1"/>
  <c r="M255" i="6" s="1"/>
  <c r="N255" i="6" s="1"/>
  <c r="J256" i="6" l="1"/>
  <c r="L256" i="6" s="1"/>
  <c r="M256" i="6" s="1"/>
  <c r="N256" i="6" s="1"/>
  <c r="J257" i="6" l="1"/>
  <c r="L257" i="6" s="1"/>
  <c r="M257" i="6" s="1"/>
  <c r="N257" i="6" s="1"/>
  <c r="J258" i="6" l="1"/>
  <c r="L258" i="6" s="1"/>
  <c r="M258" i="6" s="1"/>
  <c r="N258" i="6" s="1"/>
  <c r="J259" i="6" l="1"/>
  <c r="L259" i="6" s="1"/>
  <c r="M259" i="6" s="1"/>
  <c r="N259" i="6" s="1"/>
  <c r="J260" i="6" l="1"/>
  <c r="L260" i="6" s="1"/>
  <c r="M260" i="6" s="1"/>
  <c r="N260" i="6" s="1"/>
  <c r="J261" i="6" l="1"/>
  <c r="L261" i="6" s="1"/>
  <c r="M261" i="6" s="1"/>
  <c r="N261" i="6" s="1"/>
  <c r="N262" i="6" l="1"/>
  <c r="J262" i="6"/>
  <c r="L262" i="6" s="1"/>
  <c r="M262" i="6" s="1"/>
  <c r="J263" i="6" l="1"/>
  <c r="L263" i="6" s="1"/>
  <c r="M263" i="6" s="1"/>
  <c r="N263" i="6" s="1"/>
  <c r="J264" i="6" l="1"/>
  <c r="L264" i="6" s="1"/>
  <c r="M264" i="6" s="1"/>
  <c r="N264" i="6" s="1"/>
  <c r="J265" i="6" l="1"/>
  <c r="L265" i="6" s="1"/>
  <c r="M265" i="6" s="1"/>
  <c r="N265" i="6" s="1"/>
  <c r="J266" i="6" l="1"/>
  <c r="L266" i="6" s="1"/>
  <c r="M266" i="6" s="1"/>
  <c r="N266" i="6" s="1"/>
  <c r="J267" i="6" l="1"/>
  <c r="L267" i="6" s="1"/>
  <c r="M267" i="6" s="1"/>
  <c r="N267" i="6" s="1"/>
  <c r="J268" i="6" l="1"/>
  <c r="L268" i="6" s="1"/>
  <c r="M268" i="6" s="1"/>
  <c r="N268" i="6" s="1"/>
  <c r="N269" i="6" l="1"/>
  <c r="J269" i="6"/>
  <c r="L269" i="6" s="1"/>
  <c r="M269" i="6" s="1"/>
  <c r="J270" i="6" l="1"/>
  <c r="L270" i="6" s="1"/>
  <c r="M270" i="6" s="1"/>
  <c r="N270" i="6" s="1"/>
  <c r="J271" i="6" l="1"/>
  <c r="L271" i="6" s="1"/>
  <c r="M271" i="6" s="1"/>
  <c r="N271" i="6" s="1"/>
  <c r="J272" i="6" l="1"/>
  <c r="L272" i="6" s="1"/>
  <c r="M272" i="6" s="1"/>
  <c r="N272" i="6" s="1"/>
  <c r="J273" i="6" l="1"/>
  <c r="L273" i="6" s="1"/>
  <c r="M273" i="6" s="1"/>
  <c r="N273" i="6" s="1"/>
  <c r="J274" i="6" l="1"/>
  <c r="L274" i="6" s="1"/>
  <c r="M274" i="6" s="1"/>
  <c r="N274" i="6" s="1"/>
  <c r="J275" i="6" l="1"/>
  <c r="L275" i="6" s="1"/>
  <c r="M275" i="6" s="1"/>
  <c r="N275" i="6" s="1"/>
  <c r="J276" i="6" l="1"/>
  <c r="L276" i="6" s="1"/>
  <c r="M276" i="6" s="1"/>
  <c r="N276" i="6" s="1"/>
  <c r="J277" i="6" l="1"/>
  <c r="L277" i="6" s="1"/>
  <c r="M277" i="6" s="1"/>
  <c r="N277" i="6" s="1"/>
  <c r="J278" i="6" l="1"/>
  <c r="L278" i="6" s="1"/>
  <c r="M278" i="6" s="1"/>
  <c r="N278" i="6" s="1"/>
  <c r="J279" i="6" l="1"/>
  <c r="L279" i="6" s="1"/>
  <c r="M279" i="6" s="1"/>
  <c r="N279" i="6" s="1"/>
  <c r="J280" i="6" l="1"/>
  <c r="L280" i="6" s="1"/>
  <c r="M280" i="6" s="1"/>
  <c r="N280" i="6" s="1"/>
  <c r="J281" i="6" l="1"/>
  <c r="L281" i="6" s="1"/>
  <c r="M281" i="6" s="1"/>
  <c r="N281" i="6" s="1"/>
  <c r="J282" i="6" l="1"/>
  <c r="L282" i="6" s="1"/>
  <c r="M282" i="6" s="1"/>
  <c r="N282" i="6" s="1"/>
  <c r="N283" i="6" l="1"/>
  <c r="J283" i="6"/>
  <c r="L283" i="6" s="1"/>
  <c r="M283" i="6" s="1"/>
  <c r="J284" i="6" l="1"/>
  <c r="L284" i="6" s="1"/>
  <c r="M284" i="6" s="1"/>
  <c r="N284" i="6" s="1"/>
  <c r="J285" i="6" l="1"/>
  <c r="L285" i="6" s="1"/>
  <c r="M285" i="6" s="1"/>
  <c r="N285" i="6" s="1"/>
  <c r="J286" i="6" l="1"/>
  <c r="L286" i="6" s="1"/>
  <c r="M286" i="6" s="1"/>
  <c r="N286" i="6" s="1"/>
  <c r="J287" i="6" l="1"/>
  <c r="L287" i="6" s="1"/>
  <c r="M287" i="6" s="1"/>
  <c r="N287" i="6" s="1"/>
  <c r="J288" i="6" l="1"/>
  <c r="L288" i="6" s="1"/>
  <c r="M288" i="6" s="1"/>
  <c r="N288" i="6" s="1"/>
  <c r="J289" i="6" l="1"/>
  <c r="L289" i="6" s="1"/>
  <c r="M289" i="6" s="1"/>
  <c r="N289" i="6" s="1"/>
  <c r="J290" i="6" l="1"/>
  <c r="L290" i="6" s="1"/>
  <c r="M290" i="6" s="1"/>
  <c r="N290" i="6" s="1"/>
  <c r="J291" i="6" l="1"/>
  <c r="L291" i="6" s="1"/>
  <c r="M291" i="6" s="1"/>
  <c r="N291" i="6" s="1"/>
  <c r="J292" i="6" l="1"/>
  <c r="L292" i="6" s="1"/>
  <c r="M292" i="6" s="1"/>
  <c r="N292" i="6" s="1"/>
  <c r="J293" i="6" l="1"/>
  <c r="L293" i="6" s="1"/>
  <c r="M293" i="6" s="1"/>
  <c r="N293" i="6" s="1"/>
  <c r="J294" i="6" l="1"/>
  <c r="L294" i="6" s="1"/>
  <c r="M294" i="6" s="1"/>
  <c r="N294" i="6" s="1"/>
  <c r="J295" i="6" l="1"/>
  <c r="L295" i="6" s="1"/>
  <c r="M295" i="6" s="1"/>
  <c r="N295" i="6" s="1"/>
  <c r="J296" i="6" l="1"/>
  <c r="L296" i="6" s="1"/>
  <c r="M296" i="6" s="1"/>
  <c r="N296" i="6" s="1"/>
  <c r="J297" i="6" l="1"/>
  <c r="L297" i="6" s="1"/>
  <c r="M297" i="6" s="1"/>
  <c r="N297" i="6" s="1"/>
  <c r="J298" i="6" l="1"/>
  <c r="L298" i="6" s="1"/>
  <c r="M298" i="6" s="1"/>
  <c r="N298" i="6" s="1"/>
  <c r="J299" i="6" l="1"/>
  <c r="L299" i="6" s="1"/>
  <c r="M299" i="6" s="1"/>
  <c r="N299" i="6" s="1"/>
  <c r="J300" i="6" l="1"/>
  <c r="L300" i="6" s="1"/>
  <c r="M300" i="6" s="1"/>
  <c r="N300" i="6" s="1"/>
  <c r="J301" i="6" l="1"/>
  <c r="L301" i="6" s="1"/>
  <c r="M301" i="6" s="1"/>
  <c r="N301" i="6" s="1"/>
  <c r="J302" i="6" l="1"/>
  <c r="L302" i="6" s="1"/>
  <c r="M302" i="6" s="1"/>
  <c r="N302" i="6" s="1"/>
  <c r="J303" i="6" l="1"/>
  <c r="L303" i="6" s="1"/>
  <c r="M303" i="6" s="1"/>
  <c r="N303" i="6" s="1"/>
  <c r="J304" i="6" l="1"/>
  <c r="L304" i="6" s="1"/>
  <c r="M304" i="6" s="1"/>
  <c r="N304" i="6" s="1"/>
  <c r="J305" i="6" l="1"/>
  <c r="L305" i="6" s="1"/>
  <c r="M305" i="6" s="1"/>
  <c r="N305" i="6" s="1"/>
  <c r="J306" i="6" l="1"/>
  <c r="L306" i="6" s="1"/>
  <c r="M306" i="6" s="1"/>
  <c r="N306" i="6" s="1"/>
  <c r="J307" i="6" l="1"/>
  <c r="L307" i="6" s="1"/>
  <c r="M307" i="6" s="1"/>
  <c r="N307" i="6" s="1"/>
  <c r="J308" i="6" l="1"/>
  <c r="L308" i="6" s="1"/>
  <c r="M308" i="6" s="1"/>
  <c r="N308" i="6" s="1"/>
  <c r="J309" i="6" l="1"/>
  <c r="L309" i="6" s="1"/>
  <c r="M309" i="6" s="1"/>
  <c r="N309" i="6" s="1"/>
  <c r="J310" i="6" l="1"/>
  <c r="L310" i="6" s="1"/>
  <c r="M310" i="6" s="1"/>
  <c r="N310" i="6" s="1"/>
  <c r="J311" i="6" l="1"/>
  <c r="L311" i="6" s="1"/>
  <c r="M311" i="6" s="1"/>
  <c r="N311" i="6" s="1"/>
  <c r="J312" i="6" l="1"/>
  <c r="L312" i="6" s="1"/>
  <c r="M312" i="6" s="1"/>
  <c r="N312" i="6" s="1"/>
  <c r="J313" i="6" l="1"/>
  <c r="L313" i="6" s="1"/>
  <c r="M313" i="6" s="1"/>
  <c r="N313" i="6" s="1"/>
  <c r="J314" i="6" l="1"/>
  <c r="L314" i="6" s="1"/>
  <c r="M314" i="6" s="1"/>
  <c r="N314" i="6" s="1"/>
  <c r="J315" i="6" l="1"/>
  <c r="L315" i="6" s="1"/>
  <c r="M315" i="6" s="1"/>
  <c r="N315" i="6" s="1"/>
  <c r="J316" i="6" l="1"/>
  <c r="L316" i="6" s="1"/>
  <c r="M316" i="6" s="1"/>
  <c r="N316" i="6" s="1"/>
  <c r="J317" i="6" l="1"/>
  <c r="L317" i="6" s="1"/>
  <c r="M317" i="6" s="1"/>
  <c r="N317" i="6" s="1"/>
  <c r="J318" i="6" l="1"/>
  <c r="L318" i="6" s="1"/>
  <c r="M318" i="6" s="1"/>
  <c r="N318" i="6" s="1"/>
  <c r="J319" i="6" l="1"/>
  <c r="L319" i="6" s="1"/>
  <c r="M319" i="6" s="1"/>
  <c r="N319" i="6" s="1"/>
  <c r="J320" i="6" l="1"/>
  <c r="L320" i="6" s="1"/>
  <c r="M320" i="6" s="1"/>
  <c r="N320" i="6" s="1"/>
  <c r="J321" i="6" l="1"/>
  <c r="L321" i="6" s="1"/>
  <c r="M321" i="6" s="1"/>
  <c r="N321" i="6" s="1"/>
  <c r="J322" i="6" l="1"/>
  <c r="L322" i="6" s="1"/>
  <c r="M322" i="6" s="1"/>
  <c r="N322" i="6" s="1"/>
  <c r="J323" i="6" l="1"/>
  <c r="L323" i="6" s="1"/>
  <c r="M323" i="6" s="1"/>
  <c r="N323" i="6" s="1"/>
  <c r="J324" i="6" l="1"/>
  <c r="L324" i="6" s="1"/>
  <c r="M324" i="6" s="1"/>
  <c r="N324" i="6" s="1"/>
  <c r="J325" i="6" l="1"/>
  <c r="L325" i="6" s="1"/>
  <c r="M325" i="6" s="1"/>
  <c r="N325" i="6" s="1"/>
  <c r="J326" i="6" l="1"/>
  <c r="L326" i="6" s="1"/>
  <c r="M326" i="6" s="1"/>
  <c r="N326" i="6" s="1"/>
  <c r="J327" i="6" l="1"/>
  <c r="L327" i="6" s="1"/>
  <c r="M327" i="6" s="1"/>
  <c r="N327" i="6" s="1"/>
  <c r="J328" i="6" l="1"/>
  <c r="L328" i="6" s="1"/>
  <c r="M328" i="6" s="1"/>
  <c r="N328" i="6" s="1"/>
  <c r="J329" i="6" l="1"/>
  <c r="L329" i="6" s="1"/>
  <c r="M329" i="6" s="1"/>
  <c r="N329" i="6" s="1"/>
  <c r="J330" i="6" l="1"/>
  <c r="L330" i="6" s="1"/>
  <c r="M330" i="6" s="1"/>
  <c r="N330" i="6" s="1"/>
  <c r="J331" i="6" l="1"/>
  <c r="L331" i="6" s="1"/>
  <c r="M331" i="6" s="1"/>
  <c r="N331" i="6" s="1"/>
  <c r="J332" i="6" l="1"/>
  <c r="L332" i="6" s="1"/>
  <c r="M332" i="6" s="1"/>
  <c r="N332" i="6" s="1"/>
  <c r="J333" i="6" l="1"/>
  <c r="L333" i="6" s="1"/>
  <c r="M333" i="6" s="1"/>
  <c r="N333" i="6" s="1"/>
  <c r="J334" i="6" l="1"/>
  <c r="L334" i="6" s="1"/>
  <c r="M334" i="6" s="1"/>
  <c r="N334" i="6" s="1"/>
  <c r="J335" i="6" l="1"/>
  <c r="L335" i="6" s="1"/>
  <c r="M335" i="6" s="1"/>
  <c r="N335" i="6" s="1"/>
  <c r="J336" i="6" l="1"/>
  <c r="L336" i="6" s="1"/>
  <c r="M336" i="6" s="1"/>
  <c r="N336" i="6" s="1"/>
  <c r="J337" i="6" l="1"/>
  <c r="L337" i="6" s="1"/>
  <c r="M337" i="6" s="1"/>
  <c r="N337" i="6" s="1"/>
  <c r="J338" i="6" l="1"/>
  <c r="L338" i="6" s="1"/>
  <c r="M338" i="6" s="1"/>
  <c r="N338" i="6" s="1"/>
  <c r="J339" i="6" l="1"/>
  <c r="L339" i="6" s="1"/>
  <c r="M339" i="6" s="1"/>
  <c r="N339" i="6" s="1"/>
  <c r="N340" i="6" l="1"/>
  <c r="J340" i="6"/>
  <c r="L340" i="6" s="1"/>
  <c r="M340" i="6" s="1"/>
  <c r="J341" i="6" l="1"/>
  <c r="L341" i="6" s="1"/>
  <c r="M341" i="6" s="1"/>
  <c r="N341" i="6" s="1"/>
  <c r="J342" i="6" l="1"/>
  <c r="L342" i="6" s="1"/>
  <c r="M342" i="6" s="1"/>
  <c r="N342" i="6" s="1"/>
  <c r="N343" i="6" l="1"/>
  <c r="J343" i="6"/>
  <c r="L343" i="6" s="1"/>
  <c r="M343" i="6" s="1"/>
  <c r="J344" i="6" l="1"/>
  <c r="L344" i="6" s="1"/>
  <c r="M344" i="6" s="1"/>
  <c r="N344" i="6" s="1"/>
  <c r="J345" i="6" l="1"/>
  <c r="L345" i="6" s="1"/>
  <c r="M345" i="6" s="1"/>
  <c r="N345" i="6" s="1"/>
  <c r="J346" i="6" l="1"/>
  <c r="L346" i="6" s="1"/>
  <c r="M346" i="6" s="1"/>
  <c r="N346" i="6" s="1"/>
  <c r="J347" i="6" l="1"/>
  <c r="L347" i="6" s="1"/>
  <c r="M347" i="6" s="1"/>
  <c r="N347" i="6" s="1"/>
  <c r="J348" i="6" l="1"/>
  <c r="L348" i="6" s="1"/>
  <c r="M348" i="6" s="1"/>
  <c r="N348" i="6" s="1"/>
  <c r="N349" i="6" l="1"/>
  <c r="J349" i="6"/>
  <c r="L349" i="6" s="1"/>
  <c r="M349" i="6" s="1"/>
  <c r="J350" i="6" l="1"/>
  <c r="L350" i="6" s="1"/>
  <c r="M350" i="6" s="1"/>
  <c r="N350" i="6" s="1"/>
  <c r="N351" i="6" l="1"/>
  <c r="J351" i="6"/>
  <c r="L351" i="6" s="1"/>
  <c r="M351" i="6" s="1"/>
  <c r="J352" i="6" l="1"/>
  <c r="L352" i="6" s="1"/>
  <c r="M352" i="6" s="1"/>
  <c r="N352" i="6" s="1"/>
  <c r="J353" i="6" l="1"/>
  <c r="L353" i="6" s="1"/>
  <c r="M353" i="6" s="1"/>
  <c r="N353" i="6" s="1"/>
  <c r="N354" i="6" l="1"/>
  <c r="J354" i="6"/>
  <c r="L354" i="6" s="1"/>
  <c r="M354" i="6" s="1"/>
  <c r="J355" i="6" l="1"/>
  <c r="L355" i="6" s="1"/>
  <c r="M355" i="6" s="1"/>
  <c r="N355" i="6" s="1"/>
  <c r="J356" i="6" l="1"/>
  <c r="L356" i="6" s="1"/>
  <c r="M356" i="6" s="1"/>
  <c r="N356" i="6" s="1"/>
  <c r="N357" i="6" l="1"/>
  <c r="J357" i="6"/>
  <c r="L357" i="6" s="1"/>
  <c r="M357" i="6" s="1"/>
  <c r="J358" i="6" l="1"/>
  <c r="L358" i="6" s="1"/>
  <c r="M358" i="6" s="1"/>
  <c r="N358" i="6" s="1"/>
  <c r="J359" i="6" l="1"/>
  <c r="L359" i="6" s="1"/>
  <c r="M359" i="6" s="1"/>
  <c r="N359" i="6" s="1"/>
  <c r="N360" i="6" l="1"/>
  <c r="J360" i="6"/>
  <c r="L360" i="6" s="1"/>
  <c r="M360" i="6" s="1"/>
  <c r="J361" i="6" l="1"/>
  <c r="L361" i="6" s="1"/>
  <c r="M361" i="6" s="1"/>
  <c r="N361" i="6" s="1"/>
  <c r="N362" i="6" l="1"/>
  <c r="J362" i="6"/>
  <c r="L362" i="6" s="1"/>
  <c r="M362" i="6" s="1"/>
  <c r="J363" i="6" l="1"/>
  <c r="L363" i="6" s="1"/>
  <c r="M363" i="6" s="1"/>
  <c r="N363" i="6" s="1"/>
  <c r="J364" i="6" l="1"/>
  <c r="L364" i="6" s="1"/>
  <c r="M364" i="6" s="1"/>
  <c r="N364" i="6" s="1"/>
</calcChain>
</file>

<file path=xl/sharedStrings.xml><?xml version="1.0" encoding="utf-8"?>
<sst xmlns="http://schemas.openxmlformats.org/spreadsheetml/2006/main" count="55" uniqueCount="49">
  <si>
    <t>EA</t>
  </si>
  <si>
    <t>Concepto de la tasa de descuento</t>
  </si>
  <si>
    <t>https://economipedia.com/definiciones/tasa-descuento.html</t>
  </si>
  <si>
    <t>La tasa de descuento de flujos a 12 meseses</t>
  </si>
  <si>
    <t>valor presente</t>
  </si>
  <si>
    <t>A cuanto equivale hoy un flujo de 10,000,000 USD que recibiré en 12 meses</t>
  </si>
  <si>
    <t>hoy</t>
  </si>
  <si>
    <t>12 meses</t>
  </si>
  <si>
    <t>con funcion</t>
  </si>
  <si>
    <t>Valor Futuro</t>
  </si>
  <si>
    <t>VF</t>
  </si>
  <si>
    <t>Función</t>
  </si>
  <si>
    <t>plazo</t>
  </si>
  <si>
    <t>saldo inicial</t>
  </si>
  <si>
    <t>cuota</t>
  </si>
  <si>
    <t>intereses</t>
  </si>
  <si>
    <t>saldo final</t>
  </si>
  <si>
    <t>Tablas de Amortización:</t>
  </si>
  <si>
    <t>Préstamo Francés</t>
  </si>
  <si>
    <t>Variables</t>
  </si>
  <si>
    <t>Calculos</t>
  </si>
  <si>
    <t>Plazo (años)</t>
  </si>
  <si>
    <t>Interés EA</t>
  </si>
  <si>
    <t>tasa nominal anual</t>
  </si>
  <si>
    <t>Principal (Valor del prestamo)</t>
  </si>
  <si>
    <t>tasa mv</t>
  </si>
  <si>
    <t>Características del prestamo:</t>
  </si>
  <si>
    <t>cuota (mensual)</t>
  </si>
  <si>
    <t>plazo (meses)</t>
  </si>
  <si>
    <t>¿ cuanto es el saldo de intereses pagados al final del periodo de amortización?</t>
  </si>
  <si>
    <t>Saldo total de intereses pagados</t>
  </si>
  <si>
    <t>Prestamo por 400.000.000 para compra de vivienda, amortizacion mensual vencida y cuota fija</t>
  </si>
  <si>
    <t>PERIODICAS</t>
  </si>
  <si>
    <t>NOMINALES</t>
  </si>
  <si>
    <t>La tasa de interés nominal es una tasa expresada anualmente que capitaliza varias veces al año</t>
  </si>
  <si>
    <t>efectiva del periodo de capitalización</t>
  </si>
  <si>
    <t>NOMINAL</t>
  </si>
  <si>
    <t>MENSUAL</t>
  </si>
  <si>
    <t>BIMESTRAL</t>
  </si>
  <si>
    <t>TRIMESTRAL</t>
  </si>
  <si>
    <t>SEMESTRAL</t>
  </si>
  <si>
    <t>PERIODICA VENCIDA</t>
  </si>
  <si>
    <t>PERIODICA ANTICIPADA</t>
  </si>
  <si>
    <t>PERIODO</t>
  </si>
  <si>
    <t>INVERSION</t>
  </si>
  <si>
    <t>INTERES</t>
  </si>
  <si>
    <t xml:space="preserve">la tasa de interés efectiva refleja el costo real anual que se paga por el uso del dinero </t>
  </si>
  <si>
    <t>periodo</t>
  </si>
  <si>
    <t>abono a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</si>
</sst>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;[Red]\-&quot;$&quot;#,##0"/>
    <numFmt numFmtId="44" formatCode="_-&quot;$&quot;* #,##0.00_-;\-&quot;$&quot;* #,##0.00_-;_-&quot;$&quot;* &quot;-&quot;??_-;_-@_-"/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0.000%"/>
    <numFmt numFmtId="167" formatCode="_-&quot;$&quot;\ * #,##0_-;\-&quot;$&quot;\ * #,##0_-;_-&quot;$&quot;\ * &quot;-&quot;??_-;_-@_-"/>
    <numFmt numFmtId="168" formatCode="_(&quot;$&quot;\ * #,##0_);_(&quot;$&quot;\ * \(#,##0\);_(&quot;$&quot;\ * &quot;-&quot;??_);_(@_)"/>
    <numFmt numFmtId="169" formatCode="&quot;$&quot;\ #,##0_);[Red]\(&quot;$&quot;\ #,##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548135"/>
      <name val="Calibri"/>
      <family val="2"/>
    </font>
    <font>
      <sz val="11"/>
      <color theme="4" tint="0.7999816888943144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u/>
      <sz val="14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22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4" fillId="0" borderId="0" xfId="3"/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2" applyNumberFormat="1" applyFont="1"/>
    <xf numFmtId="9" fontId="0" fillId="0" borderId="0" xfId="2" applyFont="1" applyAlignment="1">
      <alignment horizontal="center"/>
    </xf>
    <xf numFmtId="10" fontId="0" fillId="0" borderId="0" xfId="0" applyNumberFormat="1"/>
    <xf numFmtId="0" fontId="0" fillId="0" borderId="0" xfId="0" applyBorder="1"/>
    <xf numFmtId="0" fontId="0" fillId="0" borderId="2" xfId="0" applyBorder="1"/>
    <xf numFmtId="0" fontId="5" fillId="0" borderId="2" xfId="0" applyFont="1" applyBorder="1" applyAlignment="1">
      <alignment horizontal="center"/>
    </xf>
    <xf numFmtId="165" fontId="0" fillId="0" borderId="0" xfId="1" applyFont="1"/>
    <xf numFmtId="167" fontId="0" fillId="0" borderId="0" xfId="1" applyNumberFormat="1" applyFont="1"/>
    <xf numFmtId="164" fontId="0" fillId="0" borderId="0" xfId="0" applyNumberFormat="1"/>
    <xf numFmtId="0" fontId="5" fillId="0" borderId="0" xfId="0" applyFont="1" applyBorder="1" applyAlignment="1">
      <alignment horizontal="center"/>
    </xf>
    <xf numFmtId="167" fontId="2" fillId="2" borderId="0" xfId="1" applyNumberFormat="1" applyFont="1" applyFill="1" applyAlignment="1">
      <alignment horizontal="left"/>
    </xf>
    <xf numFmtId="167" fontId="2" fillId="2" borderId="0" xfId="1" applyNumberFormat="1" applyFont="1" applyFill="1"/>
    <xf numFmtId="0" fontId="2" fillId="2" borderId="0" xfId="0" applyFont="1" applyFill="1"/>
    <xf numFmtId="0" fontId="0" fillId="3" borderId="0" xfId="0" applyFill="1"/>
    <xf numFmtId="0" fontId="6" fillId="0" borderId="0" xfId="0" applyFont="1" applyFill="1"/>
    <xf numFmtId="0" fontId="7" fillId="0" borderId="1" xfId="0" applyFont="1" applyBorder="1"/>
    <xf numFmtId="0" fontId="7" fillId="0" borderId="0" xfId="0" applyFont="1" applyBorder="1"/>
    <xf numFmtId="168" fontId="0" fillId="0" borderId="0" xfId="0" applyNumberFormat="1"/>
    <xf numFmtId="169" fontId="0" fillId="0" borderId="0" xfId="0" applyNumberFormat="1"/>
    <xf numFmtId="0" fontId="8" fillId="0" borderId="0" xfId="0" applyFont="1" applyFill="1" applyBorder="1"/>
    <xf numFmtId="0" fontId="7" fillId="0" borderId="3" xfId="0" applyFont="1" applyFill="1" applyBorder="1"/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66" fontId="3" fillId="0" borderId="0" xfId="2" applyNumberFormat="1" applyFont="1" applyBorder="1"/>
    <xf numFmtId="0" fontId="7" fillId="0" borderId="5" xfId="0" applyFont="1" applyFill="1" applyBorder="1"/>
    <xf numFmtId="9" fontId="3" fillId="0" borderId="6" xfId="0" applyNumberFormat="1" applyFont="1" applyBorder="1" applyAlignment="1">
      <alignment horizontal="left" vertical="center"/>
    </xf>
    <xf numFmtId="9" fontId="3" fillId="0" borderId="0" xfId="0" applyNumberFormat="1" applyFont="1" applyBorder="1" applyAlignment="1">
      <alignment horizontal="left" vertical="center"/>
    </xf>
    <xf numFmtId="169" fontId="3" fillId="0" borderId="0" xfId="0" applyNumberFormat="1" applyFont="1" applyBorder="1"/>
    <xf numFmtId="0" fontId="7" fillId="0" borderId="7" xfId="0" applyFont="1" applyFill="1" applyBorder="1"/>
    <xf numFmtId="168" fontId="3" fillId="0" borderId="8" xfId="1" applyNumberFormat="1" applyFont="1" applyBorder="1" applyAlignment="1">
      <alignment horizontal="left" vertical="center"/>
    </xf>
    <xf numFmtId="168" fontId="3" fillId="0" borderId="0" xfId="1" applyNumberFormat="1" applyFont="1" applyBorder="1" applyAlignment="1">
      <alignment horizontal="left" vertical="center"/>
    </xf>
    <xf numFmtId="0" fontId="3" fillId="0" borderId="0" xfId="0" applyFont="1" applyBorder="1"/>
    <xf numFmtId="0" fontId="9" fillId="0" borderId="0" xfId="0" applyFont="1" applyFill="1" applyBorder="1"/>
    <xf numFmtId="168" fontId="10" fillId="0" borderId="0" xfId="0" applyNumberFormat="1" applyFont="1" applyAlignment="1">
      <alignment vertical="center"/>
    </xf>
    <xf numFmtId="0" fontId="0" fillId="0" borderId="0" xfId="0" applyFill="1"/>
    <xf numFmtId="0" fontId="11" fillId="0" borderId="0" xfId="0" applyFont="1" applyAlignment="1">
      <alignment vertical="center"/>
    </xf>
    <xf numFmtId="0" fontId="7" fillId="0" borderId="9" xfId="0" applyFont="1" applyFill="1" applyBorder="1"/>
    <xf numFmtId="10" fontId="3" fillId="0" borderId="10" xfId="2" applyNumberFormat="1" applyFont="1" applyBorder="1"/>
    <xf numFmtId="0" fontId="7" fillId="0" borderId="11" xfId="0" applyFont="1" applyFill="1" applyBorder="1"/>
    <xf numFmtId="166" fontId="3" fillId="0" borderId="12" xfId="2" applyNumberFormat="1" applyFont="1" applyBorder="1"/>
    <xf numFmtId="169" fontId="3" fillId="0" borderId="12" xfId="0" applyNumberFormat="1" applyFont="1" applyBorder="1"/>
    <xf numFmtId="0" fontId="7" fillId="0" borderId="13" xfId="0" applyFont="1" applyFill="1" applyBorder="1"/>
    <xf numFmtId="0" fontId="3" fillId="0" borderId="14" xfId="0" applyFont="1" applyBorder="1"/>
    <xf numFmtId="44" fontId="0" fillId="0" borderId="0" xfId="0" applyNumberFormat="1"/>
    <xf numFmtId="6" fontId="0" fillId="0" borderId="0" xfId="0" applyNumberFormat="1"/>
    <xf numFmtId="0" fontId="9" fillId="0" borderId="0" xfId="0" applyFont="1" applyFill="1" applyBorder="1" applyAlignment="1">
      <alignment horizontal="left" wrapText="1"/>
    </xf>
    <xf numFmtId="0" fontId="10" fillId="0" borderId="0" xfId="0" applyFont="1" applyAlignment="1">
      <alignment horizontal="center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6</xdr:row>
      <xdr:rowOff>123825</xdr:rowOff>
    </xdr:from>
    <xdr:to>
      <xdr:col>4</xdr:col>
      <xdr:colOff>9525</xdr:colOff>
      <xdr:row>6</xdr:row>
      <xdr:rowOff>133350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D831D055-03AD-47B1-80C1-7DD245E3E8DD}"/>
            </a:ext>
          </a:extLst>
        </xdr:cNvPr>
        <xdr:cNvCxnSpPr/>
      </xdr:nvCxnSpPr>
      <xdr:spPr>
        <a:xfrm flipV="1">
          <a:off x="5962650" y="1285875"/>
          <a:ext cx="714375" cy="9525"/>
        </a:xfrm>
        <a:prstGeom prst="straightConnector1">
          <a:avLst/>
        </a:prstGeom>
        <a:ln w="2857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424656</xdr:colOff>
      <xdr:row>12</xdr:row>
      <xdr:rowOff>91281</xdr:rowOff>
    </xdr:from>
    <xdr:to>
      <xdr:col>4</xdr:col>
      <xdr:colOff>0</xdr:colOff>
      <xdr:row>12</xdr:row>
      <xdr:rowOff>98137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 flipV="1">
          <a:off x="5877719" y="1019969"/>
          <a:ext cx="3119438" cy="685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6</xdr:row>
      <xdr:rowOff>9525</xdr:rowOff>
    </xdr:to>
    <xdr:sp macro="" textlink="">
      <xdr:nvSpPr>
        <xdr:cNvPr id="2" name="AutoShape 2" descr="Resultado de imagen para LOGO PLATZI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5405100" y="8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4</xdr:row>
      <xdr:rowOff>127000</xdr:rowOff>
    </xdr:to>
    <xdr:sp macro="" textlink="">
      <xdr:nvSpPr>
        <xdr:cNvPr id="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4050"/>
          <a:ext cx="30480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8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4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4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8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8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08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08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3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3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6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6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0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0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4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4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9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9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4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4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2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2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1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1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4800"/>
    <xdr:sp macro="" textlink="">
      <xdr:nvSpPr>
        <xdr:cNvPr id="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7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4800"/>
    <xdr:sp macro="" textlink="">
      <xdr:nvSpPr>
        <xdr:cNvPr id="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7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</xdr:row>
      <xdr:rowOff>0</xdr:rowOff>
    </xdr:from>
    <xdr:ext cx="304800" cy="304800"/>
    <xdr:sp macro="" textlink="">
      <xdr:nvSpPr>
        <xdr:cNvPr id="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6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</xdr:row>
      <xdr:rowOff>0</xdr:rowOff>
    </xdr:from>
    <xdr:ext cx="304800" cy="304800"/>
    <xdr:sp macro="" textlink="">
      <xdr:nvSpPr>
        <xdr:cNvPr id="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6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4800"/>
    <xdr:sp macro="" textlink="">
      <xdr:nvSpPr>
        <xdr:cNvPr id="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4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4800"/>
    <xdr:sp macro="" textlink="">
      <xdr:nvSpPr>
        <xdr:cNvPr id="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4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1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1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</xdr:row>
      <xdr:rowOff>0</xdr:rowOff>
    </xdr:from>
    <xdr:ext cx="304800" cy="304800"/>
    <xdr:sp macro="" textlink="">
      <xdr:nvSpPr>
        <xdr:cNvPr id="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0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</xdr:row>
      <xdr:rowOff>0</xdr:rowOff>
    </xdr:from>
    <xdr:ext cx="304800" cy="304800"/>
    <xdr:sp macro="" textlink="">
      <xdr:nvSpPr>
        <xdr:cNvPr id="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0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8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8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</xdr:row>
      <xdr:rowOff>0</xdr:rowOff>
    </xdr:from>
    <xdr:ext cx="304800" cy="304800"/>
    <xdr:sp macro="" textlink="">
      <xdr:nvSpPr>
        <xdr:cNvPr id="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</xdr:row>
      <xdr:rowOff>0</xdr:rowOff>
    </xdr:from>
    <xdr:ext cx="304800" cy="304800"/>
    <xdr:sp macro="" textlink="">
      <xdr:nvSpPr>
        <xdr:cNvPr id="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4800"/>
    <xdr:sp macro="" textlink="">
      <xdr:nvSpPr>
        <xdr:cNvPr id="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4800"/>
    <xdr:sp macro="" textlink="">
      <xdr:nvSpPr>
        <xdr:cNvPr id="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304800"/>
    <xdr:sp macro="" textlink="">
      <xdr:nvSpPr>
        <xdr:cNvPr id="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304800"/>
    <xdr:sp macro="" textlink="">
      <xdr:nvSpPr>
        <xdr:cNvPr id="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4800"/>
    <xdr:sp macro="" textlink="">
      <xdr:nvSpPr>
        <xdr:cNvPr id="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4800"/>
    <xdr:sp macro="" textlink="">
      <xdr:nvSpPr>
        <xdr:cNvPr id="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304800"/>
    <xdr:sp macro="" textlink="">
      <xdr:nvSpPr>
        <xdr:cNvPr id="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304800"/>
    <xdr:sp macro="" textlink="">
      <xdr:nvSpPr>
        <xdr:cNvPr id="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4800"/>
    <xdr:sp macro="" textlink="">
      <xdr:nvSpPr>
        <xdr:cNvPr id="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88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4800"/>
    <xdr:sp macro="" textlink="">
      <xdr:nvSpPr>
        <xdr:cNvPr id="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88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707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707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4800"/>
    <xdr:sp macro="" textlink="">
      <xdr:nvSpPr>
        <xdr:cNvPr id="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725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4800"/>
    <xdr:sp macro="" textlink="">
      <xdr:nvSpPr>
        <xdr:cNvPr id="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725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304800"/>
    <xdr:sp macro="" textlink="">
      <xdr:nvSpPr>
        <xdr:cNvPr id="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744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304800"/>
    <xdr:sp macro="" textlink="">
      <xdr:nvSpPr>
        <xdr:cNvPr id="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744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4800"/>
    <xdr:sp macro="" textlink="">
      <xdr:nvSpPr>
        <xdr:cNvPr id="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762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4800"/>
    <xdr:sp macro="" textlink="">
      <xdr:nvSpPr>
        <xdr:cNvPr id="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762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39</xdr:row>
      <xdr:rowOff>0</xdr:rowOff>
    </xdr:from>
    <xdr:ext cx="304800" cy="304800"/>
    <xdr:sp macro="" textlink="">
      <xdr:nvSpPr>
        <xdr:cNvPr id="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39</xdr:row>
      <xdr:rowOff>0</xdr:rowOff>
    </xdr:from>
    <xdr:ext cx="304800" cy="304800"/>
    <xdr:sp macro="" textlink="">
      <xdr:nvSpPr>
        <xdr:cNvPr id="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4800"/>
    <xdr:sp macro="" textlink="">
      <xdr:nvSpPr>
        <xdr:cNvPr id="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799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4800"/>
    <xdr:sp macro="" textlink="">
      <xdr:nvSpPr>
        <xdr:cNvPr id="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799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304800"/>
    <xdr:sp macro="" textlink="">
      <xdr:nvSpPr>
        <xdr:cNvPr id="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81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304800"/>
    <xdr:sp macro="" textlink="">
      <xdr:nvSpPr>
        <xdr:cNvPr id="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81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4800"/>
    <xdr:sp macro="" textlink="">
      <xdr:nvSpPr>
        <xdr:cNvPr id="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836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4800"/>
    <xdr:sp macro="" textlink="">
      <xdr:nvSpPr>
        <xdr:cNvPr id="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836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43</xdr:row>
      <xdr:rowOff>0</xdr:rowOff>
    </xdr:from>
    <xdr:ext cx="304800" cy="304800"/>
    <xdr:sp macro="" textlink="">
      <xdr:nvSpPr>
        <xdr:cNvPr id="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854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43</xdr:row>
      <xdr:rowOff>0</xdr:rowOff>
    </xdr:from>
    <xdr:ext cx="304800" cy="304800"/>
    <xdr:sp macro="" textlink="">
      <xdr:nvSpPr>
        <xdr:cNvPr id="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854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4800"/>
    <xdr:sp macro="" textlink="">
      <xdr:nvSpPr>
        <xdr:cNvPr id="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873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4800"/>
    <xdr:sp macro="" textlink="">
      <xdr:nvSpPr>
        <xdr:cNvPr id="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873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45</xdr:row>
      <xdr:rowOff>0</xdr:rowOff>
    </xdr:from>
    <xdr:ext cx="304800" cy="304800"/>
    <xdr:sp macro="" textlink="">
      <xdr:nvSpPr>
        <xdr:cNvPr id="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89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45</xdr:row>
      <xdr:rowOff>0</xdr:rowOff>
    </xdr:from>
    <xdr:ext cx="304800" cy="304800"/>
    <xdr:sp macro="" textlink="">
      <xdr:nvSpPr>
        <xdr:cNvPr id="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89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4800"/>
    <xdr:sp macro="" textlink="">
      <xdr:nvSpPr>
        <xdr:cNvPr id="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909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4800"/>
    <xdr:sp macro="" textlink="">
      <xdr:nvSpPr>
        <xdr:cNvPr id="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909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304800"/>
    <xdr:sp macro="" textlink="">
      <xdr:nvSpPr>
        <xdr:cNvPr id="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928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304800"/>
    <xdr:sp macro="" textlink="">
      <xdr:nvSpPr>
        <xdr:cNvPr id="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928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946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946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96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96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4800"/>
    <xdr:sp macro="" textlink="">
      <xdr:nvSpPr>
        <xdr:cNvPr id="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983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4800"/>
    <xdr:sp macro="" textlink="">
      <xdr:nvSpPr>
        <xdr:cNvPr id="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983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002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002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4800"/>
    <xdr:sp macro="" textlink="">
      <xdr:nvSpPr>
        <xdr:cNvPr id="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020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4800"/>
    <xdr:sp macro="" textlink="">
      <xdr:nvSpPr>
        <xdr:cNvPr id="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020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53</xdr:row>
      <xdr:rowOff>0</xdr:rowOff>
    </xdr:from>
    <xdr:ext cx="304800" cy="304800"/>
    <xdr:sp macro="" textlink="">
      <xdr:nvSpPr>
        <xdr:cNvPr id="1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038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53</xdr:row>
      <xdr:rowOff>0</xdr:rowOff>
    </xdr:from>
    <xdr:ext cx="304800" cy="304800"/>
    <xdr:sp macro="" textlink="">
      <xdr:nvSpPr>
        <xdr:cNvPr id="1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038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4800"/>
    <xdr:sp macro="" textlink="">
      <xdr:nvSpPr>
        <xdr:cNvPr id="1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057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4800"/>
    <xdr:sp macro="" textlink="">
      <xdr:nvSpPr>
        <xdr:cNvPr id="1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057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55</xdr:row>
      <xdr:rowOff>0</xdr:rowOff>
    </xdr:from>
    <xdr:ext cx="304800" cy="304800"/>
    <xdr:sp macro="" textlink="">
      <xdr:nvSpPr>
        <xdr:cNvPr id="1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075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55</xdr:row>
      <xdr:rowOff>0</xdr:rowOff>
    </xdr:from>
    <xdr:ext cx="304800" cy="304800"/>
    <xdr:sp macro="" textlink="">
      <xdr:nvSpPr>
        <xdr:cNvPr id="1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075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4800"/>
    <xdr:sp macro="" textlink="">
      <xdr:nvSpPr>
        <xdr:cNvPr id="1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09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4800"/>
    <xdr:sp macro="" textlink="">
      <xdr:nvSpPr>
        <xdr:cNvPr id="1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09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57</xdr:row>
      <xdr:rowOff>0</xdr:rowOff>
    </xdr:from>
    <xdr:ext cx="304800" cy="304800"/>
    <xdr:sp macro="" textlink="">
      <xdr:nvSpPr>
        <xdr:cNvPr id="1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112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57</xdr:row>
      <xdr:rowOff>0</xdr:rowOff>
    </xdr:from>
    <xdr:ext cx="304800" cy="304800"/>
    <xdr:sp macro="" textlink="">
      <xdr:nvSpPr>
        <xdr:cNvPr id="1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112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4800"/>
    <xdr:sp macro="" textlink="">
      <xdr:nvSpPr>
        <xdr:cNvPr id="1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130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4800"/>
    <xdr:sp macro="" textlink="">
      <xdr:nvSpPr>
        <xdr:cNvPr id="1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130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59</xdr:row>
      <xdr:rowOff>0</xdr:rowOff>
    </xdr:from>
    <xdr:ext cx="304800" cy="304800"/>
    <xdr:sp macro="" textlink="">
      <xdr:nvSpPr>
        <xdr:cNvPr id="1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149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59</xdr:row>
      <xdr:rowOff>0</xdr:rowOff>
    </xdr:from>
    <xdr:ext cx="304800" cy="304800"/>
    <xdr:sp macro="" textlink="">
      <xdr:nvSpPr>
        <xdr:cNvPr id="1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149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4800"/>
    <xdr:sp macro="" textlink="">
      <xdr:nvSpPr>
        <xdr:cNvPr id="1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167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4800"/>
    <xdr:sp macro="" textlink="">
      <xdr:nvSpPr>
        <xdr:cNvPr id="1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167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61</xdr:row>
      <xdr:rowOff>0</xdr:rowOff>
    </xdr:from>
    <xdr:ext cx="304800" cy="304800"/>
    <xdr:sp macro="" textlink="">
      <xdr:nvSpPr>
        <xdr:cNvPr id="1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186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61</xdr:row>
      <xdr:rowOff>0</xdr:rowOff>
    </xdr:from>
    <xdr:ext cx="304800" cy="304800"/>
    <xdr:sp macro="" textlink="">
      <xdr:nvSpPr>
        <xdr:cNvPr id="1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186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4800"/>
    <xdr:sp macro="" textlink="">
      <xdr:nvSpPr>
        <xdr:cNvPr id="1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204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4800"/>
    <xdr:sp macro="" textlink="">
      <xdr:nvSpPr>
        <xdr:cNvPr id="1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204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63</xdr:row>
      <xdr:rowOff>0</xdr:rowOff>
    </xdr:from>
    <xdr:ext cx="304800" cy="304800"/>
    <xdr:sp macro="" textlink="">
      <xdr:nvSpPr>
        <xdr:cNvPr id="1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22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63</xdr:row>
      <xdr:rowOff>0</xdr:rowOff>
    </xdr:from>
    <xdr:ext cx="304800" cy="304800"/>
    <xdr:sp macro="" textlink="">
      <xdr:nvSpPr>
        <xdr:cNvPr id="1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22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4800"/>
    <xdr:sp macro="" textlink="">
      <xdr:nvSpPr>
        <xdr:cNvPr id="1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241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4800"/>
    <xdr:sp macro="" textlink="">
      <xdr:nvSpPr>
        <xdr:cNvPr id="1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241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65</xdr:row>
      <xdr:rowOff>0</xdr:rowOff>
    </xdr:from>
    <xdr:ext cx="304800" cy="304800"/>
    <xdr:sp macro="" textlink="">
      <xdr:nvSpPr>
        <xdr:cNvPr id="1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65</xdr:row>
      <xdr:rowOff>0</xdr:rowOff>
    </xdr:from>
    <xdr:ext cx="304800" cy="304800"/>
    <xdr:sp macro="" textlink="">
      <xdr:nvSpPr>
        <xdr:cNvPr id="1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4800"/>
    <xdr:sp macro="" textlink="">
      <xdr:nvSpPr>
        <xdr:cNvPr id="1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27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4800"/>
    <xdr:sp macro="" textlink="">
      <xdr:nvSpPr>
        <xdr:cNvPr id="1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27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67</xdr:row>
      <xdr:rowOff>0</xdr:rowOff>
    </xdr:from>
    <xdr:ext cx="304800" cy="304800"/>
    <xdr:sp macro="" textlink="">
      <xdr:nvSpPr>
        <xdr:cNvPr id="1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29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67</xdr:row>
      <xdr:rowOff>0</xdr:rowOff>
    </xdr:from>
    <xdr:ext cx="304800" cy="304800"/>
    <xdr:sp macro="" textlink="">
      <xdr:nvSpPr>
        <xdr:cNvPr id="1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29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4800"/>
    <xdr:sp macro="" textlink="">
      <xdr:nvSpPr>
        <xdr:cNvPr id="1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315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4800"/>
    <xdr:sp macro="" textlink="">
      <xdr:nvSpPr>
        <xdr:cNvPr id="1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315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69</xdr:row>
      <xdr:rowOff>0</xdr:rowOff>
    </xdr:from>
    <xdr:ext cx="304800" cy="304800"/>
    <xdr:sp macro="" textlink="">
      <xdr:nvSpPr>
        <xdr:cNvPr id="1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69</xdr:row>
      <xdr:rowOff>0</xdr:rowOff>
    </xdr:from>
    <xdr:ext cx="304800" cy="304800"/>
    <xdr:sp macro="" textlink="">
      <xdr:nvSpPr>
        <xdr:cNvPr id="1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4800"/>
    <xdr:sp macro="" textlink="">
      <xdr:nvSpPr>
        <xdr:cNvPr id="1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35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4800"/>
    <xdr:sp macro="" textlink="">
      <xdr:nvSpPr>
        <xdr:cNvPr id="1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35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71</xdr:row>
      <xdr:rowOff>0</xdr:rowOff>
    </xdr:from>
    <xdr:ext cx="304800" cy="304800"/>
    <xdr:sp macro="" textlink="">
      <xdr:nvSpPr>
        <xdr:cNvPr id="1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37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71</xdr:row>
      <xdr:rowOff>0</xdr:rowOff>
    </xdr:from>
    <xdr:ext cx="304800" cy="304800"/>
    <xdr:sp macro="" textlink="">
      <xdr:nvSpPr>
        <xdr:cNvPr id="1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37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4800"/>
    <xdr:sp macro="" textlink="">
      <xdr:nvSpPr>
        <xdr:cNvPr id="1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388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4800"/>
    <xdr:sp macro="" textlink="">
      <xdr:nvSpPr>
        <xdr:cNvPr id="1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388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73</xdr:row>
      <xdr:rowOff>0</xdr:rowOff>
    </xdr:from>
    <xdr:ext cx="304800" cy="304800"/>
    <xdr:sp macro="" textlink="">
      <xdr:nvSpPr>
        <xdr:cNvPr id="1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40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73</xdr:row>
      <xdr:rowOff>0</xdr:rowOff>
    </xdr:from>
    <xdr:ext cx="304800" cy="304800"/>
    <xdr:sp macro="" textlink="">
      <xdr:nvSpPr>
        <xdr:cNvPr id="1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40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4800"/>
    <xdr:sp macro="" textlink="">
      <xdr:nvSpPr>
        <xdr:cNvPr id="1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425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4800"/>
    <xdr:sp macro="" textlink="">
      <xdr:nvSpPr>
        <xdr:cNvPr id="1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425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75</xdr:row>
      <xdr:rowOff>0</xdr:rowOff>
    </xdr:from>
    <xdr:ext cx="304800" cy="304800"/>
    <xdr:sp macro="" textlink="">
      <xdr:nvSpPr>
        <xdr:cNvPr id="1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443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75</xdr:row>
      <xdr:rowOff>0</xdr:rowOff>
    </xdr:from>
    <xdr:ext cx="304800" cy="304800"/>
    <xdr:sp macro="" textlink="">
      <xdr:nvSpPr>
        <xdr:cNvPr id="1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443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4800"/>
    <xdr:sp macro="" textlink="">
      <xdr:nvSpPr>
        <xdr:cNvPr id="1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46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4800"/>
    <xdr:sp macro="" textlink="">
      <xdr:nvSpPr>
        <xdr:cNvPr id="1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46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77</xdr:row>
      <xdr:rowOff>0</xdr:rowOff>
    </xdr:from>
    <xdr:ext cx="304800" cy="304800"/>
    <xdr:sp macro="" textlink="">
      <xdr:nvSpPr>
        <xdr:cNvPr id="1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48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77</xdr:row>
      <xdr:rowOff>0</xdr:rowOff>
    </xdr:from>
    <xdr:ext cx="304800" cy="304800"/>
    <xdr:sp macro="" textlink="">
      <xdr:nvSpPr>
        <xdr:cNvPr id="1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48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4800"/>
    <xdr:sp macro="" textlink="">
      <xdr:nvSpPr>
        <xdr:cNvPr id="1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499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4800"/>
    <xdr:sp macro="" textlink="">
      <xdr:nvSpPr>
        <xdr:cNvPr id="1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499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79</xdr:row>
      <xdr:rowOff>0</xdr:rowOff>
    </xdr:from>
    <xdr:ext cx="304800" cy="304800"/>
    <xdr:sp macro="" textlink="">
      <xdr:nvSpPr>
        <xdr:cNvPr id="1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51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79</xdr:row>
      <xdr:rowOff>0</xdr:rowOff>
    </xdr:from>
    <xdr:ext cx="304800" cy="304800"/>
    <xdr:sp macro="" textlink="">
      <xdr:nvSpPr>
        <xdr:cNvPr id="1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51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4800"/>
    <xdr:sp macro="" textlink="">
      <xdr:nvSpPr>
        <xdr:cNvPr id="1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53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4800"/>
    <xdr:sp macro="" textlink="">
      <xdr:nvSpPr>
        <xdr:cNvPr id="1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53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81</xdr:row>
      <xdr:rowOff>0</xdr:rowOff>
    </xdr:from>
    <xdr:ext cx="304800" cy="304800"/>
    <xdr:sp macro="" textlink="">
      <xdr:nvSpPr>
        <xdr:cNvPr id="1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81</xdr:row>
      <xdr:rowOff>0</xdr:rowOff>
    </xdr:from>
    <xdr:ext cx="304800" cy="304800"/>
    <xdr:sp macro="" textlink="">
      <xdr:nvSpPr>
        <xdr:cNvPr id="1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4800"/>
    <xdr:sp macro="" textlink="">
      <xdr:nvSpPr>
        <xdr:cNvPr id="1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57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4800"/>
    <xdr:sp macro="" textlink="">
      <xdr:nvSpPr>
        <xdr:cNvPr id="1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57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83</xdr:row>
      <xdr:rowOff>0</xdr:rowOff>
    </xdr:from>
    <xdr:ext cx="304800" cy="304800"/>
    <xdr:sp macro="" textlink="">
      <xdr:nvSpPr>
        <xdr:cNvPr id="1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591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83</xdr:row>
      <xdr:rowOff>0</xdr:rowOff>
    </xdr:from>
    <xdr:ext cx="304800" cy="304800"/>
    <xdr:sp macro="" textlink="">
      <xdr:nvSpPr>
        <xdr:cNvPr id="1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591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4800"/>
    <xdr:sp macro="" textlink="">
      <xdr:nvSpPr>
        <xdr:cNvPr id="1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4800"/>
    <xdr:sp macro="" textlink="">
      <xdr:nvSpPr>
        <xdr:cNvPr id="1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85</xdr:row>
      <xdr:rowOff>0</xdr:rowOff>
    </xdr:from>
    <xdr:ext cx="304800" cy="304800"/>
    <xdr:sp macro="" textlink="">
      <xdr:nvSpPr>
        <xdr:cNvPr id="1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62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85</xdr:row>
      <xdr:rowOff>0</xdr:rowOff>
    </xdr:from>
    <xdr:ext cx="304800" cy="304800"/>
    <xdr:sp macro="" textlink="">
      <xdr:nvSpPr>
        <xdr:cNvPr id="1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62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4800"/>
    <xdr:sp macro="" textlink="">
      <xdr:nvSpPr>
        <xdr:cNvPr id="1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646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4800"/>
    <xdr:sp macro="" textlink="">
      <xdr:nvSpPr>
        <xdr:cNvPr id="1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646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87</xdr:row>
      <xdr:rowOff>0</xdr:rowOff>
    </xdr:from>
    <xdr:ext cx="304800" cy="304800"/>
    <xdr:sp macro="" textlink="">
      <xdr:nvSpPr>
        <xdr:cNvPr id="1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664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87</xdr:row>
      <xdr:rowOff>0</xdr:rowOff>
    </xdr:from>
    <xdr:ext cx="304800" cy="304800"/>
    <xdr:sp macro="" textlink="">
      <xdr:nvSpPr>
        <xdr:cNvPr id="1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664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4800"/>
    <xdr:sp macro="" textlink="">
      <xdr:nvSpPr>
        <xdr:cNvPr id="1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683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4800"/>
    <xdr:sp macro="" textlink="">
      <xdr:nvSpPr>
        <xdr:cNvPr id="1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683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89</xdr:row>
      <xdr:rowOff>0</xdr:rowOff>
    </xdr:from>
    <xdr:ext cx="304800" cy="304800"/>
    <xdr:sp macro="" textlink="">
      <xdr:nvSpPr>
        <xdr:cNvPr id="1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70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89</xdr:row>
      <xdr:rowOff>0</xdr:rowOff>
    </xdr:from>
    <xdr:ext cx="304800" cy="304800"/>
    <xdr:sp macro="" textlink="">
      <xdr:nvSpPr>
        <xdr:cNvPr id="1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70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4800"/>
    <xdr:sp macro="" textlink="">
      <xdr:nvSpPr>
        <xdr:cNvPr id="1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720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4800"/>
    <xdr:sp macro="" textlink="">
      <xdr:nvSpPr>
        <xdr:cNvPr id="1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720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91</xdr:row>
      <xdr:rowOff>0</xdr:rowOff>
    </xdr:from>
    <xdr:ext cx="304800" cy="304800"/>
    <xdr:sp macro="" textlink="">
      <xdr:nvSpPr>
        <xdr:cNvPr id="1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738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91</xdr:row>
      <xdr:rowOff>0</xdr:rowOff>
    </xdr:from>
    <xdr:ext cx="304800" cy="304800"/>
    <xdr:sp macro="" textlink="">
      <xdr:nvSpPr>
        <xdr:cNvPr id="1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738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4800"/>
    <xdr:sp macro="" textlink="">
      <xdr:nvSpPr>
        <xdr:cNvPr id="1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757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4800"/>
    <xdr:sp macro="" textlink="">
      <xdr:nvSpPr>
        <xdr:cNvPr id="1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757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93</xdr:row>
      <xdr:rowOff>0</xdr:rowOff>
    </xdr:from>
    <xdr:ext cx="304800" cy="304800"/>
    <xdr:sp macro="" textlink="">
      <xdr:nvSpPr>
        <xdr:cNvPr id="1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77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93</xdr:row>
      <xdr:rowOff>0</xdr:rowOff>
    </xdr:from>
    <xdr:ext cx="304800" cy="304800"/>
    <xdr:sp macro="" textlink="">
      <xdr:nvSpPr>
        <xdr:cNvPr id="1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77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4800"/>
    <xdr:sp macro="" textlink="">
      <xdr:nvSpPr>
        <xdr:cNvPr id="1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793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4800"/>
    <xdr:sp macro="" textlink="">
      <xdr:nvSpPr>
        <xdr:cNvPr id="1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793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95</xdr:row>
      <xdr:rowOff>0</xdr:rowOff>
    </xdr:from>
    <xdr:ext cx="304800" cy="304800"/>
    <xdr:sp macro="" textlink="">
      <xdr:nvSpPr>
        <xdr:cNvPr id="1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81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95</xdr:row>
      <xdr:rowOff>0</xdr:rowOff>
    </xdr:from>
    <xdr:ext cx="304800" cy="304800"/>
    <xdr:sp macro="" textlink="">
      <xdr:nvSpPr>
        <xdr:cNvPr id="1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81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4800"/>
    <xdr:sp macro="" textlink="">
      <xdr:nvSpPr>
        <xdr:cNvPr id="1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830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4800"/>
    <xdr:sp macro="" textlink="">
      <xdr:nvSpPr>
        <xdr:cNvPr id="1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830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97</xdr:row>
      <xdr:rowOff>0</xdr:rowOff>
    </xdr:from>
    <xdr:ext cx="304800" cy="304800"/>
    <xdr:sp macro="" textlink="">
      <xdr:nvSpPr>
        <xdr:cNvPr id="1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97</xdr:row>
      <xdr:rowOff>0</xdr:rowOff>
    </xdr:from>
    <xdr:ext cx="304800" cy="304800"/>
    <xdr:sp macro="" textlink="">
      <xdr:nvSpPr>
        <xdr:cNvPr id="1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4800"/>
    <xdr:sp macro="" textlink="">
      <xdr:nvSpPr>
        <xdr:cNvPr id="1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867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4800"/>
    <xdr:sp macro="" textlink="">
      <xdr:nvSpPr>
        <xdr:cNvPr id="1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867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99</xdr:row>
      <xdr:rowOff>0</xdr:rowOff>
    </xdr:from>
    <xdr:ext cx="304800" cy="304800"/>
    <xdr:sp macro="" textlink="">
      <xdr:nvSpPr>
        <xdr:cNvPr id="1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99</xdr:row>
      <xdr:rowOff>0</xdr:rowOff>
    </xdr:from>
    <xdr:ext cx="304800" cy="304800"/>
    <xdr:sp macro="" textlink="">
      <xdr:nvSpPr>
        <xdr:cNvPr id="1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4800"/>
    <xdr:sp macro="" textlink="">
      <xdr:nvSpPr>
        <xdr:cNvPr id="1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904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4800"/>
    <xdr:sp macro="" textlink="">
      <xdr:nvSpPr>
        <xdr:cNvPr id="1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904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101</xdr:row>
      <xdr:rowOff>0</xdr:rowOff>
    </xdr:from>
    <xdr:ext cx="304800" cy="304800"/>
    <xdr:sp macro="" textlink="">
      <xdr:nvSpPr>
        <xdr:cNvPr id="1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922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101</xdr:row>
      <xdr:rowOff>0</xdr:rowOff>
    </xdr:from>
    <xdr:ext cx="304800" cy="304800"/>
    <xdr:sp macro="" textlink="">
      <xdr:nvSpPr>
        <xdr:cNvPr id="1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922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4800"/>
    <xdr:sp macro="" textlink="">
      <xdr:nvSpPr>
        <xdr:cNvPr id="1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941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4800"/>
    <xdr:sp macro="" textlink="">
      <xdr:nvSpPr>
        <xdr:cNvPr id="1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941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103</xdr:row>
      <xdr:rowOff>0</xdr:rowOff>
    </xdr:from>
    <xdr:ext cx="304800" cy="304800"/>
    <xdr:sp macro="" textlink="">
      <xdr:nvSpPr>
        <xdr:cNvPr id="2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95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103</xdr:row>
      <xdr:rowOff>0</xdr:rowOff>
    </xdr:from>
    <xdr:ext cx="304800" cy="304800"/>
    <xdr:sp macro="" textlink="">
      <xdr:nvSpPr>
        <xdr:cNvPr id="2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95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4800"/>
    <xdr:sp macro="" textlink="">
      <xdr:nvSpPr>
        <xdr:cNvPr id="2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978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4800"/>
    <xdr:sp macro="" textlink="">
      <xdr:nvSpPr>
        <xdr:cNvPr id="2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978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105</xdr:row>
      <xdr:rowOff>0</xdr:rowOff>
    </xdr:from>
    <xdr:ext cx="304800" cy="304800"/>
    <xdr:sp macro="" textlink="">
      <xdr:nvSpPr>
        <xdr:cNvPr id="2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99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105</xdr:row>
      <xdr:rowOff>0</xdr:rowOff>
    </xdr:from>
    <xdr:ext cx="304800" cy="304800"/>
    <xdr:sp macro="" textlink="">
      <xdr:nvSpPr>
        <xdr:cNvPr id="2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99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4800"/>
    <xdr:sp macro="" textlink="">
      <xdr:nvSpPr>
        <xdr:cNvPr id="2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014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4800"/>
    <xdr:sp macro="" textlink="">
      <xdr:nvSpPr>
        <xdr:cNvPr id="2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014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107</xdr:row>
      <xdr:rowOff>0</xdr:rowOff>
    </xdr:from>
    <xdr:ext cx="304800" cy="304800"/>
    <xdr:sp macro="" textlink="">
      <xdr:nvSpPr>
        <xdr:cNvPr id="2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033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107</xdr:row>
      <xdr:rowOff>0</xdr:rowOff>
    </xdr:from>
    <xdr:ext cx="304800" cy="304800"/>
    <xdr:sp macro="" textlink="">
      <xdr:nvSpPr>
        <xdr:cNvPr id="2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033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107</xdr:row>
      <xdr:rowOff>167640</xdr:rowOff>
    </xdr:from>
    <xdr:ext cx="304800" cy="304800"/>
    <xdr:sp macro="" textlink="">
      <xdr:nvSpPr>
        <xdr:cNvPr id="2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050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4800"/>
    <xdr:sp macro="" textlink="">
      <xdr:nvSpPr>
        <xdr:cNvPr id="2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051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109</xdr:row>
      <xdr:rowOff>0</xdr:rowOff>
    </xdr:from>
    <xdr:ext cx="304800" cy="304800"/>
    <xdr:sp macro="" textlink="">
      <xdr:nvSpPr>
        <xdr:cNvPr id="2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07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109</xdr:row>
      <xdr:rowOff>0</xdr:rowOff>
    </xdr:from>
    <xdr:ext cx="304800" cy="304800"/>
    <xdr:sp macro="" textlink="">
      <xdr:nvSpPr>
        <xdr:cNvPr id="2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07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4800"/>
    <xdr:sp macro="" textlink="">
      <xdr:nvSpPr>
        <xdr:cNvPr id="2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088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4800"/>
    <xdr:sp macro="" textlink="">
      <xdr:nvSpPr>
        <xdr:cNvPr id="2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088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111</xdr:row>
      <xdr:rowOff>0</xdr:rowOff>
    </xdr:from>
    <xdr:ext cx="304800" cy="304800"/>
    <xdr:sp macro="" textlink="">
      <xdr:nvSpPr>
        <xdr:cNvPr id="2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10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111</xdr:row>
      <xdr:rowOff>0</xdr:rowOff>
    </xdr:from>
    <xdr:ext cx="304800" cy="304800"/>
    <xdr:sp macro="" textlink="">
      <xdr:nvSpPr>
        <xdr:cNvPr id="2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10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4800"/>
    <xdr:sp macro="" textlink="">
      <xdr:nvSpPr>
        <xdr:cNvPr id="2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125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4800"/>
    <xdr:sp macro="" textlink="">
      <xdr:nvSpPr>
        <xdr:cNvPr id="2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125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113</xdr:row>
      <xdr:rowOff>0</xdr:rowOff>
    </xdr:from>
    <xdr:ext cx="304800" cy="304800"/>
    <xdr:sp macro="" textlink="">
      <xdr:nvSpPr>
        <xdr:cNvPr id="2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14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113</xdr:row>
      <xdr:rowOff>0</xdr:rowOff>
    </xdr:from>
    <xdr:ext cx="304800" cy="304800"/>
    <xdr:sp macro="" textlink="">
      <xdr:nvSpPr>
        <xdr:cNvPr id="2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14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4800"/>
    <xdr:sp macro="" textlink="">
      <xdr:nvSpPr>
        <xdr:cNvPr id="2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162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4800"/>
    <xdr:sp macro="" textlink="">
      <xdr:nvSpPr>
        <xdr:cNvPr id="2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162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115</xdr:row>
      <xdr:rowOff>0</xdr:rowOff>
    </xdr:from>
    <xdr:ext cx="304800" cy="304800"/>
    <xdr:sp macro="" textlink="">
      <xdr:nvSpPr>
        <xdr:cNvPr id="2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18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115</xdr:row>
      <xdr:rowOff>0</xdr:rowOff>
    </xdr:from>
    <xdr:ext cx="304800" cy="304800"/>
    <xdr:sp macro="" textlink="">
      <xdr:nvSpPr>
        <xdr:cNvPr id="2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18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4800"/>
    <xdr:sp macro="" textlink="">
      <xdr:nvSpPr>
        <xdr:cNvPr id="2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199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4800"/>
    <xdr:sp macro="" textlink="">
      <xdr:nvSpPr>
        <xdr:cNvPr id="2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199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117</xdr:row>
      <xdr:rowOff>0</xdr:rowOff>
    </xdr:from>
    <xdr:ext cx="304800" cy="304800"/>
    <xdr:sp macro="" textlink="">
      <xdr:nvSpPr>
        <xdr:cNvPr id="2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217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117</xdr:row>
      <xdr:rowOff>0</xdr:rowOff>
    </xdr:from>
    <xdr:ext cx="304800" cy="304800"/>
    <xdr:sp macro="" textlink="">
      <xdr:nvSpPr>
        <xdr:cNvPr id="2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217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4800"/>
    <xdr:sp macro="" textlink="">
      <xdr:nvSpPr>
        <xdr:cNvPr id="2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235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4800"/>
    <xdr:sp macro="" textlink="">
      <xdr:nvSpPr>
        <xdr:cNvPr id="2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235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119</xdr:row>
      <xdr:rowOff>0</xdr:rowOff>
    </xdr:from>
    <xdr:ext cx="304800" cy="304800"/>
    <xdr:sp macro="" textlink="">
      <xdr:nvSpPr>
        <xdr:cNvPr id="2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254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119</xdr:row>
      <xdr:rowOff>0</xdr:rowOff>
    </xdr:from>
    <xdr:ext cx="304800" cy="304800"/>
    <xdr:sp macro="" textlink="">
      <xdr:nvSpPr>
        <xdr:cNvPr id="2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254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4800"/>
    <xdr:sp macro="" textlink="">
      <xdr:nvSpPr>
        <xdr:cNvPr id="2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272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4800"/>
    <xdr:sp macro="" textlink="">
      <xdr:nvSpPr>
        <xdr:cNvPr id="2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272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121</xdr:row>
      <xdr:rowOff>0</xdr:rowOff>
    </xdr:from>
    <xdr:ext cx="304800" cy="304800"/>
    <xdr:sp macro="" textlink="">
      <xdr:nvSpPr>
        <xdr:cNvPr id="2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29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121</xdr:row>
      <xdr:rowOff>0</xdr:rowOff>
    </xdr:from>
    <xdr:ext cx="304800" cy="304800"/>
    <xdr:sp macro="" textlink="">
      <xdr:nvSpPr>
        <xdr:cNvPr id="2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29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4800"/>
    <xdr:sp macro="" textlink="">
      <xdr:nvSpPr>
        <xdr:cNvPr id="2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09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4800"/>
    <xdr:sp macro="" textlink="">
      <xdr:nvSpPr>
        <xdr:cNvPr id="2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09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123</xdr:row>
      <xdr:rowOff>0</xdr:rowOff>
    </xdr:from>
    <xdr:ext cx="304800" cy="304800"/>
    <xdr:sp macro="" textlink="">
      <xdr:nvSpPr>
        <xdr:cNvPr id="2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27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8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2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3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2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3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2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6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2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0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2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2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2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2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9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4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2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4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2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2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1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4800"/>
    <xdr:sp macro="" textlink="">
      <xdr:nvSpPr>
        <xdr:cNvPr id="2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7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4800"/>
    <xdr:sp macro="" textlink="">
      <xdr:nvSpPr>
        <xdr:cNvPr id="2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7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</xdr:row>
      <xdr:rowOff>0</xdr:rowOff>
    </xdr:from>
    <xdr:ext cx="304800" cy="304800"/>
    <xdr:sp macro="" textlink="">
      <xdr:nvSpPr>
        <xdr:cNvPr id="2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6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4800"/>
    <xdr:sp macro="" textlink="">
      <xdr:nvSpPr>
        <xdr:cNvPr id="2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4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2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1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2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1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</xdr:row>
      <xdr:rowOff>0</xdr:rowOff>
    </xdr:from>
    <xdr:ext cx="304800" cy="304800"/>
    <xdr:sp macro="" textlink="">
      <xdr:nvSpPr>
        <xdr:cNvPr id="2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0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2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8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4800"/>
    <xdr:sp macro="" textlink="">
      <xdr:nvSpPr>
        <xdr:cNvPr id="2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4800"/>
    <xdr:sp macro="" textlink="">
      <xdr:nvSpPr>
        <xdr:cNvPr id="2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304800"/>
    <xdr:sp macro="" textlink="">
      <xdr:nvSpPr>
        <xdr:cNvPr id="2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4800"/>
    <xdr:sp macro="" textlink="">
      <xdr:nvSpPr>
        <xdr:cNvPr id="2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4800"/>
    <xdr:sp macro="" textlink="">
      <xdr:nvSpPr>
        <xdr:cNvPr id="2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88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4800"/>
    <xdr:sp macro="" textlink="">
      <xdr:nvSpPr>
        <xdr:cNvPr id="2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88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2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707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4800"/>
    <xdr:sp macro="" textlink="">
      <xdr:nvSpPr>
        <xdr:cNvPr id="2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725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4800"/>
    <xdr:sp macro="" textlink="">
      <xdr:nvSpPr>
        <xdr:cNvPr id="2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762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4800"/>
    <xdr:sp macro="" textlink="">
      <xdr:nvSpPr>
        <xdr:cNvPr id="2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762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39</xdr:row>
      <xdr:rowOff>0</xdr:rowOff>
    </xdr:from>
    <xdr:ext cx="304800" cy="304800"/>
    <xdr:sp macro="" textlink="">
      <xdr:nvSpPr>
        <xdr:cNvPr id="2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4800"/>
    <xdr:sp macro="" textlink="">
      <xdr:nvSpPr>
        <xdr:cNvPr id="2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799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4800"/>
    <xdr:sp macro="" textlink="">
      <xdr:nvSpPr>
        <xdr:cNvPr id="2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836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4800"/>
    <xdr:sp macro="" textlink="">
      <xdr:nvSpPr>
        <xdr:cNvPr id="2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836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43</xdr:row>
      <xdr:rowOff>0</xdr:rowOff>
    </xdr:from>
    <xdr:ext cx="304800" cy="304800"/>
    <xdr:sp macro="" textlink="">
      <xdr:nvSpPr>
        <xdr:cNvPr id="2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854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4800"/>
    <xdr:sp macro="" textlink="">
      <xdr:nvSpPr>
        <xdr:cNvPr id="2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873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4800"/>
    <xdr:sp macro="" textlink="">
      <xdr:nvSpPr>
        <xdr:cNvPr id="2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909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4800"/>
    <xdr:sp macro="" textlink="">
      <xdr:nvSpPr>
        <xdr:cNvPr id="2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909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304800"/>
    <xdr:sp macro="" textlink="">
      <xdr:nvSpPr>
        <xdr:cNvPr id="2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928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2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946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4800"/>
    <xdr:sp macro="" textlink="">
      <xdr:nvSpPr>
        <xdr:cNvPr id="2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983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4800"/>
    <xdr:sp macro="" textlink="">
      <xdr:nvSpPr>
        <xdr:cNvPr id="2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983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2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002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4800"/>
    <xdr:sp macro="" textlink="">
      <xdr:nvSpPr>
        <xdr:cNvPr id="2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020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4800"/>
    <xdr:sp macro="" textlink="">
      <xdr:nvSpPr>
        <xdr:cNvPr id="2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057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4800"/>
    <xdr:sp macro="" textlink="">
      <xdr:nvSpPr>
        <xdr:cNvPr id="2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057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55</xdr:row>
      <xdr:rowOff>0</xdr:rowOff>
    </xdr:from>
    <xdr:ext cx="304800" cy="304800"/>
    <xdr:sp macro="" textlink="">
      <xdr:nvSpPr>
        <xdr:cNvPr id="2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075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4800"/>
    <xdr:sp macro="" textlink="">
      <xdr:nvSpPr>
        <xdr:cNvPr id="2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09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4800"/>
    <xdr:sp macro="" textlink="">
      <xdr:nvSpPr>
        <xdr:cNvPr id="2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130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4800"/>
    <xdr:sp macro="" textlink="">
      <xdr:nvSpPr>
        <xdr:cNvPr id="2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130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59</xdr:row>
      <xdr:rowOff>0</xdr:rowOff>
    </xdr:from>
    <xdr:ext cx="304800" cy="304800"/>
    <xdr:sp macro="" textlink="">
      <xdr:nvSpPr>
        <xdr:cNvPr id="2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149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4800"/>
    <xdr:sp macro="" textlink="">
      <xdr:nvSpPr>
        <xdr:cNvPr id="2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167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4800"/>
    <xdr:sp macro="" textlink="">
      <xdr:nvSpPr>
        <xdr:cNvPr id="2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204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4800"/>
    <xdr:sp macro="" textlink="">
      <xdr:nvSpPr>
        <xdr:cNvPr id="2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204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63</xdr:row>
      <xdr:rowOff>0</xdr:rowOff>
    </xdr:from>
    <xdr:ext cx="304800" cy="304800"/>
    <xdr:sp macro="" textlink="">
      <xdr:nvSpPr>
        <xdr:cNvPr id="2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22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4800"/>
    <xdr:sp macro="" textlink="">
      <xdr:nvSpPr>
        <xdr:cNvPr id="2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241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4800"/>
    <xdr:sp macro="" textlink="">
      <xdr:nvSpPr>
        <xdr:cNvPr id="2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27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4800"/>
    <xdr:sp macro="" textlink="">
      <xdr:nvSpPr>
        <xdr:cNvPr id="3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27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67</xdr:row>
      <xdr:rowOff>0</xdr:rowOff>
    </xdr:from>
    <xdr:ext cx="304800" cy="304800"/>
    <xdr:sp macro="" textlink="">
      <xdr:nvSpPr>
        <xdr:cNvPr id="3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29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4800"/>
    <xdr:sp macro="" textlink="">
      <xdr:nvSpPr>
        <xdr:cNvPr id="3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315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4800"/>
    <xdr:sp macro="" textlink="">
      <xdr:nvSpPr>
        <xdr:cNvPr id="3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35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4800"/>
    <xdr:sp macro="" textlink="">
      <xdr:nvSpPr>
        <xdr:cNvPr id="3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35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71</xdr:row>
      <xdr:rowOff>0</xdr:rowOff>
    </xdr:from>
    <xdr:ext cx="304800" cy="304800"/>
    <xdr:sp macro="" textlink="">
      <xdr:nvSpPr>
        <xdr:cNvPr id="3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37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4800"/>
    <xdr:sp macro="" textlink="">
      <xdr:nvSpPr>
        <xdr:cNvPr id="3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388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4800"/>
    <xdr:sp macro="" textlink="">
      <xdr:nvSpPr>
        <xdr:cNvPr id="3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425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4800"/>
    <xdr:sp macro="" textlink="">
      <xdr:nvSpPr>
        <xdr:cNvPr id="3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425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75</xdr:row>
      <xdr:rowOff>0</xdr:rowOff>
    </xdr:from>
    <xdr:ext cx="304800" cy="304800"/>
    <xdr:sp macro="" textlink="">
      <xdr:nvSpPr>
        <xdr:cNvPr id="3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443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4800"/>
    <xdr:sp macro="" textlink="">
      <xdr:nvSpPr>
        <xdr:cNvPr id="3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46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4800"/>
    <xdr:sp macro="" textlink="">
      <xdr:nvSpPr>
        <xdr:cNvPr id="3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499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4800"/>
    <xdr:sp macro="" textlink="">
      <xdr:nvSpPr>
        <xdr:cNvPr id="3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499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79</xdr:row>
      <xdr:rowOff>0</xdr:rowOff>
    </xdr:from>
    <xdr:ext cx="304800" cy="304800"/>
    <xdr:sp macro="" textlink="">
      <xdr:nvSpPr>
        <xdr:cNvPr id="3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51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4800"/>
    <xdr:sp macro="" textlink="">
      <xdr:nvSpPr>
        <xdr:cNvPr id="3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53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4800"/>
    <xdr:sp macro="" textlink="">
      <xdr:nvSpPr>
        <xdr:cNvPr id="3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57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4800"/>
    <xdr:sp macro="" textlink="">
      <xdr:nvSpPr>
        <xdr:cNvPr id="3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57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83</xdr:row>
      <xdr:rowOff>0</xdr:rowOff>
    </xdr:from>
    <xdr:ext cx="304800" cy="304800"/>
    <xdr:sp macro="" textlink="">
      <xdr:nvSpPr>
        <xdr:cNvPr id="3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591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4800"/>
    <xdr:sp macro="" textlink="">
      <xdr:nvSpPr>
        <xdr:cNvPr id="3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4800"/>
    <xdr:sp macro="" textlink="">
      <xdr:nvSpPr>
        <xdr:cNvPr id="3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646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4800"/>
    <xdr:sp macro="" textlink="">
      <xdr:nvSpPr>
        <xdr:cNvPr id="3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646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87</xdr:row>
      <xdr:rowOff>0</xdr:rowOff>
    </xdr:from>
    <xdr:ext cx="304800" cy="304800"/>
    <xdr:sp macro="" textlink="">
      <xdr:nvSpPr>
        <xdr:cNvPr id="3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664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4800"/>
    <xdr:sp macro="" textlink="">
      <xdr:nvSpPr>
        <xdr:cNvPr id="3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683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4800"/>
    <xdr:sp macro="" textlink="">
      <xdr:nvSpPr>
        <xdr:cNvPr id="3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720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4800"/>
    <xdr:sp macro="" textlink="">
      <xdr:nvSpPr>
        <xdr:cNvPr id="3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720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91</xdr:row>
      <xdr:rowOff>0</xdr:rowOff>
    </xdr:from>
    <xdr:ext cx="304800" cy="304800"/>
    <xdr:sp macro="" textlink="">
      <xdr:nvSpPr>
        <xdr:cNvPr id="3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738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4800"/>
    <xdr:sp macro="" textlink="">
      <xdr:nvSpPr>
        <xdr:cNvPr id="3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757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4800"/>
    <xdr:sp macro="" textlink="">
      <xdr:nvSpPr>
        <xdr:cNvPr id="3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793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4800"/>
    <xdr:sp macro="" textlink="">
      <xdr:nvSpPr>
        <xdr:cNvPr id="3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793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95</xdr:row>
      <xdr:rowOff>0</xdr:rowOff>
    </xdr:from>
    <xdr:ext cx="304800" cy="304800"/>
    <xdr:sp macro="" textlink="">
      <xdr:nvSpPr>
        <xdr:cNvPr id="3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81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4800"/>
    <xdr:sp macro="" textlink="">
      <xdr:nvSpPr>
        <xdr:cNvPr id="3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830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4800"/>
    <xdr:sp macro="" textlink="">
      <xdr:nvSpPr>
        <xdr:cNvPr id="3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867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4800"/>
    <xdr:sp macro="" textlink="">
      <xdr:nvSpPr>
        <xdr:cNvPr id="3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867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99</xdr:row>
      <xdr:rowOff>0</xdr:rowOff>
    </xdr:from>
    <xdr:ext cx="304800" cy="304800"/>
    <xdr:sp macro="" textlink="">
      <xdr:nvSpPr>
        <xdr:cNvPr id="3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4800"/>
    <xdr:sp macro="" textlink="">
      <xdr:nvSpPr>
        <xdr:cNvPr id="3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904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4800"/>
    <xdr:sp macro="" textlink="">
      <xdr:nvSpPr>
        <xdr:cNvPr id="3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941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4800"/>
    <xdr:sp macro="" textlink="">
      <xdr:nvSpPr>
        <xdr:cNvPr id="3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941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103</xdr:row>
      <xdr:rowOff>0</xdr:rowOff>
    </xdr:from>
    <xdr:ext cx="304800" cy="304800"/>
    <xdr:sp macro="" textlink="">
      <xdr:nvSpPr>
        <xdr:cNvPr id="3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95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4800"/>
    <xdr:sp macro="" textlink="">
      <xdr:nvSpPr>
        <xdr:cNvPr id="3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1978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4800"/>
    <xdr:sp macro="" textlink="">
      <xdr:nvSpPr>
        <xdr:cNvPr id="3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014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4800"/>
    <xdr:sp macro="" textlink="">
      <xdr:nvSpPr>
        <xdr:cNvPr id="3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014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107</xdr:row>
      <xdr:rowOff>0</xdr:rowOff>
    </xdr:from>
    <xdr:ext cx="304800" cy="304800"/>
    <xdr:sp macro="" textlink="">
      <xdr:nvSpPr>
        <xdr:cNvPr id="3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033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4800"/>
    <xdr:sp macro="" textlink="">
      <xdr:nvSpPr>
        <xdr:cNvPr id="3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051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4800"/>
    <xdr:sp macro="" textlink="">
      <xdr:nvSpPr>
        <xdr:cNvPr id="3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088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4800"/>
    <xdr:sp macro="" textlink="">
      <xdr:nvSpPr>
        <xdr:cNvPr id="3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088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111</xdr:row>
      <xdr:rowOff>0</xdr:rowOff>
    </xdr:from>
    <xdr:ext cx="304800" cy="304800"/>
    <xdr:sp macro="" textlink="">
      <xdr:nvSpPr>
        <xdr:cNvPr id="3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10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4800"/>
    <xdr:sp macro="" textlink="">
      <xdr:nvSpPr>
        <xdr:cNvPr id="3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125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4800"/>
    <xdr:sp macro="" textlink="">
      <xdr:nvSpPr>
        <xdr:cNvPr id="3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162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4800"/>
    <xdr:sp macro="" textlink="">
      <xdr:nvSpPr>
        <xdr:cNvPr id="3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162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115</xdr:row>
      <xdr:rowOff>0</xdr:rowOff>
    </xdr:from>
    <xdr:ext cx="304800" cy="304800"/>
    <xdr:sp macro="" textlink="">
      <xdr:nvSpPr>
        <xdr:cNvPr id="3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18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4800"/>
    <xdr:sp macro="" textlink="">
      <xdr:nvSpPr>
        <xdr:cNvPr id="3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199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4800"/>
    <xdr:sp macro="" textlink="">
      <xdr:nvSpPr>
        <xdr:cNvPr id="3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235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4800"/>
    <xdr:sp macro="" textlink="">
      <xdr:nvSpPr>
        <xdr:cNvPr id="3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235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119</xdr:row>
      <xdr:rowOff>0</xdr:rowOff>
    </xdr:from>
    <xdr:ext cx="304800" cy="304800"/>
    <xdr:sp macro="" textlink="">
      <xdr:nvSpPr>
        <xdr:cNvPr id="3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254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4800"/>
    <xdr:sp macro="" textlink="">
      <xdr:nvSpPr>
        <xdr:cNvPr id="3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272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4800"/>
    <xdr:sp macro="" textlink="">
      <xdr:nvSpPr>
        <xdr:cNvPr id="3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09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4800"/>
    <xdr:sp macro="" textlink="">
      <xdr:nvSpPr>
        <xdr:cNvPr id="3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09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123</xdr:row>
      <xdr:rowOff>0</xdr:rowOff>
    </xdr:from>
    <xdr:ext cx="304800" cy="304800"/>
    <xdr:sp macro="" textlink="">
      <xdr:nvSpPr>
        <xdr:cNvPr id="3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27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123</xdr:row>
      <xdr:rowOff>0</xdr:rowOff>
    </xdr:from>
    <xdr:ext cx="304800" cy="304800"/>
    <xdr:sp macro="" textlink="">
      <xdr:nvSpPr>
        <xdr:cNvPr id="3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27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4800"/>
    <xdr:sp macro="" textlink="">
      <xdr:nvSpPr>
        <xdr:cNvPr id="3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46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123</xdr:row>
      <xdr:rowOff>0</xdr:rowOff>
    </xdr:from>
    <xdr:ext cx="304800" cy="304800"/>
    <xdr:sp macro="" textlink="">
      <xdr:nvSpPr>
        <xdr:cNvPr id="3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27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123</xdr:row>
      <xdr:rowOff>0</xdr:rowOff>
    </xdr:from>
    <xdr:ext cx="304800" cy="304800"/>
    <xdr:sp macro="" textlink="">
      <xdr:nvSpPr>
        <xdr:cNvPr id="3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27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4800"/>
    <xdr:sp macro="" textlink="">
      <xdr:nvSpPr>
        <xdr:cNvPr id="3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46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4800"/>
    <xdr:sp macro="" textlink="">
      <xdr:nvSpPr>
        <xdr:cNvPr id="3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46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3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6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4800"/>
    <xdr:sp macro="" textlink="">
      <xdr:nvSpPr>
        <xdr:cNvPr id="3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46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4800"/>
    <xdr:sp macro="" textlink="">
      <xdr:nvSpPr>
        <xdr:cNvPr id="3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46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3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6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3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6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3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6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3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6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3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6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3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6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3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83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3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6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3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6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3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83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3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83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3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83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3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83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3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83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3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83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3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0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3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83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3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383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3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0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3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0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3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0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3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0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3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0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3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0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3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19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3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0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3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0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3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19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3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19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3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19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3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19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3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19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3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19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129</xdr:row>
      <xdr:rowOff>0</xdr:rowOff>
    </xdr:from>
    <xdr:ext cx="304800" cy="304800"/>
    <xdr:sp macro="" textlink="">
      <xdr:nvSpPr>
        <xdr:cNvPr id="4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4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19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4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19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129</xdr:row>
      <xdr:rowOff>0</xdr:rowOff>
    </xdr:from>
    <xdr:ext cx="304800" cy="304800"/>
    <xdr:sp macro="" textlink="">
      <xdr:nvSpPr>
        <xdr:cNvPr id="4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129</xdr:row>
      <xdr:rowOff>0</xdr:rowOff>
    </xdr:from>
    <xdr:ext cx="304800" cy="304800"/>
    <xdr:sp macro="" textlink="">
      <xdr:nvSpPr>
        <xdr:cNvPr id="4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129</xdr:row>
      <xdr:rowOff>0</xdr:rowOff>
    </xdr:from>
    <xdr:ext cx="304800" cy="304800"/>
    <xdr:sp macro="" textlink="">
      <xdr:nvSpPr>
        <xdr:cNvPr id="4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129</xdr:row>
      <xdr:rowOff>0</xdr:rowOff>
    </xdr:from>
    <xdr:ext cx="304800" cy="304800"/>
    <xdr:sp macro="" textlink="">
      <xdr:nvSpPr>
        <xdr:cNvPr id="4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129</xdr:row>
      <xdr:rowOff>0</xdr:rowOff>
    </xdr:from>
    <xdr:ext cx="304800" cy="304800"/>
    <xdr:sp macro="" textlink="">
      <xdr:nvSpPr>
        <xdr:cNvPr id="4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129</xdr:row>
      <xdr:rowOff>0</xdr:rowOff>
    </xdr:from>
    <xdr:ext cx="304800" cy="304800"/>
    <xdr:sp macro="" textlink="">
      <xdr:nvSpPr>
        <xdr:cNvPr id="4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4800"/>
    <xdr:sp macro="" textlink="">
      <xdr:nvSpPr>
        <xdr:cNvPr id="4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56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129</xdr:row>
      <xdr:rowOff>0</xdr:rowOff>
    </xdr:from>
    <xdr:ext cx="304800" cy="304800"/>
    <xdr:sp macro="" textlink="">
      <xdr:nvSpPr>
        <xdr:cNvPr id="4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129</xdr:row>
      <xdr:rowOff>0</xdr:rowOff>
    </xdr:from>
    <xdr:ext cx="304800" cy="304800"/>
    <xdr:sp macro="" textlink="">
      <xdr:nvSpPr>
        <xdr:cNvPr id="4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4800"/>
    <xdr:sp macro="" textlink="">
      <xdr:nvSpPr>
        <xdr:cNvPr id="4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56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4800"/>
    <xdr:sp macro="" textlink="">
      <xdr:nvSpPr>
        <xdr:cNvPr id="4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56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4800"/>
    <xdr:sp macro="" textlink="">
      <xdr:nvSpPr>
        <xdr:cNvPr id="4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56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4800"/>
    <xdr:sp macro="" textlink="">
      <xdr:nvSpPr>
        <xdr:cNvPr id="4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56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4800"/>
    <xdr:sp macro="" textlink="">
      <xdr:nvSpPr>
        <xdr:cNvPr id="4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56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4800"/>
    <xdr:sp macro="" textlink="">
      <xdr:nvSpPr>
        <xdr:cNvPr id="4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56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131</xdr:row>
      <xdr:rowOff>0</xdr:rowOff>
    </xdr:from>
    <xdr:ext cx="304800" cy="304800"/>
    <xdr:sp macro="" textlink="">
      <xdr:nvSpPr>
        <xdr:cNvPr id="4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75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4800"/>
    <xdr:sp macro="" textlink="">
      <xdr:nvSpPr>
        <xdr:cNvPr id="4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56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4800"/>
    <xdr:sp macro="" textlink="">
      <xdr:nvSpPr>
        <xdr:cNvPr id="4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56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131</xdr:row>
      <xdr:rowOff>0</xdr:rowOff>
    </xdr:from>
    <xdr:ext cx="304800" cy="304800"/>
    <xdr:sp macro="" textlink="">
      <xdr:nvSpPr>
        <xdr:cNvPr id="4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75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131</xdr:row>
      <xdr:rowOff>0</xdr:rowOff>
    </xdr:from>
    <xdr:ext cx="304800" cy="304800"/>
    <xdr:sp macro="" textlink="">
      <xdr:nvSpPr>
        <xdr:cNvPr id="4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75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131</xdr:row>
      <xdr:rowOff>0</xdr:rowOff>
    </xdr:from>
    <xdr:ext cx="304800" cy="304800"/>
    <xdr:sp macro="" textlink="">
      <xdr:nvSpPr>
        <xdr:cNvPr id="4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75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131</xdr:row>
      <xdr:rowOff>0</xdr:rowOff>
    </xdr:from>
    <xdr:ext cx="304800" cy="304800"/>
    <xdr:sp macro="" textlink="">
      <xdr:nvSpPr>
        <xdr:cNvPr id="4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75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131</xdr:row>
      <xdr:rowOff>0</xdr:rowOff>
    </xdr:from>
    <xdr:ext cx="304800" cy="304800"/>
    <xdr:sp macro="" textlink="">
      <xdr:nvSpPr>
        <xdr:cNvPr id="4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75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131</xdr:row>
      <xdr:rowOff>0</xdr:rowOff>
    </xdr:from>
    <xdr:ext cx="304800" cy="304800"/>
    <xdr:sp macro="" textlink="">
      <xdr:nvSpPr>
        <xdr:cNvPr id="4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75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4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93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131</xdr:row>
      <xdr:rowOff>0</xdr:rowOff>
    </xdr:from>
    <xdr:ext cx="304800" cy="304800"/>
    <xdr:sp macro="" textlink="">
      <xdr:nvSpPr>
        <xdr:cNvPr id="4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75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131</xdr:row>
      <xdr:rowOff>0</xdr:rowOff>
    </xdr:from>
    <xdr:ext cx="304800" cy="304800"/>
    <xdr:sp macro="" textlink="">
      <xdr:nvSpPr>
        <xdr:cNvPr id="4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75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4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93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4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93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4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93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4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93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4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93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4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93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133</xdr:row>
      <xdr:rowOff>0</xdr:rowOff>
    </xdr:from>
    <xdr:ext cx="304800" cy="304800"/>
    <xdr:sp macro="" textlink="">
      <xdr:nvSpPr>
        <xdr:cNvPr id="4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1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4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93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4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493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133</xdr:row>
      <xdr:rowOff>0</xdr:rowOff>
    </xdr:from>
    <xdr:ext cx="304800" cy="304800"/>
    <xdr:sp macro="" textlink="">
      <xdr:nvSpPr>
        <xdr:cNvPr id="4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1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133</xdr:row>
      <xdr:rowOff>0</xdr:rowOff>
    </xdr:from>
    <xdr:ext cx="304800" cy="304800"/>
    <xdr:sp macro="" textlink="">
      <xdr:nvSpPr>
        <xdr:cNvPr id="4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1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133</xdr:row>
      <xdr:rowOff>0</xdr:rowOff>
    </xdr:from>
    <xdr:ext cx="304800" cy="304800"/>
    <xdr:sp macro="" textlink="">
      <xdr:nvSpPr>
        <xdr:cNvPr id="4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1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133</xdr:row>
      <xdr:rowOff>0</xdr:rowOff>
    </xdr:from>
    <xdr:ext cx="304800" cy="304800"/>
    <xdr:sp macro="" textlink="">
      <xdr:nvSpPr>
        <xdr:cNvPr id="4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1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133</xdr:row>
      <xdr:rowOff>0</xdr:rowOff>
    </xdr:from>
    <xdr:ext cx="304800" cy="304800"/>
    <xdr:sp macro="" textlink="">
      <xdr:nvSpPr>
        <xdr:cNvPr id="4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1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133</xdr:row>
      <xdr:rowOff>0</xdr:rowOff>
    </xdr:from>
    <xdr:ext cx="304800" cy="304800"/>
    <xdr:sp macro="" textlink="">
      <xdr:nvSpPr>
        <xdr:cNvPr id="4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1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4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30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133</xdr:row>
      <xdr:rowOff>0</xdr:rowOff>
    </xdr:from>
    <xdr:ext cx="304800" cy="304800"/>
    <xdr:sp macro="" textlink="">
      <xdr:nvSpPr>
        <xdr:cNvPr id="4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1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133</xdr:row>
      <xdr:rowOff>0</xdr:rowOff>
    </xdr:from>
    <xdr:ext cx="304800" cy="304800"/>
    <xdr:sp macro="" textlink="">
      <xdr:nvSpPr>
        <xdr:cNvPr id="4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1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4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30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4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30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4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30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4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30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4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30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4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30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4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4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4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30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4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30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4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4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4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4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4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4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4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4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4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4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4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4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4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6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4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4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4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4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4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6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4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6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4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6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4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6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4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6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4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6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4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8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4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6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4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6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4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8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4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8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4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8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4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8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4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8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4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8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4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0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4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8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4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58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4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0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4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0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4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0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4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0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4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0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4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0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139</xdr:row>
      <xdr:rowOff>0</xdr:rowOff>
    </xdr:from>
    <xdr:ext cx="304800" cy="304800"/>
    <xdr:sp macro="" textlink="">
      <xdr:nvSpPr>
        <xdr:cNvPr id="4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2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4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0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4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0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139</xdr:row>
      <xdr:rowOff>0</xdr:rowOff>
    </xdr:from>
    <xdr:ext cx="304800" cy="304800"/>
    <xdr:sp macro="" textlink="">
      <xdr:nvSpPr>
        <xdr:cNvPr id="4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2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139</xdr:row>
      <xdr:rowOff>0</xdr:rowOff>
    </xdr:from>
    <xdr:ext cx="304800" cy="304800"/>
    <xdr:sp macro="" textlink="">
      <xdr:nvSpPr>
        <xdr:cNvPr id="4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2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139</xdr:row>
      <xdr:rowOff>0</xdr:rowOff>
    </xdr:from>
    <xdr:ext cx="304800" cy="304800"/>
    <xdr:sp macro="" textlink="">
      <xdr:nvSpPr>
        <xdr:cNvPr id="4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2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139</xdr:row>
      <xdr:rowOff>0</xdr:rowOff>
    </xdr:from>
    <xdr:ext cx="304800" cy="304800"/>
    <xdr:sp macro="" textlink="">
      <xdr:nvSpPr>
        <xdr:cNvPr id="4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2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139</xdr:row>
      <xdr:rowOff>0</xdr:rowOff>
    </xdr:from>
    <xdr:ext cx="304800" cy="304800"/>
    <xdr:sp macro="" textlink="">
      <xdr:nvSpPr>
        <xdr:cNvPr id="4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2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139</xdr:row>
      <xdr:rowOff>0</xdr:rowOff>
    </xdr:from>
    <xdr:ext cx="304800" cy="304800"/>
    <xdr:sp macro="" textlink="">
      <xdr:nvSpPr>
        <xdr:cNvPr id="4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2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4800"/>
    <xdr:sp macro="" textlink="">
      <xdr:nvSpPr>
        <xdr:cNvPr id="4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4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139</xdr:row>
      <xdr:rowOff>0</xdr:rowOff>
    </xdr:from>
    <xdr:ext cx="304800" cy="304800"/>
    <xdr:sp macro="" textlink="">
      <xdr:nvSpPr>
        <xdr:cNvPr id="5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2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139</xdr:row>
      <xdr:rowOff>0</xdr:rowOff>
    </xdr:from>
    <xdr:ext cx="304800" cy="304800"/>
    <xdr:sp macro="" textlink="">
      <xdr:nvSpPr>
        <xdr:cNvPr id="5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2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4800"/>
    <xdr:sp macro="" textlink="">
      <xdr:nvSpPr>
        <xdr:cNvPr id="5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4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4800"/>
    <xdr:sp macro="" textlink="">
      <xdr:nvSpPr>
        <xdr:cNvPr id="5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4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4800"/>
    <xdr:sp macro="" textlink="">
      <xdr:nvSpPr>
        <xdr:cNvPr id="5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4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4800"/>
    <xdr:sp macro="" textlink="">
      <xdr:nvSpPr>
        <xdr:cNvPr id="5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4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4800"/>
    <xdr:sp macro="" textlink="">
      <xdr:nvSpPr>
        <xdr:cNvPr id="5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4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4800"/>
    <xdr:sp macro="" textlink="">
      <xdr:nvSpPr>
        <xdr:cNvPr id="5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4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141</xdr:row>
      <xdr:rowOff>0</xdr:rowOff>
    </xdr:from>
    <xdr:ext cx="304800" cy="304800"/>
    <xdr:sp macro="" textlink="">
      <xdr:nvSpPr>
        <xdr:cNvPr id="5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59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4800"/>
    <xdr:sp macro="" textlink="">
      <xdr:nvSpPr>
        <xdr:cNvPr id="5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4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4800"/>
    <xdr:sp macro="" textlink="">
      <xdr:nvSpPr>
        <xdr:cNvPr id="5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4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141</xdr:row>
      <xdr:rowOff>0</xdr:rowOff>
    </xdr:from>
    <xdr:ext cx="304800" cy="304800"/>
    <xdr:sp macro="" textlink="">
      <xdr:nvSpPr>
        <xdr:cNvPr id="5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59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141</xdr:row>
      <xdr:rowOff>0</xdr:rowOff>
    </xdr:from>
    <xdr:ext cx="304800" cy="304800"/>
    <xdr:sp macro="" textlink="">
      <xdr:nvSpPr>
        <xdr:cNvPr id="5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59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141</xdr:row>
      <xdr:rowOff>0</xdr:rowOff>
    </xdr:from>
    <xdr:ext cx="304800" cy="304800"/>
    <xdr:sp macro="" textlink="">
      <xdr:nvSpPr>
        <xdr:cNvPr id="5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59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141</xdr:row>
      <xdr:rowOff>0</xdr:rowOff>
    </xdr:from>
    <xdr:ext cx="304800" cy="304800"/>
    <xdr:sp macro="" textlink="">
      <xdr:nvSpPr>
        <xdr:cNvPr id="5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59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141</xdr:row>
      <xdr:rowOff>0</xdr:rowOff>
    </xdr:from>
    <xdr:ext cx="304800" cy="304800"/>
    <xdr:sp macro="" textlink="">
      <xdr:nvSpPr>
        <xdr:cNvPr id="5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59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141</xdr:row>
      <xdr:rowOff>0</xdr:rowOff>
    </xdr:from>
    <xdr:ext cx="304800" cy="304800"/>
    <xdr:sp macro="" textlink="">
      <xdr:nvSpPr>
        <xdr:cNvPr id="5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59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4800"/>
    <xdr:sp macro="" textlink="">
      <xdr:nvSpPr>
        <xdr:cNvPr id="5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77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141</xdr:row>
      <xdr:rowOff>0</xdr:rowOff>
    </xdr:from>
    <xdr:ext cx="304800" cy="304800"/>
    <xdr:sp macro="" textlink="">
      <xdr:nvSpPr>
        <xdr:cNvPr id="5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59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141</xdr:row>
      <xdr:rowOff>0</xdr:rowOff>
    </xdr:from>
    <xdr:ext cx="304800" cy="304800"/>
    <xdr:sp macro="" textlink="">
      <xdr:nvSpPr>
        <xdr:cNvPr id="5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59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4800"/>
    <xdr:sp macro="" textlink="">
      <xdr:nvSpPr>
        <xdr:cNvPr id="5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77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4800"/>
    <xdr:sp macro="" textlink="">
      <xdr:nvSpPr>
        <xdr:cNvPr id="5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77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4800"/>
    <xdr:sp macro="" textlink="">
      <xdr:nvSpPr>
        <xdr:cNvPr id="5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77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4800"/>
    <xdr:sp macro="" textlink="">
      <xdr:nvSpPr>
        <xdr:cNvPr id="5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77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4800"/>
    <xdr:sp macro="" textlink="">
      <xdr:nvSpPr>
        <xdr:cNvPr id="5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77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4800"/>
    <xdr:sp macro="" textlink="">
      <xdr:nvSpPr>
        <xdr:cNvPr id="5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77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143</xdr:row>
      <xdr:rowOff>0</xdr:rowOff>
    </xdr:from>
    <xdr:ext cx="304800" cy="304800"/>
    <xdr:sp macro="" textlink="">
      <xdr:nvSpPr>
        <xdr:cNvPr id="5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9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4800"/>
    <xdr:sp macro="" textlink="">
      <xdr:nvSpPr>
        <xdr:cNvPr id="5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77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4800"/>
    <xdr:sp macro="" textlink="">
      <xdr:nvSpPr>
        <xdr:cNvPr id="5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77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143</xdr:row>
      <xdr:rowOff>0</xdr:rowOff>
    </xdr:from>
    <xdr:ext cx="304800" cy="304800"/>
    <xdr:sp macro="" textlink="">
      <xdr:nvSpPr>
        <xdr:cNvPr id="5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9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143</xdr:row>
      <xdr:rowOff>0</xdr:rowOff>
    </xdr:from>
    <xdr:ext cx="304800" cy="304800"/>
    <xdr:sp macro="" textlink="">
      <xdr:nvSpPr>
        <xdr:cNvPr id="5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9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143</xdr:row>
      <xdr:rowOff>0</xdr:rowOff>
    </xdr:from>
    <xdr:ext cx="304800" cy="304800"/>
    <xdr:sp macro="" textlink="">
      <xdr:nvSpPr>
        <xdr:cNvPr id="5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9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143</xdr:row>
      <xdr:rowOff>0</xdr:rowOff>
    </xdr:from>
    <xdr:ext cx="304800" cy="304800"/>
    <xdr:sp macro="" textlink="">
      <xdr:nvSpPr>
        <xdr:cNvPr id="5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9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143</xdr:row>
      <xdr:rowOff>0</xdr:rowOff>
    </xdr:from>
    <xdr:ext cx="304800" cy="304800"/>
    <xdr:sp macro="" textlink="">
      <xdr:nvSpPr>
        <xdr:cNvPr id="5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9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143</xdr:row>
      <xdr:rowOff>0</xdr:rowOff>
    </xdr:from>
    <xdr:ext cx="304800" cy="304800"/>
    <xdr:sp macro="" textlink="">
      <xdr:nvSpPr>
        <xdr:cNvPr id="5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9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4800"/>
    <xdr:sp macro="" textlink="">
      <xdr:nvSpPr>
        <xdr:cNvPr id="5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14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143</xdr:row>
      <xdr:rowOff>0</xdr:rowOff>
    </xdr:from>
    <xdr:ext cx="304800" cy="304800"/>
    <xdr:sp macro="" textlink="">
      <xdr:nvSpPr>
        <xdr:cNvPr id="5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9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143</xdr:row>
      <xdr:rowOff>0</xdr:rowOff>
    </xdr:from>
    <xdr:ext cx="304800" cy="304800"/>
    <xdr:sp macro="" textlink="">
      <xdr:nvSpPr>
        <xdr:cNvPr id="5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69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4800"/>
    <xdr:sp macro="" textlink="">
      <xdr:nvSpPr>
        <xdr:cNvPr id="5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14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4800"/>
    <xdr:sp macro="" textlink="">
      <xdr:nvSpPr>
        <xdr:cNvPr id="5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14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4800"/>
    <xdr:sp macro="" textlink="">
      <xdr:nvSpPr>
        <xdr:cNvPr id="5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14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4800"/>
    <xdr:sp macro="" textlink="">
      <xdr:nvSpPr>
        <xdr:cNvPr id="5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14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4800"/>
    <xdr:sp macro="" textlink="">
      <xdr:nvSpPr>
        <xdr:cNvPr id="5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14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4800"/>
    <xdr:sp macro="" textlink="">
      <xdr:nvSpPr>
        <xdr:cNvPr id="5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14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04800"/>
    <xdr:sp macro="" textlink="">
      <xdr:nvSpPr>
        <xdr:cNvPr id="5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3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4800"/>
    <xdr:sp macro="" textlink="">
      <xdr:nvSpPr>
        <xdr:cNvPr id="5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14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4800"/>
    <xdr:sp macro="" textlink="">
      <xdr:nvSpPr>
        <xdr:cNvPr id="5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14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04800"/>
    <xdr:sp macro="" textlink="">
      <xdr:nvSpPr>
        <xdr:cNvPr id="5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3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04800"/>
    <xdr:sp macro="" textlink="">
      <xdr:nvSpPr>
        <xdr:cNvPr id="5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3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04800"/>
    <xdr:sp macro="" textlink="">
      <xdr:nvSpPr>
        <xdr:cNvPr id="5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3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04800"/>
    <xdr:sp macro="" textlink="">
      <xdr:nvSpPr>
        <xdr:cNvPr id="5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3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04800"/>
    <xdr:sp macro="" textlink="">
      <xdr:nvSpPr>
        <xdr:cNvPr id="5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3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04800"/>
    <xdr:sp macro="" textlink="">
      <xdr:nvSpPr>
        <xdr:cNvPr id="5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3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4800"/>
    <xdr:sp macro="" textlink="">
      <xdr:nvSpPr>
        <xdr:cNvPr id="5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5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04800"/>
    <xdr:sp macro="" textlink="">
      <xdr:nvSpPr>
        <xdr:cNvPr id="5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3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04800"/>
    <xdr:sp macro="" textlink="">
      <xdr:nvSpPr>
        <xdr:cNvPr id="5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3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4800"/>
    <xdr:sp macro="" textlink="">
      <xdr:nvSpPr>
        <xdr:cNvPr id="5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5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4800"/>
    <xdr:sp macro="" textlink="">
      <xdr:nvSpPr>
        <xdr:cNvPr id="5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5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4800"/>
    <xdr:sp macro="" textlink="">
      <xdr:nvSpPr>
        <xdr:cNvPr id="5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5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4800"/>
    <xdr:sp macro="" textlink="">
      <xdr:nvSpPr>
        <xdr:cNvPr id="5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5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4800"/>
    <xdr:sp macro="" textlink="">
      <xdr:nvSpPr>
        <xdr:cNvPr id="5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5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4800"/>
    <xdr:sp macro="" textlink="">
      <xdr:nvSpPr>
        <xdr:cNvPr id="5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5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147</xdr:row>
      <xdr:rowOff>0</xdr:rowOff>
    </xdr:from>
    <xdr:ext cx="304800" cy="304800"/>
    <xdr:sp macro="" textlink="">
      <xdr:nvSpPr>
        <xdr:cNvPr id="5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69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4800"/>
    <xdr:sp macro="" textlink="">
      <xdr:nvSpPr>
        <xdr:cNvPr id="5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5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4800"/>
    <xdr:sp macro="" textlink="">
      <xdr:nvSpPr>
        <xdr:cNvPr id="5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5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147</xdr:row>
      <xdr:rowOff>0</xdr:rowOff>
    </xdr:from>
    <xdr:ext cx="304800" cy="304800"/>
    <xdr:sp macro="" textlink="">
      <xdr:nvSpPr>
        <xdr:cNvPr id="5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69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147</xdr:row>
      <xdr:rowOff>0</xdr:rowOff>
    </xdr:from>
    <xdr:ext cx="304800" cy="304800"/>
    <xdr:sp macro="" textlink="">
      <xdr:nvSpPr>
        <xdr:cNvPr id="5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69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147</xdr:row>
      <xdr:rowOff>0</xdr:rowOff>
    </xdr:from>
    <xdr:ext cx="304800" cy="304800"/>
    <xdr:sp macro="" textlink="">
      <xdr:nvSpPr>
        <xdr:cNvPr id="5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69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147</xdr:row>
      <xdr:rowOff>0</xdr:rowOff>
    </xdr:from>
    <xdr:ext cx="304800" cy="304800"/>
    <xdr:sp macro="" textlink="">
      <xdr:nvSpPr>
        <xdr:cNvPr id="5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69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147</xdr:row>
      <xdr:rowOff>0</xdr:rowOff>
    </xdr:from>
    <xdr:ext cx="304800" cy="304800"/>
    <xdr:sp macro="" textlink="">
      <xdr:nvSpPr>
        <xdr:cNvPr id="5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69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147</xdr:row>
      <xdr:rowOff>0</xdr:rowOff>
    </xdr:from>
    <xdr:ext cx="304800" cy="304800"/>
    <xdr:sp macro="" textlink="">
      <xdr:nvSpPr>
        <xdr:cNvPr id="5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69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4800"/>
    <xdr:sp macro="" textlink="">
      <xdr:nvSpPr>
        <xdr:cNvPr id="5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8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147</xdr:row>
      <xdr:rowOff>0</xdr:rowOff>
    </xdr:from>
    <xdr:ext cx="304800" cy="304800"/>
    <xdr:sp macro="" textlink="">
      <xdr:nvSpPr>
        <xdr:cNvPr id="5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69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147</xdr:row>
      <xdr:rowOff>0</xdr:rowOff>
    </xdr:from>
    <xdr:ext cx="304800" cy="304800"/>
    <xdr:sp macro="" textlink="">
      <xdr:nvSpPr>
        <xdr:cNvPr id="5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69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4800"/>
    <xdr:sp macro="" textlink="">
      <xdr:nvSpPr>
        <xdr:cNvPr id="5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8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4800"/>
    <xdr:sp macro="" textlink="">
      <xdr:nvSpPr>
        <xdr:cNvPr id="5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8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4800"/>
    <xdr:sp macro="" textlink="">
      <xdr:nvSpPr>
        <xdr:cNvPr id="5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8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4800"/>
    <xdr:sp macro="" textlink="">
      <xdr:nvSpPr>
        <xdr:cNvPr id="5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8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4800"/>
    <xdr:sp macro="" textlink="">
      <xdr:nvSpPr>
        <xdr:cNvPr id="5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8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4800"/>
    <xdr:sp macro="" textlink="">
      <xdr:nvSpPr>
        <xdr:cNvPr id="5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8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149</xdr:row>
      <xdr:rowOff>0</xdr:rowOff>
    </xdr:from>
    <xdr:ext cx="304800" cy="304800"/>
    <xdr:sp macro="" textlink="">
      <xdr:nvSpPr>
        <xdr:cNvPr id="5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0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4800"/>
    <xdr:sp macro="" textlink="">
      <xdr:nvSpPr>
        <xdr:cNvPr id="5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8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4800"/>
    <xdr:sp macro="" textlink="">
      <xdr:nvSpPr>
        <xdr:cNvPr id="5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78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149</xdr:row>
      <xdr:rowOff>0</xdr:rowOff>
    </xdr:from>
    <xdr:ext cx="304800" cy="304800"/>
    <xdr:sp macro="" textlink="">
      <xdr:nvSpPr>
        <xdr:cNvPr id="5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0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149</xdr:row>
      <xdr:rowOff>0</xdr:rowOff>
    </xdr:from>
    <xdr:ext cx="304800" cy="304800"/>
    <xdr:sp macro="" textlink="">
      <xdr:nvSpPr>
        <xdr:cNvPr id="5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0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149</xdr:row>
      <xdr:rowOff>0</xdr:rowOff>
    </xdr:from>
    <xdr:ext cx="304800" cy="304800"/>
    <xdr:sp macro="" textlink="">
      <xdr:nvSpPr>
        <xdr:cNvPr id="5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0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149</xdr:row>
      <xdr:rowOff>0</xdr:rowOff>
    </xdr:from>
    <xdr:ext cx="304800" cy="304800"/>
    <xdr:sp macro="" textlink="">
      <xdr:nvSpPr>
        <xdr:cNvPr id="5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0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149</xdr:row>
      <xdr:rowOff>0</xdr:rowOff>
    </xdr:from>
    <xdr:ext cx="304800" cy="304800"/>
    <xdr:sp macro="" textlink="">
      <xdr:nvSpPr>
        <xdr:cNvPr id="5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0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149</xdr:row>
      <xdr:rowOff>0</xdr:rowOff>
    </xdr:from>
    <xdr:ext cx="304800" cy="304800"/>
    <xdr:sp macro="" textlink="">
      <xdr:nvSpPr>
        <xdr:cNvPr id="5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0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5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25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149</xdr:row>
      <xdr:rowOff>0</xdr:rowOff>
    </xdr:from>
    <xdr:ext cx="304800" cy="304800"/>
    <xdr:sp macro="" textlink="">
      <xdr:nvSpPr>
        <xdr:cNvPr id="5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0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149</xdr:row>
      <xdr:rowOff>0</xdr:rowOff>
    </xdr:from>
    <xdr:ext cx="304800" cy="304800"/>
    <xdr:sp macro="" textlink="">
      <xdr:nvSpPr>
        <xdr:cNvPr id="5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0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5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25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5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25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5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25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5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25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5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25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5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25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151</xdr:row>
      <xdr:rowOff>0</xdr:rowOff>
    </xdr:from>
    <xdr:ext cx="304800" cy="304800"/>
    <xdr:sp macro="" textlink="">
      <xdr:nvSpPr>
        <xdr:cNvPr id="5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43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5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25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6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25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151</xdr:row>
      <xdr:rowOff>0</xdr:rowOff>
    </xdr:from>
    <xdr:ext cx="304800" cy="304800"/>
    <xdr:sp macro="" textlink="">
      <xdr:nvSpPr>
        <xdr:cNvPr id="6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43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151</xdr:row>
      <xdr:rowOff>0</xdr:rowOff>
    </xdr:from>
    <xdr:ext cx="304800" cy="304800"/>
    <xdr:sp macro="" textlink="">
      <xdr:nvSpPr>
        <xdr:cNvPr id="6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43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151</xdr:row>
      <xdr:rowOff>0</xdr:rowOff>
    </xdr:from>
    <xdr:ext cx="304800" cy="304800"/>
    <xdr:sp macro="" textlink="">
      <xdr:nvSpPr>
        <xdr:cNvPr id="6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43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151</xdr:row>
      <xdr:rowOff>0</xdr:rowOff>
    </xdr:from>
    <xdr:ext cx="304800" cy="304800"/>
    <xdr:sp macro="" textlink="">
      <xdr:nvSpPr>
        <xdr:cNvPr id="6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43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151</xdr:row>
      <xdr:rowOff>0</xdr:rowOff>
    </xdr:from>
    <xdr:ext cx="304800" cy="304800"/>
    <xdr:sp macro="" textlink="">
      <xdr:nvSpPr>
        <xdr:cNvPr id="6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43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151</xdr:row>
      <xdr:rowOff>0</xdr:rowOff>
    </xdr:from>
    <xdr:ext cx="304800" cy="304800"/>
    <xdr:sp macro="" textlink="">
      <xdr:nvSpPr>
        <xdr:cNvPr id="6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43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6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61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151</xdr:row>
      <xdr:rowOff>0</xdr:rowOff>
    </xdr:from>
    <xdr:ext cx="304800" cy="304800"/>
    <xdr:sp macro="" textlink="">
      <xdr:nvSpPr>
        <xdr:cNvPr id="6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43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151</xdr:row>
      <xdr:rowOff>0</xdr:rowOff>
    </xdr:from>
    <xdr:ext cx="304800" cy="304800"/>
    <xdr:sp macro="" textlink="">
      <xdr:nvSpPr>
        <xdr:cNvPr id="6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43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6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61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6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61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6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61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6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61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6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61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6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61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153</xdr:row>
      <xdr:rowOff>0</xdr:rowOff>
    </xdr:from>
    <xdr:ext cx="304800" cy="304800"/>
    <xdr:sp macro="" textlink="">
      <xdr:nvSpPr>
        <xdr:cNvPr id="6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8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6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61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6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61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153</xdr:row>
      <xdr:rowOff>0</xdr:rowOff>
    </xdr:from>
    <xdr:ext cx="304800" cy="304800"/>
    <xdr:sp macro="" textlink="">
      <xdr:nvSpPr>
        <xdr:cNvPr id="6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8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153</xdr:row>
      <xdr:rowOff>0</xdr:rowOff>
    </xdr:from>
    <xdr:ext cx="304800" cy="304800"/>
    <xdr:sp macro="" textlink="">
      <xdr:nvSpPr>
        <xdr:cNvPr id="6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8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153</xdr:row>
      <xdr:rowOff>0</xdr:rowOff>
    </xdr:from>
    <xdr:ext cx="304800" cy="304800"/>
    <xdr:sp macro="" textlink="">
      <xdr:nvSpPr>
        <xdr:cNvPr id="6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8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153</xdr:row>
      <xdr:rowOff>0</xdr:rowOff>
    </xdr:from>
    <xdr:ext cx="304800" cy="304800"/>
    <xdr:sp macro="" textlink="">
      <xdr:nvSpPr>
        <xdr:cNvPr id="6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8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153</xdr:row>
      <xdr:rowOff>0</xdr:rowOff>
    </xdr:from>
    <xdr:ext cx="304800" cy="304800"/>
    <xdr:sp macro="" textlink="">
      <xdr:nvSpPr>
        <xdr:cNvPr id="6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8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153</xdr:row>
      <xdr:rowOff>0</xdr:rowOff>
    </xdr:from>
    <xdr:ext cx="304800" cy="304800"/>
    <xdr:sp macro="" textlink="">
      <xdr:nvSpPr>
        <xdr:cNvPr id="6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8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4800"/>
    <xdr:sp macro="" textlink="">
      <xdr:nvSpPr>
        <xdr:cNvPr id="6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9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153</xdr:row>
      <xdr:rowOff>0</xdr:rowOff>
    </xdr:from>
    <xdr:ext cx="304800" cy="304800"/>
    <xdr:sp macro="" textlink="">
      <xdr:nvSpPr>
        <xdr:cNvPr id="6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8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153</xdr:row>
      <xdr:rowOff>0</xdr:rowOff>
    </xdr:from>
    <xdr:ext cx="304800" cy="304800"/>
    <xdr:sp macro="" textlink="">
      <xdr:nvSpPr>
        <xdr:cNvPr id="6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8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4800"/>
    <xdr:sp macro="" textlink="">
      <xdr:nvSpPr>
        <xdr:cNvPr id="6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9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4800"/>
    <xdr:sp macro="" textlink="">
      <xdr:nvSpPr>
        <xdr:cNvPr id="6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9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4800"/>
    <xdr:sp macro="" textlink="">
      <xdr:nvSpPr>
        <xdr:cNvPr id="6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9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4800"/>
    <xdr:sp macro="" textlink="">
      <xdr:nvSpPr>
        <xdr:cNvPr id="6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9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4800"/>
    <xdr:sp macro="" textlink="">
      <xdr:nvSpPr>
        <xdr:cNvPr id="6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9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4800"/>
    <xdr:sp macro="" textlink="">
      <xdr:nvSpPr>
        <xdr:cNvPr id="6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9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155</xdr:row>
      <xdr:rowOff>0</xdr:rowOff>
    </xdr:from>
    <xdr:ext cx="304800" cy="304800"/>
    <xdr:sp macro="" textlink="">
      <xdr:nvSpPr>
        <xdr:cNvPr id="6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1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4800"/>
    <xdr:sp macro="" textlink="">
      <xdr:nvSpPr>
        <xdr:cNvPr id="6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9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4800"/>
    <xdr:sp macro="" textlink="">
      <xdr:nvSpPr>
        <xdr:cNvPr id="6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89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155</xdr:row>
      <xdr:rowOff>0</xdr:rowOff>
    </xdr:from>
    <xdr:ext cx="304800" cy="304800"/>
    <xdr:sp macro="" textlink="">
      <xdr:nvSpPr>
        <xdr:cNvPr id="6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1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155</xdr:row>
      <xdr:rowOff>0</xdr:rowOff>
    </xdr:from>
    <xdr:ext cx="304800" cy="304800"/>
    <xdr:sp macro="" textlink="">
      <xdr:nvSpPr>
        <xdr:cNvPr id="6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1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155</xdr:row>
      <xdr:rowOff>0</xdr:rowOff>
    </xdr:from>
    <xdr:ext cx="304800" cy="304800"/>
    <xdr:sp macro="" textlink="">
      <xdr:nvSpPr>
        <xdr:cNvPr id="6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1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155</xdr:row>
      <xdr:rowOff>0</xdr:rowOff>
    </xdr:from>
    <xdr:ext cx="304800" cy="304800"/>
    <xdr:sp macro="" textlink="">
      <xdr:nvSpPr>
        <xdr:cNvPr id="6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1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155</xdr:row>
      <xdr:rowOff>0</xdr:rowOff>
    </xdr:from>
    <xdr:ext cx="304800" cy="304800"/>
    <xdr:sp macro="" textlink="">
      <xdr:nvSpPr>
        <xdr:cNvPr id="6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1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155</xdr:row>
      <xdr:rowOff>0</xdr:rowOff>
    </xdr:from>
    <xdr:ext cx="304800" cy="304800"/>
    <xdr:sp macro="" textlink="">
      <xdr:nvSpPr>
        <xdr:cNvPr id="6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1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6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3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155</xdr:row>
      <xdr:rowOff>0</xdr:rowOff>
    </xdr:from>
    <xdr:ext cx="304800" cy="304800"/>
    <xdr:sp macro="" textlink="">
      <xdr:nvSpPr>
        <xdr:cNvPr id="6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1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155</xdr:row>
      <xdr:rowOff>0</xdr:rowOff>
    </xdr:from>
    <xdr:ext cx="304800" cy="304800"/>
    <xdr:sp macro="" textlink="">
      <xdr:nvSpPr>
        <xdr:cNvPr id="6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1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6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3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6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3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6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3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6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3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6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3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6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3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157</xdr:row>
      <xdr:rowOff>0</xdr:rowOff>
    </xdr:from>
    <xdr:ext cx="304800" cy="304800"/>
    <xdr:sp macro="" textlink="">
      <xdr:nvSpPr>
        <xdr:cNvPr id="6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5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6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3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6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3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157</xdr:row>
      <xdr:rowOff>0</xdr:rowOff>
    </xdr:from>
    <xdr:ext cx="304800" cy="304800"/>
    <xdr:sp macro="" textlink="">
      <xdr:nvSpPr>
        <xdr:cNvPr id="6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5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157</xdr:row>
      <xdr:rowOff>0</xdr:rowOff>
    </xdr:from>
    <xdr:ext cx="304800" cy="304800"/>
    <xdr:sp macro="" textlink="">
      <xdr:nvSpPr>
        <xdr:cNvPr id="6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5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157</xdr:row>
      <xdr:rowOff>0</xdr:rowOff>
    </xdr:from>
    <xdr:ext cx="304800" cy="304800"/>
    <xdr:sp macro="" textlink="">
      <xdr:nvSpPr>
        <xdr:cNvPr id="6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5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157</xdr:row>
      <xdr:rowOff>0</xdr:rowOff>
    </xdr:from>
    <xdr:ext cx="304800" cy="304800"/>
    <xdr:sp macro="" textlink="">
      <xdr:nvSpPr>
        <xdr:cNvPr id="6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5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157</xdr:row>
      <xdr:rowOff>0</xdr:rowOff>
    </xdr:from>
    <xdr:ext cx="304800" cy="304800"/>
    <xdr:sp macro="" textlink="">
      <xdr:nvSpPr>
        <xdr:cNvPr id="6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5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157</xdr:row>
      <xdr:rowOff>0</xdr:rowOff>
    </xdr:from>
    <xdr:ext cx="304800" cy="304800"/>
    <xdr:sp macro="" textlink="">
      <xdr:nvSpPr>
        <xdr:cNvPr id="6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5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4800"/>
    <xdr:sp macro="" textlink="">
      <xdr:nvSpPr>
        <xdr:cNvPr id="6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7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157</xdr:row>
      <xdr:rowOff>0</xdr:rowOff>
    </xdr:from>
    <xdr:ext cx="304800" cy="304800"/>
    <xdr:sp macro="" textlink="">
      <xdr:nvSpPr>
        <xdr:cNvPr id="6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5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157</xdr:row>
      <xdr:rowOff>0</xdr:rowOff>
    </xdr:from>
    <xdr:ext cx="304800" cy="304800"/>
    <xdr:sp macro="" textlink="">
      <xdr:nvSpPr>
        <xdr:cNvPr id="6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5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4800"/>
    <xdr:sp macro="" textlink="">
      <xdr:nvSpPr>
        <xdr:cNvPr id="6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7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4800"/>
    <xdr:sp macro="" textlink="">
      <xdr:nvSpPr>
        <xdr:cNvPr id="6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7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4800"/>
    <xdr:sp macro="" textlink="">
      <xdr:nvSpPr>
        <xdr:cNvPr id="6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7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4800"/>
    <xdr:sp macro="" textlink="">
      <xdr:nvSpPr>
        <xdr:cNvPr id="6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7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4800"/>
    <xdr:sp macro="" textlink="">
      <xdr:nvSpPr>
        <xdr:cNvPr id="6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7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4800"/>
    <xdr:sp macro="" textlink="">
      <xdr:nvSpPr>
        <xdr:cNvPr id="6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7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159</xdr:row>
      <xdr:rowOff>0</xdr:rowOff>
    </xdr:from>
    <xdr:ext cx="304800" cy="304800"/>
    <xdr:sp macro="" textlink="">
      <xdr:nvSpPr>
        <xdr:cNvPr id="6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4800"/>
    <xdr:sp macro="" textlink="">
      <xdr:nvSpPr>
        <xdr:cNvPr id="6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7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4800"/>
    <xdr:sp macro="" textlink="">
      <xdr:nvSpPr>
        <xdr:cNvPr id="6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7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159</xdr:row>
      <xdr:rowOff>0</xdr:rowOff>
    </xdr:from>
    <xdr:ext cx="304800" cy="304800"/>
    <xdr:sp macro="" textlink="">
      <xdr:nvSpPr>
        <xdr:cNvPr id="6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159</xdr:row>
      <xdr:rowOff>0</xdr:rowOff>
    </xdr:from>
    <xdr:ext cx="304800" cy="304800"/>
    <xdr:sp macro="" textlink="">
      <xdr:nvSpPr>
        <xdr:cNvPr id="6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159</xdr:row>
      <xdr:rowOff>0</xdr:rowOff>
    </xdr:from>
    <xdr:ext cx="304800" cy="304800"/>
    <xdr:sp macro="" textlink="">
      <xdr:nvSpPr>
        <xdr:cNvPr id="6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159</xdr:row>
      <xdr:rowOff>0</xdr:rowOff>
    </xdr:from>
    <xdr:ext cx="304800" cy="304800"/>
    <xdr:sp macro="" textlink="">
      <xdr:nvSpPr>
        <xdr:cNvPr id="6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159</xdr:row>
      <xdr:rowOff>0</xdr:rowOff>
    </xdr:from>
    <xdr:ext cx="304800" cy="304800"/>
    <xdr:sp macro="" textlink="">
      <xdr:nvSpPr>
        <xdr:cNvPr id="6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159</xdr:row>
      <xdr:rowOff>0</xdr:rowOff>
    </xdr:from>
    <xdr:ext cx="304800" cy="304800"/>
    <xdr:sp macro="" textlink="">
      <xdr:nvSpPr>
        <xdr:cNvPr id="6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4800"/>
    <xdr:sp macro="" textlink="">
      <xdr:nvSpPr>
        <xdr:cNvPr id="6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09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159</xdr:row>
      <xdr:rowOff>0</xdr:rowOff>
    </xdr:from>
    <xdr:ext cx="304800" cy="304800"/>
    <xdr:sp macro="" textlink="">
      <xdr:nvSpPr>
        <xdr:cNvPr id="6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159</xdr:row>
      <xdr:rowOff>0</xdr:rowOff>
    </xdr:from>
    <xdr:ext cx="304800" cy="304800"/>
    <xdr:sp macro="" textlink="">
      <xdr:nvSpPr>
        <xdr:cNvPr id="6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29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4800"/>
    <xdr:sp macro="" textlink="">
      <xdr:nvSpPr>
        <xdr:cNvPr id="6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09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4800"/>
    <xdr:sp macro="" textlink="">
      <xdr:nvSpPr>
        <xdr:cNvPr id="6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09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4800"/>
    <xdr:sp macro="" textlink="">
      <xdr:nvSpPr>
        <xdr:cNvPr id="6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09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4800"/>
    <xdr:sp macro="" textlink="">
      <xdr:nvSpPr>
        <xdr:cNvPr id="6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09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4800"/>
    <xdr:sp macro="" textlink="">
      <xdr:nvSpPr>
        <xdr:cNvPr id="6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09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4800"/>
    <xdr:sp macro="" textlink="">
      <xdr:nvSpPr>
        <xdr:cNvPr id="6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09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161</xdr:row>
      <xdr:rowOff>0</xdr:rowOff>
    </xdr:from>
    <xdr:ext cx="304800" cy="304800"/>
    <xdr:sp macro="" textlink="">
      <xdr:nvSpPr>
        <xdr:cNvPr id="6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2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4800"/>
    <xdr:sp macro="" textlink="">
      <xdr:nvSpPr>
        <xdr:cNvPr id="6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09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4800"/>
    <xdr:sp macro="" textlink="">
      <xdr:nvSpPr>
        <xdr:cNvPr id="6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09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161</xdr:row>
      <xdr:rowOff>0</xdr:rowOff>
    </xdr:from>
    <xdr:ext cx="304800" cy="304800"/>
    <xdr:sp macro="" textlink="">
      <xdr:nvSpPr>
        <xdr:cNvPr id="6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2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161</xdr:row>
      <xdr:rowOff>0</xdr:rowOff>
    </xdr:from>
    <xdr:ext cx="304800" cy="304800"/>
    <xdr:sp macro="" textlink="">
      <xdr:nvSpPr>
        <xdr:cNvPr id="6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2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161</xdr:row>
      <xdr:rowOff>0</xdr:rowOff>
    </xdr:from>
    <xdr:ext cx="304800" cy="304800"/>
    <xdr:sp macro="" textlink="">
      <xdr:nvSpPr>
        <xdr:cNvPr id="6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2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161</xdr:row>
      <xdr:rowOff>0</xdr:rowOff>
    </xdr:from>
    <xdr:ext cx="304800" cy="304800"/>
    <xdr:sp macro="" textlink="">
      <xdr:nvSpPr>
        <xdr:cNvPr id="6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2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161</xdr:row>
      <xdr:rowOff>0</xdr:rowOff>
    </xdr:from>
    <xdr:ext cx="304800" cy="304800"/>
    <xdr:sp macro="" textlink="">
      <xdr:nvSpPr>
        <xdr:cNvPr id="6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2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161</xdr:row>
      <xdr:rowOff>0</xdr:rowOff>
    </xdr:from>
    <xdr:ext cx="304800" cy="304800"/>
    <xdr:sp macro="" textlink="">
      <xdr:nvSpPr>
        <xdr:cNvPr id="6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2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4800"/>
    <xdr:sp macro="" textlink="">
      <xdr:nvSpPr>
        <xdr:cNvPr id="6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46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161</xdr:row>
      <xdr:rowOff>0</xdr:rowOff>
    </xdr:from>
    <xdr:ext cx="304800" cy="304800"/>
    <xdr:sp macro="" textlink="">
      <xdr:nvSpPr>
        <xdr:cNvPr id="6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2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161</xdr:row>
      <xdr:rowOff>0</xdr:rowOff>
    </xdr:from>
    <xdr:ext cx="304800" cy="304800"/>
    <xdr:sp macro="" textlink="">
      <xdr:nvSpPr>
        <xdr:cNvPr id="6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2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4800"/>
    <xdr:sp macro="" textlink="">
      <xdr:nvSpPr>
        <xdr:cNvPr id="7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46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4800"/>
    <xdr:sp macro="" textlink="">
      <xdr:nvSpPr>
        <xdr:cNvPr id="7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46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4800"/>
    <xdr:sp macro="" textlink="">
      <xdr:nvSpPr>
        <xdr:cNvPr id="7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46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4800"/>
    <xdr:sp macro="" textlink="">
      <xdr:nvSpPr>
        <xdr:cNvPr id="7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46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4800"/>
    <xdr:sp macro="" textlink="">
      <xdr:nvSpPr>
        <xdr:cNvPr id="7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46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4800"/>
    <xdr:sp macro="" textlink="">
      <xdr:nvSpPr>
        <xdr:cNvPr id="7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46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4800"/>
    <xdr:sp macro="" textlink="">
      <xdr:nvSpPr>
        <xdr:cNvPr id="7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6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4800"/>
    <xdr:sp macro="" textlink="">
      <xdr:nvSpPr>
        <xdr:cNvPr id="7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46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4800"/>
    <xdr:sp macro="" textlink="">
      <xdr:nvSpPr>
        <xdr:cNvPr id="7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46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4800"/>
    <xdr:sp macro="" textlink="">
      <xdr:nvSpPr>
        <xdr:cNvPr id="7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6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4800"/>
    <xdr:sp macro="" textlink="">
      <xdr:nvSpPr>
        <xdr:cNvPr id="7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6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4800"/>
    <xdr:sp macro="" textlink="">
      <xdr:nvSpPr>
        <xdr:cNvPr id="7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6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4800"/>
    <xdr:sp macro="" textlink="">
      <xdr:nvSpPr>
        <xdr:cNvPr id="7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6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4800"/>
    <xdr:sp macro="" textlink="">
      <xdr:nvSpPr>
        <xdr:cNvPr id="7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6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4800"/>
    <xdr:sp macro="" textlink="">
      <xdr:nvSpPr>
        <xdr:cNvPr id="7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6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4800"/>
    <xdr:sp macro="" textlink="">
      <xdr:nvSpPr>
        <xdr:cNvPr id="7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82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4800"/>
    <xdr:sp macro="" textlink="">
      <xdr:nvSpPr>
        <xdr:cNvPr id="7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6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4800"/>
    <xdr:sp macro="" textlink="">
      <xdr:nvSpPr>
        <xdr:cNvPr id="7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6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4800"/>
    <xdr:sp macro="" textlink="">
      <xdr:nvSpPr>
        <xdr:cNvPr id="7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82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4800"/>
    <xdr:sp macro="" textlink="">
      <xdr:nvSpPr>
        <xdr:cNvPr id="7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82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4800"/>
    <xdr:sp macro="" textlink="">
      <xdr:nvSpPr>
        <xdr:cNvPr id="7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82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4800"/>
    <xdr:sp macro="" textlink="">
      <xdr:nvSpPr>
        <xdr:cNvPr id="7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82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4800"/>
    <xdr:sp macro="" textlink="">
      <xdr:nvSpPr>
        <xdr:cNvPr id="7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82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4800"/>
    <xdr:sp macro="" textlink="">
      <xdr:nvSpPr>
        <xdr:cNvPr id="7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82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7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0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4800"/>
    <xdr:sp macro="" textlink="">
      <xdr:nvSpPr>
        <xdr:cNvPr id="7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82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4800"/>
    <xdr:sp macro="" textlink="">
      <xdr:nvSpPr>
        <xdr:cNvPr id="7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082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7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0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7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0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7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0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7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0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7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0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7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0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4800"/>
    <xdr:sp macro="" textlink="">
      <xdr:nvSpPr>
        <xdr:cNvPr id="7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1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7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0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7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0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4800"/>
    <xdr:sp macro="" textlink="">
      <xdr:nvSpPr>
        <xdr:cNvPr id="7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1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4800"/>
    <xdr:sp macro="" textlink="">
      <xdr:nvSpPr>
        <xdr:cNvPr id="7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1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4800"/>
    <xdr:sp macro="" textlink="">
      <xdr:nvSpPr>
        <xdr:cNvPr id="7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1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4800"/>
    <xdr:sp macro="" textlink="">
      <xdr:nvSpPr>
        <xdr:cNvPr id="7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1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4800"/>
    <xdr:sp macro="" textlink="">
      <xdr:nvSpPr>
        <xdr:cNvPr id="7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1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4800"/>
    <xdr:sp macro="" textlink="">
      <xdr:nvSpPr>
        <xdr:cNvPr id="7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1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7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3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4800"/>
    <xdr:sp macro="" textlink="">
      <xdr:nvSpPr>
        <xdr:cNvPr id="7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1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4800"/>
    <xdr:sp macro="" textlink="">
      <xdr:nvSpPr>
        <xdr:cNvPr id="7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1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7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3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7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3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7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3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7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3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7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3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7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3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4800"/>
    <xdr:sp macro="" textlink="">
      <xdr:nvSpPr>
        <xdr:cNvPr id="7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56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7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3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7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3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4800"/>
    <xdr:sp macro="" textlink="">
      <xdr:nvSpPr>
        <xdr:cNvPr id="7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56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4800"/>
    <xdr:sp macro="" textlink="">
      <xdr:nvSpPr>
        <xdr:cNvPr id="7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56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4800"/>
    <xdr:sp macro="" textlink="">
      <xdr:nvSpPr>
        <xdr:cNvPr id="7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56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4800"/>
    <xdr:sp macro="" textlink="">
      <xdr:nvSpPr>
        <xdr:cNvPr id="7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56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4800"/>
    <xdr:sp macro="" textlink="">
      <xdr:nvSpPr>
        <xdr:cNvPr id="7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56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4800"/>
    <xdr:sp macro="" textlink="">
      <xdr:nvSpPr>
        <xdr:cNvPr id="7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56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169</xdr:row>
      <xdr:rowOff>0</xdr:rowOff>
    </xdr:from>
    <xdr:ext cx="304800" cy="304800"/>
    <xdr:sp macro="" textlink="">
      <xdr:nvSpPr>
        <xdr:cNvPr id="7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7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4800"/>
    <xdr:sp macro="" textlink="">
      <xdr:nvSpPr>
        <xdr:cNvPr id="7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56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4800"/>
    <xdr:sp macro="" textlink="">
      <xdr:nvSpPr>
        <xdr:cNvPr id="7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56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169</xdr:row>
      <xdr:rowOff>0</xdr:rowOff>
    </xdr:from>
    <xdr:ext cx="304800" cy="304800"/>
    <xdr:sp macro="" textlink="">
      <xdr:nvSpPr>
        <xdr:cNvPr id="7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7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169</xdr:row>
      <xdr:rowOff>0</xdr:rowOff>
    </xdr:from>
    <xdr:ext cx="304800" cy="304800"/>
    <xdr:sp macro="" textlink="">
      <xdr:nvSpPr>
        <xdr:cNvPr id="7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7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169</xdr:row>
      <xdr:rowOff>0</xdr:rowOff>
    </xdr:from>
    <xdr:ext cx="304800" cy="304800"/>
    <xdr:sp macro="" textlink="">
      <xdr:nvSpPr>
        <xdr:cNvPr id="7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7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169</xdr:row>
      <xdr:rowOff>0</xdr:rowOff>
    </xdr:from>
    <xdr:ext cx="304800" cy="304800"/>
    <xdr:sp macro="" textlink="">
      <xdr:nvSpPr>
        <xdr:cNvPr id="7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7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169</xdr:row>
      <xdr:rowOff>0</xdr:rowOff>
    </xdr:from>
    <xdr:ext cx="304800" cy="304800"/>
    <xdr:sp macro="" textlink="">
      <xdr:nvSpPr>
        <xdr:cNvPr id="7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7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169</xdr:row>
      <xdr:rowOff>0</xdr:rowOff>
    </xdr:from>
    <xdr:ext cx="304800" cy="304800"/>
    <xdr:sp macro="" textlink="">
      <xdr:nvSpPr>
        <xdr:cNvPr id="7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7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4800"/>
    <xdr:sp macro="" textlink="">
      <xdr:nvSpPr>
        <xdr:cNvPr id="7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9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169</xdr:row>
      <xdr:rowOff>0</xdr:rowOff>
    </xdr:from>
    <xdr:ext cx="304800" cy="304800"/>
    <xdr:sp macro="" textlink="">
      <xdr:nvSpPr>
        <xdr:cNvPr id="7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7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169</xdr:row>
      <xdr:rowOff>0</xdr:rowOff>
    </xdr:from>
    <xdr:ext cx="304800" cy="304800"/>
    <xdr:sp macro="" textlink="">
      <xdr:nvSpPr>
        <xdr:cNvPr id="7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7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4800"/>
    <xdr:sp macro="" textlink="">
      <xdr:nvSpPr>
        <xdr:cNvPr id="7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9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4800"/>
    <xdr:sp macro="" textlink="">
      <xdr:nvSpPr>
        <xdr:cNvPr id="7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9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4800"/>
    <xdr:sp macro="" textlink="">
      <xdr:nvSpPr>
        <xdr:cNvPr id="7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9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4800"/>
    <xdr:sp macro="" textlink="">
      <xdr:nvSpPr>
        <xdr:cNvPr id="7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9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4800"/>
    <xdr:sp macro="" textlink="">
      <xdr:nvSpPr>
        <xdr:cNvPr id="7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9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4800"/>
    <xdr:sp macro="" textlink="">
      <xdr:nvSpPr>
        <xdr:cNvPr id="7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9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171</xdr:row>
      <xdr:rowOff>0</xdr:rowOff>
    </xdr:from>
    <xdr:ext cx="304800" cy="304800"/>
    <xdr:sp macro="" textlink="">
      <xdr:nvSpPr>
        <xdr:cNvPr id="7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11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4800"/>
    <xdr:sp macro="" textlink="">
      <xdr:nvSpPr>
        <xdr:cNvPr id="7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9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4800"/>
    <xdr:sp macro="" textlink="">
      <xdr:nvSpPr>
        <xdr:cNvPr id="7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19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171</xdr:row>
      <xdr:rowOff>0</xdr:rowOff>
    </xdr:from>
    <xdr:ext cx="304800" cy="304800"/>
    <xdr:sp macro="" textlink="">
      <xdr:nvSpPr>
        <xdr:cNvPr id="7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11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171</xdr:row>
      <xdr:rowOff>0</xdr:rowOff>
    </xdr:from>
    <xdr:ext cx="304800" cy="304800"/>
    <xdr:sp macro="" textlink="">
      <xdr:nvSpPr>
        <xdr:cNvPr id="7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11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171</xdr:row>
      <xdr:rowOff>0</xdr:rowOff>
    </xdr:from>
    <xdr:ext cx="304800" cy="304800"/>
    <xdr:sp macro="" textlink="">
      <xdr:nvSpPr>
        <xdr:cNvPr id="7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11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171</xdr:row>
      <xdr:rowOff>0</xdr:rowOff>
    </xdr:from>
    <xdr:ext cx="304800" cy="304800"/>
    <xdr:sp macro="" textlink="">
      <xdr:nvSpPr>
        <xdr:cNvPr id="7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11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171</xdr:row>
      <xdr:rowOff>0</xdr:rowOff>
    </xdr:from>
    <xdr:ext cx="304800" cy="304800"/>
    <xdr:sp macro="" textlink="">
      <xdr:nvSpPr>
        <xdr:cNvPr id="7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11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171</xdr:row>
      <xdr:rowOff>0</xdr:rowOff>
    </xdr:from>
    <xdr:ext cx="304800" cy="304800"/>
    <xdr:sp macro="" textlink="">
      <xdr:nvSpPr>
        <xdr:cNvPr id="7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11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4800"/>
    <xdr:sp macro="" textlink="">
      <xdr:nvSpPr>
        <xdr:cNvPr id="7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30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171</xdr:row>
      <xdr:rowOff>0</xdr:rowOff>
    </xdr:from>
    <xdr:ext cx="304800" cy="304800"/>
    <xdr:sp macro="" textlink="">
      <xdr:nvSpPr>
        <xdr:cNvPr id="7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11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171</xdr:row>
      <xdr:rowOff>0</xdr:rowOff>
    </xdr:from>
    <xdr:ext cx="304800" cy="304800"/>
    <xdr:sp macro="" textlink="">
      <xdr:nvSpPr>
        <xdr:cNvPr id="7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11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4800"/>
    <xdr:sp macro="" textlink="">
      <xdr:nvSpPr>
        <xdr:cNvPr id="7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30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4800"/>
    <xdr:sp macro="" textlink="">
      <xdr:nvSpPr>
        <xdr:cNvPr id="7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30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4800"/>
    <xdr:sp macro="" textlink="">
      <xdr:nvSpPr>
        <xdr:cNvPr id="7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30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4800"/>
    <xdr:sp macro="" textlink="">
      <xdr:nvSpPr>
        <xdr:cNvPr id="7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30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4800"/>
    <xdr:sp macro="" textlink="">
      <xdr:nvSpPr>
        <xdr:cNvPr id="7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30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4800"/>
    <xdr:sp macro="" textlink="">
      <xdr:nvSpPr>
        <xdr:cNvPr id="7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30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173</xdr:row>
      <xdr:rowOff>0</xdr:rowOff>
    </xdr:from>
    <xdr:ext cx="304800" cy="304800"/>
    <xdr:sp macro="" textlink="">
      <xdr:nvSpPr>
        <xdr:cNvPr id="7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4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4800"/>
    <xdr:sp macro="" textlink="">
      <xdr:nvSpPr>
        <xdr:cNvPr id="7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30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4800"/>
    <xdr:sp macro="" textlink="">
      <xdr:nvSpPr>
        <xdr:cNvPr id="7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30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173</xdr:row>
      <xdr:rowOff>0</xdr:rowOff>
    </xdr:from>
    <xdr:ext cx="304800" cy="304800"/>
    <xdr:sp macro="" textlink="">
      <xdr:nvSpPr>
        <xdr:cNvPr id="7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4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173</xdr:row>
      <xdr:rowOff>0</xdr:rowOff>
    </xdr:from>
    <xdr:ext cx="304800" cy="304800"/>
    <xdr:sp macro="" textlink="">
      <xdr:nvSpPr>
        <xdr:cNvPr id="8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4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173</xdr:row>
      <xdr:rowOff>0</xdr:rowOff>
    </xdr:from>
    <xdr:ext cx="304800" cy="304800"/>
    <xdr:sp macro="" textlink="">
      <xdr:nvSpPr>
        <xdr:cNvPr id="8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4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173</xdr:row>
      <xdr:rowOff>0</xdr:rowOff>
    </xdr:from>
    <xdr:ext cx="304800" cy="304800"/>
    <xdr:sp macro="" textlink="">
      <xdr:nvSpPr>
        <xdr:cNvPr id="8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4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173</xdr:row>
      <xdr:rowOff>0</xdr:rowOff>
    </xdr:from>
    <xdr:ext cx="304800" cy="304800"/>
    <xdr:sp macro="" textlink="">
      <xdr:nvSpPr>
        <xdr:cNvPr id="8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4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173</xdr:row>
      <xdr:rowOff>0</xdr:rowOff>
    </xdr:from>
    <xdr:ext cx="304800" cy="304800"/>
    <xdr:sp macro="" textlink="">
      <xdr:nvSpPr>
        <xdr:cNvPr id="8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4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4800"/>
    <xdr:sp macro="" textlink="">
      <xdr:nvSpPr>
        <xdr:cNvPr id="8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67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173</xdr:row>
      <xdr:rowOff>0</xdr:rowOff>
    </xdr:from>
    <xdr:ext cx="304800" cy="304800"/>
    <xdr:sp macro="" textlink="">
      <xdr:nvSpPr>
        <xdr:cNvPr id="8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4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173</xdr:row>
      <xdr:rowOff>0</xdr:rowOff>
    </xdr:from>
    <xdr:ext cx="304800" cy="304800"/>
    <xdr:sp macro="" textlink="">
      <xdr:nvSpPr>
        <xdr:cNvPr id="8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4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4800"/>
    <xdr:sp macro="" textlink="">
      <xdr:nvSpPr>
        <xdr:cNvPr id="8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67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4800"/>
    <xdr:sp macro="" textlink="">
      <xdr:nvSpPr>
        <xdr:cNvPr id="8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67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4800"/>
    <xdr:sp macro="" textlink="">
      <xdr:nvSpPr>
        <xdr:cNvPr id="8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67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4800"/>
    <xdr:sp macro="" textlink="">
      <xdr:nvSpPr>
        <xdr:cNvPr id="8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67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4800"/>
    <xdr:sp macro="" textlink="">
      <xdr:nvSpPr>
        <xdr:cNvPr id="8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67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4800"/>
    <xdr:sp macro="" textlink="">
      <xdr:nvSpPr>
        <xdr:cNvPr id="8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67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175</xdr:row>
      <xdr:rowOff>0</xdr:rowOff>
    </xdr:from>
    <xdr:ext cx="304800" cy="304800"/>
    <xdr:sp macro="" textlink="">
      <xdr:nvSpPr>
        <xdr:cNvPr id="8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8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4800"/>
    <xdr:sp macro="" textlink="">
      <xdr:nvSpPr>
        <xdr:cNvPr id="8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67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4800"/>
    <xdr:sp macro="" textlink="">
      <xdr:nvSpPr>
        <xdr:cNvPr id="8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67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175</xdr:row>
      <xdr:rowOff>0</xdr:rowOff>
    </xdr:from>
    <xdr:ext cx="304800" cy="304800"/>
    <xdr:sp macro="" textlink="">
      <xdr:nvSpPr>
        <xdr:cNvPr id="8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8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175</xdr:row>
      <xdr:rowOff>0</xdr:rowOff>
    </xdr:from>
    <xdr:ext cx="304800" cy="304800"/>
    <xdr:sp macro="" textlink="">
      <xdr:nvSpPr>
        <xdr:cNvPr id="8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8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175</xdr:row>
      <xdr:rowOff>0</xdr:rowOff>
    </xdr:from>
    <xdr:ext cx="304800" cy="304800"/>
    <xdr:sp macro="" textlink="">
      <xdr:nvSpPr>
        <xdr:cNvPr id="8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8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175</xdr:row>
      <xdr:rowOff>0</xdr:rowOff>
    </xdr:from>
    <xdr:ext cx="304800" cy="304800"/>
    <xdr:sp macro="" textlink="">
      <xdr:nvSpPr>
        <xdr:cNvPr id="8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8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175</xdr:row>
      <xdr:rowOff>0</xdr:rowOff>
    </xdr:from>
    <xdr:ext cx="304800" cy="304800"/>
    <xdr:sp macro="" textlink="">
      <xdr:nvSpPr>
        <xdr:cNvPr id="8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8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175</xdr:row>
      <xdr:rowOff>0</xdr:rowOff>
    </xdr:from>
    <xdr:ext cx="304800" cy="304800"/>
    <xdr:sp macro="" textlink="">
      <xdr:nvSpPr>
        <xdr:cNvPr id="8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8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4800"/>
    <xdr:sp macro="" textlink="">
      <xdr:nvSpPr>
        <xdr:cNvPr id="8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03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175</xdr:row>
      <xdr:rowOff>0</xdr:rowOff>
    </xdr:from>
    <xdr:ext cx="304800" cy="304800"/>
    <xdr:sp macro="" textlink="">
      <xdr:nvSpPr>
        <xdr:cNvPr id="8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8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175</xdr:row>
      <xdr:rowOff>0</xdr:rowOff>
    </xdr:from>
    <xdr:ext cx="304800" cy="304800"/>
    <xdr:sp macro="" textlink="">
      <xdr:nvSpPr>
        <xdr:cNvPr id="8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28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4800"/>
    <xdr:sp macro="" textlink="">
      <xdr:nvSpPr>
        <xdr:cNvPr id="8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03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4800"/>
    <xdr:sp macro="" textlink="">
      <xdr:nvSpPr>
        <xdr:cNvPr id="8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03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4800"/>
    <xdr:sp macro="" textlink="">
      <xdr:nvSpPr>
        <xdr:cNvPr id="8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03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4800"/>
    <xdr:sp macro="" textlink="">
      <xdr:nvSpPr>
        <xdr:cNvPr id="8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03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4800"/>
    <xdr:sp macro="" textlink="">
      <xdr:nvSpPr>
        <xdr:cNvPr id="8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03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4800"/>
    <xdr:sp macro="" textlink="">
      <xdr:nvSpPr>
        <xdr:cNvPr id="8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03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177</xdr:row>
      <xdr:rowOff>0</xdr:rowOff>
    </xdr:from>
    <xdr:ext cx="304800" cy="304800"/>
    <xdr:sp macro="" textlink="">
      <xdr:nvSpPr>
        <xdr:cNvPr id="8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2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4800"/>
    <xdr:sp macro="" textlink="">
      <xdr:nvSpPr>
        <xdr:cNvPr id="8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03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4800"/>
    <xdr:sp macro="" textlink="">
      <xdr:nvSpPr>
        <xdr:cNvPr id="8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03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177</xdr:row>
      <xdr:rowOff>0</xdr:rowOff>
    </xdr:from>
    <xdr:ext cx="304800" cy="304800"/>
    <xdr:sp macro="" textlink="">
      <xdr:nvSpPr>
        <xdr:cNvPr id="8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2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177</xdr:row>
      <xdr:rowOff>0</xdr:rowOff>
    </xdr:from>
    <xdr:ext cx="304800" cy="304800"/>
    <xdr:sp macro="" textlink="">
      <xdr:nvSpPr>
        <xdr:cNvPr id="8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2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177</xdr:row>
      <xdr:rowOff>0</xdr:rowOff>
    </xdr:from>
    <xdr:ext cx="304800" cy="304800"/>
    <xdr:sp macro="" textlink="">
      <xdr:nvSpPr>
        <xdr:cNvPr id="8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2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177</xdr:row>
      <xdr:rowOff>0</xdr:rowOff>
    </xdr:from>
    <xdr:ext cx="304800" cy="304800"/>
    <xdr:sp macro="" textlink="">
      <xdr:nvSpPr>
        <xdr:cNvPr id="8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2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177</xdr:row>
      <xdr:rowOff>0</xdr:rowOff>
    </xdr:from>
    <xdr:ext cx="304800" cy="304800"/>
    <xdr:sp macro="" textlink="">
      <xdr:nvSpPr>
        <xdr:cNvPr id="8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2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177</xdr:row>
      <xdr:rowOff>0</xdr:rowOff>
    </xdr:from>
    <xdr:ext cx="304800" cy="304800"/>
    <xdr:sp macro="" textlink="">
      <xdr:nvSpPr>
        <xdr:cNvPr id="8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2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4800"/>
    <xdr:sp macro="" textlink="">
      <xdr:nvSpPr>
        <xdr:cNvPr id="8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40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177</xdr:row>
      <xdr:rowOff>0</xdr:rowOff>
    </xdr:from>
    <xdr:ext cx="304800" cy="304800"/>
    <xdr:sp macro="" textlink="">
      <xdr:nvSpPr>
        <xdr:cNvPr id="8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2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177</xdr:row>
      <xdr:rowOff>0</xdr:rowOff>
    </xdr:from>
    <xdr:ext cx="304800" cy="304800"/>
    <xdr:sp macro="" textlink="">
      <xdr:nvSpPr>
        <xdr:cNvPr id="8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2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4800"/>
    <xdr:sp macro="" textlink="">
      <xdr:nvSpPr>
        <xdr:cNvPr id="8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40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4800"/>
    <xdr:sp macro="" textlink="">
      <xdr:nvSpPr>
        <xdr:cNvPr id="8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40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4800"/>
    <xdr:sp macro="" textlink="">
      <xdr:nvSpPr>
        <xdr:cNvPr id="8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40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4800"/>
    <xdr:sp macro="" textlink="">
      <xdr:nvSpPr>
        <xdr:cNvPr id="8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40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4800"/>
    <xdr:sp macro="" textlink="">
      <xdr:nvSpPr>
        <xdr:cNvPr id="8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40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4800"/>
    <xdr:sp macro="" textlink="">
      <xdr:nvSpPr>
        <xdr:cNvPr id="8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40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179</xdr:row>
      <xdr:rowOff>0</xdr:rowOff>
    </xdr:from>
    <xdr:ext cx="304800" cy="304800"/>
    <xdr:sp macro="" textlink="">
      <xdr:nvSpPr>
        <xdr:cNvPr id="8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5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4800"/>
    <xdr:sp macro="" textlink="">
      <xdr:nvSpPr>
        <xdr:cNvPr id="8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40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4800"/>
    <xdr:sp macro="" textlink="">
      <xdr:nvSpPr>
        <xdr:cNvPr id="8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40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179</xdr:row>
      <xdr:rowOff>0</xdr:rowOff>
    </xdr:from>
    <xdr:ext cx="304800" cy="304800"/>
    <xdr:sp macro="" textlink="">
      <xdr:nvSpPr>
        <xdr:cNvPr id="8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5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179</xdr:row>
      <xdr:rowOff>0</xdr:rowOff>
    </xdr:from>
    <xdr:ext cx="304800" cy="304800"/>
    <xdr:sp macro="" textlink="">
      <xdr:nvSpPr>
        <xdr:cNvPr id="8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5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179</xdr:row>
      <xdr:rowOff>0</xdr:rowOff>
    </xdr:from>
    <xdr:ext cx="304800" cy="304800"/>
    <xdr:sp macro="" textlink="">
      <xdr:nvSpPr>
        <xdr:cNvPr id="8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5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179</xdr:row>
      <xdr:rowOff>0</xdr:rowOff>
    </xdr:from>
    <xdr:ext cx="304800" cy="304800"/>
    <xdr:sp macro="" textlink="">
      <xdr:nvSpPr>
        <xdr:cNvPr id="8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5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179</xdr:row>
      <xdr:rowOff>0</xdr:rowOff>
    </xdr:from>
    <xdr:ext cx="304800" cy="304800"/>
    <xdr:sp macro="" textlink="">
      <xdr:nvSpPr>
        <xdr:cNvPr id="8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5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179</xdr:row>
      <xdr:rowOff>0</xdr:rowOff>
    </xdr:from>
    <xdr:ext cx="304800" cy="304800"/>
    <xdr:sp macro="" textlink="">
      <xdr:nvSpPr>
        <xdr:cNvPr id="8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5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4800"/>
    <xdr:sp macro="" textlink="">
      <xdr:nvSpPr>
        <xdr:cNvPr id="8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77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179</xdr:row>
      <xdr:rowOff>0</xdr:rowOff>
    </xdr:from>
    <xdr:ext cx="304800" cy="304800"/>
    <xdr:sp macro="" textlink="">
      <xdr:nvSpPr>
        <xdr:cNvPr id="8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5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179</xdr:row>
      <xdr:rowOff>0</xdr:rowOff>
    </xdr:from>
    <xdr:ext cx="304800" cy="304800"/>
    <xdr:sp macro="" textlink="">
      <xdr:nvSpPr>
        <xdr:cNvPr id="8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5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4800"/>
    <xdr:sp macro="" textlink="">
      <xdr:nvSpPr>
        <xdr:cNvPr id="8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77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4800"/>
    <xdr:sp macro="" textlink="">
      <xdr:nvSpPr>
        <xdr:cNvPr id="8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77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4800"/>
    <xdr:sp macro="" textlink="">
      <xdr:nvSpPr>
        <xdr:cNvPr id="8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77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4800"/>
    <xdr:sp macro="" textlink="">
      <xdr:nvSpPr>
        <xdr:cNvPr id="8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77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4800"/>
    <xdr:sp macro="" textlink="">
      <xdr:nvSpPr>
        <xdr:cNvPr id="8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77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4800"/>
    <xdr:sp macro="" textlink="">
      <xdr:nvSpPr>
        <xdr:cNvPr id="8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77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181</xdr:row>
      <xdr:rowOff>0</xdr:rowOff>
    </xdr:from>
    <xdr:ext cx="304800" cy="304800"/>
    <xdr:sp macro="" textlink="">
      <xdr:nvSpPr>
        <xdr:cNvPr id="8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9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4800"/>
    <xdr:sp macro="" textlink="">
      <xdr:nvSpPr>
        <xdr:cNvPr id="8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77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4800"/>
    <xdr:sp macro="" textlink="">
      <xdr:nvSpPr>
        <xdr:cNvPr id="8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77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181</xdr:row>
      <xdr:rowOff>0</xdr:rowOff>
    </xdr:from>
    <xdr:ext cx="304800" cy="304800"/>
    <xdr:sp macro="" textlink="">
      <xdr:nvSpPr>
        <xdr:cNvPr id="8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9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181</xdr:row>
      <xdr:rowOff>0</xdr:rowOff>
    </xdr:from>
    <xdr:ext cx="304800" cy="304800"/>
    <xdr:sp macro="" textlink="">
      <xdr:nvSpPr>
        <xdr:cNvPr id="8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9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181</xdr:row>
      <xdr:rowOff>0</xdr:rowOff>
    </xdr:from>
    <xdr:ext cx="304800" cy="304800"/>
    <xdr:sp macro="" textlink="">
      <xdr:nvSpPr>
        <xdr:cNvPr id="8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9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181</xdr:row>
      <xdr:rowOff>0</xdr:rowOff>
    </xdr:from>
    <xdr:ext cx="304800" cy="304800"/>
    <xdr:sp macro="" textlink="">
      <xdr:nvSpPr>
        <xdr:cNvPr id="8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9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181</xdr:row>
      <xdr:rowOff>0</xdr:rowOff>
    </xdr:from>
    <xdr:ext cx="304800" cy="304800"/>
    <xdr:sp macro="" textlink="">
      <xdr:nvSpPr>
        <xdr:cNvPr id="8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9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181</xdr:row>
      <xdr:rowOff>0</xdr:rowOff>
    </xdr:from>
    <xdr:ext cx="304800" cy="304800"/>
    <xdr:sp macro="" textlink="">
      <xdr:nvSpPr>
        <xdr:cNvPr id="8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9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4800"/>
    <xdr:sp macro="" textlink="">
      <xdr:nvSpPr>
        <xdr:cNvPr id="8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1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181</xdr:row>
      <xdr:rowOff>0</xdr:rowOff>
    </xdr:from>
    <xdr:ext cx="304800" cy="304800"/>
    <xdr:sp macro="" textlink="">
      <xdr:nvSpPr>
        <xdr:cNvPr id="8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9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181</xdr:row>
      <xdr:rowOff>0</xdr:rowOff>
    </xdr:from>
    <xdr:ext cx="304800" cy="304800"/>
    <xdr:sp macro="" textlink="">
      <xdr:nvSpPr>
        <xdr:cNvPr id="8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39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4800"/>
    <xdr:sp macro="" textlink="">
      <xdr:nvSpPr>
        <xdr:cNvPr id="8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1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4800"/>
    <xdr:sp macro="" textlink="">
      <xdr:nvSpPr>
        <xdr:cNvPr id="8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1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4800"/>
    <xdr:sp macro="" textlink="">
      <xdr:nvSpPr>
        <xdr:cNvPr id="8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1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4800"/>
    <xdr:sp macro="" textlink="">
      <xdr:nvSpPr>
        <xdr:cNvPr id="8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1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4800"/>
    <xdr:sp macro="" textlink="">
      <xdr:nvSpPr>
        <xdr:cNvPr id="8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1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4800"/>
    <xdr:sp macro="" textlink="">
      <xdr:nvSpPr>
        <xdr:cNvPr id="8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1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183</xdr:row>
      <xdr:rowOff>0</xdr:rowOff>
    </xdr:from>
    <xdr:ext cx="304800" cy="304800"/>
    <xdr:sp macro="" textlink="">
      <xdr:nvSpPr>
        <xdr:cNvPr id="8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32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4800"/>
    <xdr:sp macro="" textlink="">
      <xdr:nvSpPr>
        <xdr:cNvPr id="8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1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4800"/>
    <xdr:sp macro="" textlink="">
      <xdr:nvSpPr>
        <xdr:cNvPr id="8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1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183</xdr:row>
      <xdr:rowOff>0</xdr:rowOff>
    </xdr:from>
    <xdr:ext cx="304800" cy="304800"/>
    <xdr:sp macro="" textlink="">
      <xdr:nvSpPr>
        <xdr:cNvPr id="8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32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183</xdr:row>
      <xdr:rowOff>0</xdr:rowOff>
    </xdr:from>
    <xdr:ext cx="304800" cy="304800"/>
    <xdr:sp macro="" textlink="">
      <xdr:nvSpPr>
        <xdr:cNvPr id="8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32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183</xdr:row>
      <xdr:rowOff>0</xdr:rowOff>
    </xdr:from>
    <xdr:ext cx="304800" cy="304800"/>
    <xdr:sp macro="" textlink="">
      <xdr:nvSpPr>
        <xdr:cNvPr id="8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32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183</xdr:row>
      <xdr:rowOff>0</xdr:rowOff>
    </xdr:from>
    <xdr:ext cx="304800" cy="304800"/>
    <xdr:sp macro="" textlink="">
      <xdr:nvSpPr>
        <xdr:cNvPr id="8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32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183</xdr:row>
      <xdr:rowOff>0</xdr:rowOff>
    </xdr:from>
    <xdr:ext cx="304800" cy="304800"/>
    <xdr:sp macro="" textlink="">
      <xdr:nvSpPr>
        <xdr:cNvPr id="8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32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183</xdr:row>
      <xdr:rowOff>0</xdr:rowOff>
    </xdr:from>
    <xdr:ext cx="304800" cy="304800"/>
    <xdr:sp macro="" textlink="">
      <xdr:nvSpPr>
        <xdr:cNvPr id="8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32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4800"/>
    <xdr:sp macro="" textlink="">
      <xdr:nvSpPr>
        <xdr:cNvPr id="8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51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183</xdr:row>
      <xdr:rowOff>0</xdr:rowOff>
    </xdr:from>
    <xdr:ext cx="304800" cy="304800"/>
    <xdr:sp macro="" textlink="">
      <xdr:nvSpPr>
        <xdr:cNvPr id="8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32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183</xdr:row>
      <xdr:rowOff>0</xdr:rowOff>
    </xdr:from>
    <xdr:ext cx="304800" cy="304800"/>
    <xdr:sp macro="" textlink="">
      <xdr:nvSpPr>
        <xdr:cNvPr id="8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32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4800"/>
    <xdr:sp macro="" textlink="">
      <xdr:nvSpPr>
        <xdr:cNvPr id="8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51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4800"/>
    <xdr:sp macro="" textlink="">
      <xdr:nvSpPr>
        <xdr:cNvPr id="8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51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4800"/>
    <xdr:sp macro="" textlink="">
      <xdr:nvSpPr>
        <xdr:cNvPr id="9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51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4800"/>
    <xdr:sp macro="" textlink="">
      <xdr:nvSpPr>
        <xdr:cNvPr id="9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51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4800"/>
    <xdr:sp macro="" textlink="">
      <xdr:nvSpPr>
        <xdr:cNvPr id="9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51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4800"/>
    <xdr:sp macro="" textlink="">
      <xdr:nvSpPr>
        <xdr:cNvPr id="9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51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185</xdr:row>
      <xdr:rowOff>0</xdr:rowOff>
    </xdr:from>
    <xdr:ext cx="304800" cy="304800"/>
    <xdr:sp macro="" textlink="">
      <xdr:nvSpPr>
        <xdr:cNvPr id="9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6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4800"/>
    <xdr:sp macro="" textlink="">
      <xdr:nvSpPr>
        <xdr:cNvPr id="9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51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4800"/>
    <xdr:sp macro="" textlink="">
      <xdr:nvSpPr>
        <xdr:cNvPr id="9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51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185</xdr:row>
      <xdr:rowOff>0</xdr:rowOff>
    </xdr:from>
    <xdr:ext cx="304800" cy="304800"/>
    <xdr:sp macro="" textlink="">
      <xdr:nvSpPr>
        <xdr:cNvPr id="9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6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185</xdr:row>
      <xdr:rowOff>0</xdr:rowOff>
    </xdr:from>
    <xdr:ext cx="304800" cy="304800"/>
    <xdr:sp macro="" textlink="">
      <xdr:nvSpPr>
        <xdr:cNvPr id="9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6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185</xdr:row>
      <xdr:rowOff>0</xdr:rowOff>
    </xdr:from>
    <xdr:ext cx="304800" cy="304800"/>
    <xdr:sp macro="" textlink="">
      <xdr:nvSpPr>
        <xdr:cNvPr id="9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6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185</xdr:row>
      <xdr:rowOff>0</xdr:rowOff>
    </xdr:from>
    <xdr:ext cx="304800" cy="304800"/>
    <xdr:sp macro="" textlink="">
      <xdr:nvSpPr>
        <xdr:cNvPr id="9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6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185</xdr:row>
      <xdr:rowOff>0</xdr:rowOff>
    </xdr:from>
    <xdr:ext cx="304800" cy="304800"/>
    <xdr:sp macro="" textlink="">
      <xdr:nvSpPr>
        <xdr:cNvPr id="9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6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185</xdr:row>
      <xdr:rowOff>0</xdr:rowOff>
    </xdr:from>
    <xdr:ext cx="304800" cy="304800"/>
    <xdr:sp macro="" textlink="">
      <xdr:nvSpPr>
        <xdr:cNvPr id="9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6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4800"/>
    <xdr:sp macro="" textlink="">
      <xdr:nvSpPr>
        <xdr:cNvPr id="9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88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185</xdr:row>
      <xdr:rowOff>0</xdr:rowOff>
    </xdr:from>
    <xdr:ext cx="304800" cy="304800"/>
    <xdr:sp macro="" textlink="">
      <xdr:nvSpPr>
        <xdr:cNvPr id="9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6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185</xdr:row>
      <xdr:rowOff>0</xdr:rowOff>
    </xdr:from>
    <xdr:ext cx="304800" cy="304800"/>
    <xdr:sp macro="" textlink="">
      <xdr:nvSpPr>
        <xdr:cNvPr id="9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6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4800"/>
    <xdr:sp macro="" textlink="">
      <xdr:nvSpPr>
        <xdr:cNvPr id="9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88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4800"/>
    <xdr:sp macro="" textlink="">
      <xdr:nvSpPr>
        <xdr:cNvPr id="9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88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4800"/>
    <xdr:sp macro="" textlink="">
      <xdr:nvSpPr>
        <xdr:cNvPr id="9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88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4800"/>
    <xdr:sp macro="" textlink="">
      <xdr:nvSpPr>
        <xdr:cNvPr id="9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88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4800"/>
    <xdr:sp macro="" textlink="">
      <xdr:nvSpPr>
        <xdr:cNvPr id="9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88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4800"/>
    <xdr:sp macro="" textlink="">
      <xdr:nvSpPr>
        <xdr:cNvPr id="9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88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187</xdr:row>
      <xdr:rowOff>0</xdr:rowOff>
    </xdr:from>
    <xdr:ext cx="304800" cy="304800"/>
    <xdr:sp macro="" textlink="">
      <xdr:nvSpPr>
        <xdr:cNvPr id="9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0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4800"/>
    <xdr:sp macro="" textlink="">
      <xdr:nvSpPr>
        <xdr:cNvPr id="9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88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4800"/>
    <xdr:sp macro="" textlink="">
      <xdr:nvSpPr>
        <xdr:cNvPr id="9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488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187</xdr:row>
      <xdr:rowOff>0</xdr:rowOff>
    </xdr:from>
    <xdr:ext cx="304800" cy="304800"/>
    <xdr:sp macro="" textlink="">
      <xdr:nvSpPr>
        <xdr:cNvPr id="9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0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187</xdr:row>
      <xdr:rowOff>0</xdr:rowOff>
    </xdr:from>
    <xdr:ext cx="304800" cy="304800"/>
    <xdr:sp macro="" textlink="">
      <xdr:nvSpPr>
        <xdr:cNvPr id="9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0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187</xdr:row>
      <xdr:rowOff>0</xdr:rowOff>
    </xdr:from>
    <xdr:ext cx="304800" cy="304800"/>
    <xdr:sp macro="" textlink="">
      <xdr:nvSpPr>
        <xdr:cNvPr id="9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0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187</xdr:row>
      <xdr:rowOff>0</xdr:rowOff>
    </xdr:from>
    <xdr:ext cx="304800" cy="304800"/>
    <xdr:sp macro="" textlink="">
      <xdr:nvSpPr>
        <xdr:cNvPr id="9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0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187</xdr:row>
      <xdr:rowOff>0</xdr:rowOff>
    </xdr:from>
    <xdr:ext cx="304800" cy="304800"/>
    <xdr:sp macro="" textlink="">
      <xdr:nvSpPr>
        <xdr:cNvPr id="9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0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187</xdr:row>
      <xdr:rowOff>0</xdr:rowOff>
    </xdr:from>
    <xdr:ext cx="304800" cy="304800"/>
    <xdr:sp macro="" textlink="">
      <xdr:nvSpPr>
        <xdr:cNvPr id="9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0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4800"/>
    <xdr:sp macro="" textlink="">
      <xdr:nvSpPr>
        <xdr:cNvPr id="9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24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187</xdr:row>
      <xdr:rowOff>0</xdr:rowOff>
    </xdr:from>
    <xdr:ext cx="304800" cy="304800"/>
    <xdr:sp macro="" textlink="">
      <xdr:nvSpPr>
        <xdr:cNvPr id="9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0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187</xdr:row>
      <xdr:rowOff>0</xdr:rowOff>
    </xdr:from>
    <xdr:ext cx="304800" cy="304800"/>
    <xdr:sp macro="" textlink="">
      <xdr:nvSpPr>
        <xdr:cNvPr id="9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0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4800"/>
    <xdr:sp macro="" textlink="">
      <xdr:nvSpPr>
        <xdr:cNvPr id="9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24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4800"/>
    <xdr:sp macro="" textlink="">
      <xdr:nvSpPr>
        <xdr:cNvPr id="9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24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4800"/>
    <xdr:sp macro="" textlink="">
      <xdr:nvSpPr>
        <xdr:cNvPr id="9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24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4800"/>
    <xdr:sp macro="" textlink="">
      <xdr:nvSpPr>
        <xdr:cNvPr id="9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24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4800"/>
    <xdr:sp macro="" textlink="">
      <xdr:nvSpPr>
        <xdr:cNvPr id="9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24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4800"/>
    <xdr:sp macro="" textlink="">
      <xdr:nvSpPr>
        <xdr:cNvPr id="9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24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189</xdr:row>
      <xdr:rowOff>0</xdr:rowOff>
    </xdr:from>
    <xdr:ext cx="304800" cy="304800"/>
    <xdr:sp macro="" textlink="">
      <xdr:nvSpPr>
        <xdr:cNvPr id="9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4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4800"/>
    <xdr:sp macro="" textlink="">
      <xdr:nvSpPr>
        <xdr:cNvPr id="9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24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4800"/>
    <xdr:sp macro="" textlink="">
      <xdr:nvSpPr>
        <xdr:cNvPr id="9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24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189</xdr:row>
      <xdr:rowOff>0</xdr:rowOff>
    </xdr:from>
    <xdr:ext cx="304800" cy="304800"/>
    <xdr:sp macro="" textlink="">
      <xdr:nvSpPr>
        <xdr:cNvPr id="9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4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189</xdr:row>
      <xdr:rowOff>0</xdr:rowOff>
    </xdr:from>
    <xdr:ext cx="304800" cy="304800"/>
    <xdr:sp macro="" textlink="">
      <xdr:nvSpPr>
        <xdr:cNvPr id="9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4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189</xdr:row>
      <xdr:rowOff>0</xdr:rowOff>
    </xdr:from>
    <xdr:ext cx="304800" cy="304800"/>
    <xdr:sp macro="" textlink="">
      <xdr:nvSpPr>
        <xdr:cNvPr id="9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4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189</xdr:row>
      <xdr:rowOff>0</xdr:rowOff>
    </xdr:from>
    <xdr:ext cx="304800" cy="304800"/>
    <xdr:sp macro="" textlink="">
      <xdr:nvSpPr>
        <xdr:cNvPr id="9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4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189</xdr:row>
      <xdr:rowOff>0</xdr:rowOff>
    </xdr:from>
    <xdr:ext cx="304800" cy="304800"/>
    <xdr:sp macro="" textlink="">
      <xdr:nvSpPr>
        <xdr:cNvPr id="9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4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189</xdr:row>
      <xdr:rowOff>0</xdr:rowOff>
    </xdr:from>
    <xdr:ext cx="304800" cy="304800"/>
    <xdr:sp macro="" textlink="">
      <xdr:nvSpPr>
        <xdr:cNvPr id="9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4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4800"/>
    <xdr:sp macro="" textlink="">
      <xdr:nvSpPr>
        <xdr:cNvPr id="9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61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189</xdr:row>
      <xdr:rowOff>0</xdr:rowOff>
    </xdr:from>
    <xdr:ext cx="304800" cy="304800"/>
    <xdr:sp macro="" textlink="">
      <xdr:nvSpPr>
        <xdr:cNvPr id="9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4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189</xdr:row>
      <xdr:rowOff>0</xdr:rowOff>
    </xdr:from>
    <xdr:ext cx="304800" cy="304800"/>
    <xdr:sp macro="" textlink="">
      <xdr:nvSpPr>
        <xdr:cNvPr id="9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4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4800"/>
    <xdr:sp macro="" textlink="">
      <xdr:nvSpPr>
        <xdr:cNvPr id="9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61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4800"/>
    <xdr:sp macro="" textlink="">
      <xdr:nvSpPr>
        <xdr:cNvPr id="9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61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4800"/>
    <xdr:sp macro="" textlink="">
      <xdr:nvSpPr>
        <xdr:cNvPr id="9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61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4800"/>
    <xdr:sp macro="" textlink="">
      <xdr:nvSpPr>
        <xdr:cNvPr id="9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61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4800"/>
    <xdr:sp macro="" textlink="">
      <xdr:nvSpPr>
        <xdr:cNvPr id="9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61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4800"/>
    <xdr:sp macro="" textlink="">
      <xdr:nvSpPr>
        <xdr:cNvPr id="9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61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191</xdr:row>
      <xdr:rowOff>0</xdr:rowOff>
    </xdr:from>
    <xdr:ext cx="304800" cy="304800"/>
    <xdr:sp macro="" textlink="">
      <xdr:nvSpPr>
        <xdr:cNvPr id="9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80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4800"/>
    <xdr:sp macro="" textlink="">
      <xdr:nvSpPr>
        <xdr:cNvPr id="9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61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4800"/>
    <xdr:sp macro="" textlink="">
      <xdr:nvSpPr>
        <xdr:cNvPr id="9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61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191</xdr:row>
      <xdr:rowOff>0</xdr:rowOff>
    </xdr:from>
    <xdr:ext cx="304800" cy="304800"/>
    <xdr:sp macro="" textlink="">
      <xdr:nvSpPr>
        <xdr:cNvPr id="9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80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191</xdr:row>
      <xdr:rowOff>0</xdr:rowOff>
    </xdr:from>
    <xdr:ext cx="304800" cy="304800"/>
    <xdr:sp macro="" textlink="">
      <xdr:nvSpPr>
        <xdr:cNvPr id="9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80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191</xdr:row>
      <xdr:rowOff>0</xdr:rowOff>
    </xdr:from>
    <xdr:ext cx="304800" cy="304800"/>
    <xdr:sp macro="" textlink="">
      <xdr:nvSpPr>
        <xdr:cNvPr id="9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80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191</xdr:row>
      <xdr:rowOff>0</xdr:rowOff>
    </xdr:from>
    <xdr:ext cx="304800" cy="304800"/>
    <xdr:sp macro="" textlink="">
      <xdr:nvSpPr>
        <xdr:cNvPr id="9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80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191</xdr:row>
      <xdr:rowOff>0</xdr:rowOff>
    </xdr:from>
    <xdr:ext cx="304800" cy="304800"/>
    <xdr:sp macro="" textlink="">
      <xdr:nvSpPr>
        <xdr:cNvPr id="9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80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191</xdr:row>
      <xdr:rowOff>0</xdr:rowOff>
    </xdr:from>
    <xdr:ext cx="304800" cy="304800"/>
    <xdr:sp macro="" textlink="">
      <xdr:nvSpPr>
        <xdr:cNvPr id="9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80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9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9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191</xdr:row>
      <xdr:rowOff>0</xdr:rowOff>
    </xdr:from>
    <xdr:ext cx="304800" cy="304800"/>
    <xdr:sp macro="" textlink="">
      <xdr:nvSpPr>
        <xdr:cNvPr id="9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80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191</xdr:row>
      <xdr:rowOff>0</xdr:rowOff>
    </xdr:from>
    <xdr:ext cx="304800" cy="304800"/>
    <xdr:sp macro="" textlink="">
      <xdr:nvSpPr>
        <xdr:cNvPr id="9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80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9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9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9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9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9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9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9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9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9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9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9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9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193</xdr:row>
      <xdr:rowOff>0</xdr:rowOff>
    </xdr:from>
    <xdr:ext cx="304800" cy="304800"/>
    <xdr:sp macro="" textlink="">
      <xdr:nvSpPr>
        <xdr:cNvPr id="9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1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9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9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9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59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193</xdr:row>
      <xdr:rowOff>0</xdr:rowOff>
    </xdr:from>
    <xdr:ext cx="304800" cy="304800"/>
    <xdr:sp macro="" textlink="">
      <xdr:nvSpPr>
        <xdr:cNvPr id="9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1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193</xdr:row>
      <xdr:rowOff>0</xdr:rowOff>
    </xdr:from>
    <xdr:ext cx="304800" cy="304800"/>
    <xdr:sp macro="" textlink="">
      <xdr:nvSpPr>
        <xdr:cNvPr id="9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1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193</xdr:row>
      <xdr:rowOff>0</xdr:rowOff>
    </xdr:from>
    <xdr:ext cx="304800" cy="304800"/>
    <xdr:sp macro="" textlink="">
      <xdr:nvSpPr>
        <xdr:cNvPr id="9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1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193</xdr:row>
      <xdr:rowOff>0</xdr:rowOff>
    </xdr:from>
    <xdr:ext cx="304800" cy="304800"/>
    <xdr:sp macro="" textlink="">
      <xdr:nvSpPr>
        <xdr:cNvPr id="9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1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193</xdr:row>
      <xdr:rowOff>0</xdr:rowOff>
    </xdr:from>
    <xdr:ext cx="304800" cy="304800"/>
    <xdr:sp macro="" textlink="">
      <xdr:nvSpPr>
        <xdr:cNvPr id="9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1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193</xdr:row>
      <xdr:rowOff>0</xdr:rowOff>
    </xdr:from>
    <xdr:ext cx="304800" cy="304800"/>
    <xdr:sp macro="" textlink="">
      <xdr:nvSpPr>
        <xdr:cNvPr id="9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1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4800"/>
    <xdr:sp macro="" textlink="">
      <xdr:nvSpPr>
        <xdr:cNvPr id="9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3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193</xdr:row>
      <xdr:rowOff>0</xdr:rowOff>
    </xdr:from>
    <xdr:ext cx="304800" cy="304800"/>
    <xdr:sp macro="" textlink="">
      <xdr:nvSpPr>
        <xdr:cNvPr id="9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1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193</xdr:row>
      <xdr:rowOff>0</xdr:rowOff>
    </xdr:from>
    <xdr:ext cx="304800" cy="304800"/>
    <xdr:sp macro="" textlink="">
      <xdr:nvSpPr>
        <xdr:cNvPr id="9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1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4800"/>
    <xdr:sp macro="" textlink="">
      <xdr:nvSpPr>
        <xdr:cNvPr id="9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3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4800"/>
    <xdr:sp macro="" textlink="">
      <xdr:nvSpPr>
        <xdr:cNvPr id="9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3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4800"/>
    <xdr:sp macro="" textlink="">
      <xdr:nvSpPr>
        <xdr:cNvPr id="9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3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4800"/>
    <xdr:sp macro="" textlink="">
      <xdr:nvSpPr>
        <xdr:cNvPr id="9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3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4800"/>
    <xdr:sp macro="" textlink="">
      <xdr:nvSpPr>
        <xdr:cNvPr id="9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3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4800"/>
    <xdr:sp macro="" textlink="">
      <xdr:nvSpPr>
        <xdr:cNvPr id="9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3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9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5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4800"/>
    <xdr:sp macro="" textlink="">
      <xdr:nvSpPr>
        <xdr:cNvPr id="9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3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4800"/>
    <xdr:sp macro="" textlink="">
      <xdr:nvSpPr>
        <xdr:cNvPr id="9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3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9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5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9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5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9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5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0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5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0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5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0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5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4800"/>
    <xdr:sp macro="" textlink="">
      <xdr:nvSpPr>
        <xdr:cNvPr id="10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72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0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5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0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5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4800"/>
    <xdr:sp macro="" textlink="">
      <xdr:nvSpPr>
        <xdr:cNvPr id="10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72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4800"/>
    <xdr:sp macro="" textlink="">
      <xdr:nvSpPr>
        <xdr:cNvPr id="10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72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4800"/>
    <xdr:sp macro="" textlink="">
      <xdr:nvSpPr>
        <xdr:cNvPr id="10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72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4800"/>
    <xdr:sp macro="" textlink="">
      <xdr:nvSpPr>
        <xdr:cNvPr id="10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72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4800"/>
    <xdr:sp macro="" textlink="">
      <xdr:nvSpPr>
        <xdr:cNvPr id="10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72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4800"/>
    <xdr:sp macro="" textlink="">
      <xdr:nvSpPr>
        <xdr:cNvPr id="10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72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197</xdr:row>
      <xdr:rowOff>0</xdr:rowOff>
    </xdr:from>
    <xdr:ext cx="304800" cy="304800"/>
    <xdr:sp macro="" textlink="">
      <xdr:nvSpPr>
        <xdr:cNvPr id="10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9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4800"/>
    <xdr:sp macro="" textlink="">
      <xdr:nvSpPr>
        <xdr:cNvPr id="10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72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4800"/>
    <xdr:sp macro="" textlink="">
      <xdr:nvSpPr>
        <xdr:cNvPr id="10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72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197</xdr:row>
      <xdr:rowOff>0</xdr:rowOff>
    </xdr:from>
    <xdr:ext cx="304800" cy="304800"/>
    <xdr:sp macro="" textlink="">
      <xdr:nvSpPr>
        <xdr:cNvPr id="10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9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197</xdr:row>
      <xdr:rowOff>0</xdr:rowOff>
    </xdr:from>
    <xdr:ext cx="304800" cy="304800"/>
    <xdr:sp macro="" textlink="">
      <xdr:nvSpPr>
        <xdr:cNvPr id="10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9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197</xdr:row>
      <xdr:rowOff>0</xdr:rowOff>
    </xdr:from>
    <xdr:ext cx="304800" cy="304800"/>
    <xdr:sp macro="" textlink="">
      <xdr:nvSpPr>
        <xdr:cNvPr id="10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9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197</xdr:row>
      <xdr:rowOff>0</xdr:rowOff>
    </xdr:from>
    <xdr:ext cx="304800" cy="304800"/>
    <xdr:sp macro="" textlink="">
      <xdr:nvSpPr>
        <xdr:cNvPr id="10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9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197</xdr:row>
      <xdr:rowOff>0</xdr:rowOff>
    </xdr:from>
    <xdr:ext cx="304800" cy="304800"/>
    <xdr:sp macro="" textlink="">
      <xdr:nvSpPr>
        <xdr:cNvPr id="10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9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197</xdr:row>
      <xdr:rowOff>0</xdr:rowOff>
    </xdr:from>
    <xdr:ext cx="304800" cy="304800"/>
    <xdr:sp macro="" textlink="">
      <xdr:nvSpPr>
        <xdr:cNvPr id="10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9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4800"/>
    <xdr:sp macro="" textlink="">
      <xdr:nvSpPr>
        <xdr:cNvPr id="10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09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197</xdr:row>
      <xdr:rowOff>0</xdr:rowOff>
    </xdr:from>
    <xdr:ext cx="304800" cy="304800"/>
    <xdr:sp macro="" textlink="">
      <xdr:nvSpPr>
        <xdr:cNvPr id="10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9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197</xdr:row>
      <xdr:rowOff>0</xdr:rowOff>
    </xdr:from>
    <xdr:ext cx="304800" cy="304800"/>
    <xdr:sp macro="" textlink="">
      <xdr:nvSpPr>
        <xdr:cNvPr id="10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69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4800"/>
    <xdr:sp macro="" textlink="">
      <xdr:nvSpPr>
        <xdr:cNvPr id="10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09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4800"/>
    <xdr:sp macro="" textlink="">
      <xdr:nvSpPr>
        <xdr:cNvPr id="10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09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4800"/>
    <xdr:sp macro="" textlink="">
      <xdr:nvSpPr>
        <xdr:cNvPr id="10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09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4800"/>
    <xdr:sp macro="" textlink="">
      <xdr:nvSpPr>
        <xdr:cNvPr id="10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09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4800"/>
    <xdr:sp macro="" textlink="">
      <xdr:nvSpPr>
        <xdr:cNvPr id="10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09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4800"/>
    <xdr:sp macro="" textlink="">
      <xdr:nvSpPr>
        <xdr:cNvPr id="10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09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199</xdr:row>
      <xdr:rowOff>0</xdr:rowOff>
    </xdr:from>
    <xdr:ext cx="304800" cy="304800"/>
    <xdr:sp macro="" textlink="">
      <xdr:nvSpPr>
        <xdr:cNvPr id="10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2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4800"/>
    <xdr:sp macro="" textlink="">
      <xdr:nvSpPr>
        <xdr:cNvPr id="10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09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4800"/>
    <xdr:sp macro="" textlink="">
      <xdr:nvSpPr>
        <xdr:cNvPr id="10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09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199</xdr:row>
      <xdr:rowOff>0</xdr:rowOff>
    </xdr:from>
    <xdr:ext cx="304800" cy="304800"/>
    <xdr:sp macro="" textlink="">
      <xdr:nvSpPr>
        <xdr:cNvPr id="10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2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199</xdr:row>
      <xdr:rowOff>0</xdr:rowOff>
    </xdr:from>
    <xdr:ext cx="304800" cy="304800"/>
    <xdr:sp macro="" textlink="">
      <xdr:nvSpPr>
        <xdr:cNvPr id="10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2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199</xdr:row>
      <xdr:rowOff>0</xdr:rowOff>
    </xdr:from>
    <xdr:ext cx="304800" cy="304800"/>
    <xdr:sp macro="" textlink="">
      <xdr:nvSpPr>
        <xdr:cNvPr id="10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2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199</xdr:row>
      <xdr:rowOff>0</xdr:rowOff>
    </xdr:from>
    <xdr:ext cx="304800" cy="304800"/>
    <xdr:sp macro="" textlink="">
      <xdr:nvSpPr>
        <xdr:cNvPr id="10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2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199</xdr:row>
      <xdr:rowOff>0</xdr:rowOff>
    </xdr:from>
    <xdr:ext cx="304800" cy="304800"/>
    <xdr:sp macro="" textlink="">
      <xdr:nvSpPr>
        <xdr:cNvPr id="10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2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199</xdr:row>
      <xdr:rowOff>0</xdr:rowOff>
    </xdr:from>
    <xdr:ext cx="304800" cy="304800"/>
    <xdr:sp macro="" textlink="">
      <xdr:nvSpPr>
        <xdr:cNvPr id="10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2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4800"/>
    <xdr:sp macro="" textlink="">
      <xdr:nvSpPr>
        <xdr:cNvPr id="10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45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199</xdr:row>
      <xdr:rowOff>0</xdr:rowOff>
    </xdr:from>
    <xdr:ext cx="304800" cy="304800"/>
    <xdr:sp macro="" textlink="">
      <xdr:nvSpPr>
        <xdr:cNvPr id="10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2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199</xdr:row>
      <xdr:rowOff>0</xdr:rowOff>
    </xdr:from>
    <xdr:ext cx="304800" cy="304800"/>
    <xdr:sp macro="" textlink="">
      <xdr:nvSpPr>
        <xdr:cNvPr id="10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2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4800"/>
    <xdr:sp macro="" textlink="">
      <xdr:nvSpPr>
        <xdr:cNvPr id="10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45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4800"/>
    <xdr:sp macro="" textlink="">
      <xdr:nvSpPr>
        <xdr:cNvPr id="10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45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4800"/>
    <xdr:sp macro="" textlink="">
      <xdr:nvSpPr>
        <xdr:cNvPr id="10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45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4800"/>
    <xdr:sp macro="" textlink="">
      <xdr:nvSpPr>
        <xdr:cNvPr id="10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45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4800"/>
    <xdr:sp macro="" textlink="">
      <xdr:nvSpPr>
        <xdr:cNvPr id="10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45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4800"/>
    <xdr:sp macro="" textlink="">
      <xdr:nvSpPr>
        <xdr:cNvPr id="10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45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201</xdr:row>
      <xdr:rowOff>0</xdr:rowOff>
    </xdr:from>
    <xdr:ext cx="304800" cy="304800"/>
    <xdr:sp macro="" textlink="">
      <xdr:nvSpPr>
        <xdr:cNvPr id="10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64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4800"/>
    <xdr:sp macro="" textlink="">
      <xdr:nvSpPr>
        <xdr:cNvPr id="10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45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4800"/>
    <xdr:sp macro="" textlink="">
      <xdr:nvSpPr>
        <xdr:cNvPr id="10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45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201</xdr:row>
      <xdr:rowOff>0</xdr:rowOff>
    </xdr:from>
    <xdr:ext cx="304800" cy="304800"/>
    <xdr:sp macro="" textlink="">
      <xdr:nvSpPr>
        <xdr:cNvPr id="10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64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201</xdr:row>
      <xdr:rowOff>0</xdr:rowOff>
    </xdr:from>
    <xdr:ext cx="304800" cy="304800"/>
    <xdr:sp macro="" textlink="">
      <xdr:nvSpPr>
        <xdr:cNvPr id="10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64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201</xdr:row>
      <xdr:rowOff>0</xdr:rowOff>
    </xdr:from>
    <xdr:ext cx="304800" cy="304800"/>
    <xdr:sp macro="" textlink="">
      <xdr:nvSpPr>
        <xdr:cNvPr id="10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64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201</xdr:row>
      <xdr:rowOff>0</xdr:rowOff>
    </xdr:from>
    <xdr:ext cx="304800" cy="304800"/>
    <xdr:sp macro="" textlink="">
      <xdr:nvSpPr>
        <xdr:cNvPr id="10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64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201</xdr:row>
      <xdr:rowOff>0</xdr:rowOff>
    </xdr:from>
    <xdr:ext cx="304800" cy="304800"/>
    <xdr:sp macro="" textlink="">
      <xdr:nvSpPr>
        <xdr:cNvPr id="10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64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201</xdr:row>
      <xdr:rowOff>0</xdr:rowOff>
    </xdr:from>
    <xdr:ext cx="304800" cy="304800"/>
    <xdr:sp macro="" textlink="">
      <xdr:nvSpPr>
        <xdr:cNvPr id="10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64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4800"/>
    <xdr:sp macro="" textlink="">
      <xdr:nvSpPr>
        <xdr:cNvPr id="10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82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201</xdr:row>
      <xdr:rowOff>0</xdr:rowOff>
    </xdr:from>
    <xdr:ext cx="304800" cy="304800"/>
    <xdr:sp macro="" textlink="">
      <xdr:nvSpPr>
        <xdr:cNvPr id="10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64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201</xdr:row>
      <xdr:rowOff>0</xdr:rowOff>
    </xdr:from>
    <xdr:ext cx="304800" cy="304800"/>
    <xdr:sp macro="" textlink="">
      <xdr:nvSpPr>
        <xdr:cNvPr id="10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64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4800"/>
    <xdr:sp macro="" textlink="">
      <xdr:nvSpPr>
        <xdr:cNvPr id="10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82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4800"/>
    <xdr:sp macro="" textlink="">
      <xdr:nvSpPr>
        <xdr:cNvPr id="10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82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4800"/>
    <xdr:sp macro="" textlink="">
      <xdr:nvSpPr>
        <xdr:cNvPr id="10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82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4800"/>
    <xdr:sp macro="" textlink="">
      <xdr:nvSpPr>
        <xdr:cNvPr id="10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82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4800"/>
    <xdr:sp macro="" textlink="">
      <xdr:nvSpPr>
        <xdr:cNvPr id="10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82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4800"/>
    <xdr:sp macro="" textlink="">
      <xdr:nvSpPr>
        <xdr:cNvPr id="10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82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203</xdr:row>
      <xdr:rowOff>0</xdr:rowOff>
    </xdr:from>
    <xdr:ext cx="304800" cy="304800"/>
    <xdr:sp macro="" textlink="">
      <xdr:nvSpPr>
        <xdr:cNvPr id="10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0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4800"/>
    <xdr:sp macro="" textlink="">
      <xdr:nvSpPr>
        <xdr:cNvPr id="10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82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4800"/>
    <xdr:sp macro="" textlink="">
      <xdr:nvSpPr>
        <xdr:cNvPr id="10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782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203</xdr:row>
      <xdr:rowOff>0</xdr:rowOff>
    </xdr:from>
    <xdr:ext cx="304800" cy="304800"/>
    <xdr:sp macro="" textlink="">
      <xdr:nvSpPr>
        <xdr:cNvPr id="10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0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203</xdr:row>
      <xdr:rowOff>0</xdr:rowOff>
    </xdr:from>
    <xdr:ext cx="304800" cy="304800"/>
    <xdr:sp macro="" textlink="">
      <xdr:nvSpPr>
        <xdr:cNvPr id="10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0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203</xdr:row>
      <xdr:rowOff>0</xdr:rowOff>
    </xdr:from>
    <xdr:ext cx="304800" cy="304800"/>
    <xdr:sp macro="" textlink="">
      <xdr:nvSpPr>
        <xdr:cNvPr id="10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0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203</xdr:row>
      <xdr:rowOff>0</xdr:rowOff>
    </xdr:from>
    <xdr:ext cx="304800" cy="304800"/>
    <xdr:sp macro="" textlink="">
      <xdr:nvSpPr>
        <xdr:cNvPr id="10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0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203</xdr:row>
      <xdr:rowOff>0</xdr:rowOff>
    </xdr:from>
    <xdr:ext cx="304800" cy="304800"/>
    <xdr:sp macro="" textlink="">
      <xdr:nvSpPr>
        <xdr:cNvPr id="10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0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203</xdr:row>
      <xdr:rowOff>0</xdr:rowOff>
    </xdr:from>
    <xdr:ext cx="304800" cy="304800"/>
    <xdr:sp macro="" textlink="">
      <xdr:nvSpPr>
        <xdr:cNvPr id="10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0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4800"/>
    <xdr:sp macro="" textlink="">
      <xdr:nvSpPr>
        <xdr:cNvPr id="10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19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203</xdr:row>
      <xdr:rowOff>0</xdr:rowOff>
    </xdr:from>
    <xdr:ext cx="304800" cy="304800"/>
    <xdr:sp macro="" textlink="">
      <xdr:nvSpPr>
        <xdr:cNvPr id="10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0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203</xdr:row>
      <xdr:rowOff>0</xdr:rowOff>
    </xdr:from>
    <xdr:ext cx="304800" cy="304800"/>
    <xdr:sp macro="" textlink="">
      <xdr:nvSpPr>
        <xdr:cNvPr id="10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0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4800"/>
    <xdr:sp macro="" textlink="">
      <xdr:nvSpPr>
        <xdr:cNvPr id="10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19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4800"/>
    <xdr:sp macro="" textlink="">
      <xdr:nvSpPr>
        <xdr:cNvPr id="10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19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4800"/>
    <xdr:sp macro="" textlink="">
      <xdr:nvSpPr>
        <xdr:cNvPr id="10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19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4800"/>
    <xdr:sp macro="" textlink="">
      <xdr:nvSpPr>
        <xdr:cNvPr id="10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19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4800"/>
    <xdr:sp macro="" textlink="">
      <xdr:nvSpPr>
        <xdr:cNvPr id="10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19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4800"/>
    <xdr:sp macro="" textlink="">
      <xdr:nvSpPr>
        <xdr:cNvPr id="10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19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205</xdr:row>
      <xdr:rowOff>0</xdr:rowOff>
    </xdr:from>
    <xdr:ext cx="304800" cy="304800"/>
    <xdr:sp macro="" textlink="">
      <xdr:nvSpPr>
        <xdr:cNvPr id="10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3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4800"/>
    <xdr:sp macro="" textlink="">
      <xdr:nvSpPr>
        <xdr:cNvPr id="10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19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4800"/>
    <xdr:sp macro="" textlink="">
      <xdr:nvSpPr>
        <xdr:cNvPr id="10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19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205</xdr:row>
      <xdr:rowOff>0</xdr:rowOff>
    </xdr:from>
    <xdr:ext cx="304800" cy="304800"/>
    <xdr:sp macro="" textlink="">
      <xdr:nvSpPr>
        <xdr:cNvPr id="10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3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205</xdr:row>
      <xdr:rowOff>0</xdr:rowOff>
    </xdr:from>
    <xdr:ext cx="304800" cy="304800"/>
    <xdr:sp macro="" textlink="">
      <xdr:nvSpPr>
        <xdr:cNvPr id="10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3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205</xdr:row>
      <xdr:rowOff>0</xdr:rowOff>
    </xdr:from>
    <xdr:ext cx="304800" cy="304800"/>
    <xdr:sp macro="" textlink="">
      <xdr:nvSpPr>
        <xdr:cNvPr id="10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3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205</xdr:row>
      <xdr:rowOff>0</xdr:rowOff>
    </xdr:from>
    <xdr:ext cx="304800" cy="304800"/>
    <xdr:sp macro="" textlink="">
      <xdr:nvSpPr>
        <xdr:cNvPr id="10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3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205</xdr:row>
      <xdr:rowOff>0</xdr:rowOff>
    </xdr:from>
    <xdr:ext cx="304800" cy="304800"/>
    <xdr:sp macro="" textlink="">
      <xdr:nvSpPr>
        <xdr:cNvPr id="10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3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205</xdr:row>
      <xdr:rowOff>0</xdr:rowOff>
    </xdr:from>
    <xdr:ext cx="304800" cy="304800"/>
    <xdr:sp macro="" textlink="">
      <xdr:nvSpPr>
        <xdr:cNvPr id="10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3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4800"/>
    <xdr:sp macro="" textlink="">
      <xdr:nvSpPr>
        <xdr:cNvPr id="10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56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205</xdr:row>
      <xdr:rowOff>0</xdr:rowOff>
    </xdr:from>
    <xdr:ext cx="304800" cy="304800"/>
    <xdr:sp macro="" textlink="">
      <xdr:nvSpPr>
        <xdr:cNvPr id="10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3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205</xdr:row>
      <xdr:rowOff>0</xdr:rowOff>
    </xdr:from>
    <xdr:ext cx="304800" cy="304800"/>
    <xdr:sp macro="" textlink="">
      <xdr:nvSpPr>
        <xdr:cNvPr id="10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3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4800"/>
    <xdr:sp macro="" textlink="">
      <xdr:nvSpPr>
        <xdr:cNvPr id="10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56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4800"/>
    <xdr:sp macro="" textlink="">
      <xdr:nvSpPr>
        <xdr:cNvPr id="10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56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4800"/>
    <xdr:sp macro="" textlink="">
      <xdr:nvSpPr>
        <xdr:cNvPr id="10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56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4800"/>
    <xdr:sp macro="" textlink="">
      <xdr:nvSpPr>
        <xdr:cNvPr id="10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56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4800"/>
    <xdr:sp macro="" textlink="">
      <xdr:nvSpPr>
        <xdr:cNvPr id="11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56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4800"/>
    <xdr:sp macro="" textlink="">
      <xdr:nvSpPr>
        <xdr:cNvPr id="11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56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207</xdr:row>
      <xdr:rowOff>0</xdr:rowOff>
    </xdr:from>
    <xdr:ext cx="304800" cy="304800"/>
    <xdr:sp macro="" textlink="">
      <xdr:nvSpPr>
        <xdr:cNvPr id="11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7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4800"/>
    <xdr:sp macro="" textlink="">
      <xdr:nvSpPr>
        <xdr:cNvPr id="11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56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4800"/>
    <xdr:sp macro="" textlink="">
      <xdr:nvSpPr>
        <xdr:cNvPr id="11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56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207</xdr:row>
      <xdr:rowOff>0</xdr:rowOff>
    </xdr:from>
    <xdr:ext cx="304800" cy="304800"/>
    <xdr:sp macro="" textlink="">
      <xdr:nvSpPr>
        <xdr:cNvPr id="11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7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207</xdr:row>
      <xdr:rowOff>0</xdr:rowOff>
    </xdr:from>
    <xdr:ext cx="304800" cy="304800"/>
    <xdr:sp macro="" textlink="">
      <xdr:nvSpPr>
        <xdr:cNvPr id="11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7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207</xdr:row>
      <xdr:rowOff>0</xdr:rowOff>
    </xdr:from>
    <xdr:ext cx="304800" cy="304800"/>
    <xdr:sp macro="" textlink="">
      <xdr:nvSpPr>
        <xdr:cNvPr id="11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7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207</xdr:row>
      <xdr:rowOff>0</xdr:rowOff>
    </xdr:from>
    <xdr:ext cx="304800" cy="304800"/>
    <xdr:sp macro="" textlink="">
      <xdr:nvSpPr>
        <xdr:cNvPr id="11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7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207</xdr:row>
      <xdr:rowOff>0</xdr:rowOff>
    </xdr:from>
    <xdr:ext cx="304800" cy="304800"/>
    <xdr:sp macro="" textlink="">
      <xdr:nvSpPr>
        <xdr:cNvPr id="11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7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207</xdr:row>
      <xdr:rowOff>0</xdr:rowOff>
    </xdr:from>
    <xdr:ext cx="304800" cy="304800"/>
    <xdr:sp macro="" textlink="">
      <xdr:nvSpPr>
        <xdr:cNvPr id="11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7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4800"/>
    <xdr:sp macro="" textlink="">
      <xdr:nvSpPr>
        <xdr:cNvPr id="11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9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207</xdr:row>
      <xdr:rowOff>0</xdr:rowOff>
    </xdr:from>
    <xdr:ext cx="304800" cy="304800"/>
    <xdr:sp macro="" textlink="">
      <xdr:nvSpPr>
        <xdr:cNvPr id="11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7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207</xdr:row>
      <xdr:rowOff>0</xdr:rowOff>
    </xdr:from>
    <xdr:ext cx="304800" cy="304800"/>
    <xdr:sp macro="" textlink="">
      <xdr:nvSpPr>
        <xdr:cNvPr id="11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7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4800"/>
    <xdr:sp macro="" textlink="">
      <xdr:nvSpPr>
        <xdr:cNvPr id="11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9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4800"/>
    <xdr:sp macro="" textlink="">
      <xdr:nvSpPr>
        <xdr:cNvPr id="11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9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4800"/>
    <xdr:sp macro="" textlink="">
      <xdr:nvSpPr>
        <xdr:cNvPr id="11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9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4800"/>
    <xdr:sp macro="" textlink="">
      <xdr:nvSpPr>
        <xdr:cNvPr id="11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9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4800"/>
    <xdr:sp macro="" textlink="">
      <xdr:nvSpPr>
        <xdr:cNvPr id="11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9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4800"/>
    <xdr:sp macro="" textlink="">
      <xdr:nvSpPr>
        <xdr:cNvPr id="11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9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209</xdr:row>
      <xdr:rowOff>0</xdr:rowOff>
    </xdr:from>
    <xdr:ext cx="304800" cy="304800"/>
    <xdr:sp macro="" textlink="">
      <xdr:nvSpPr>
        <xdr:cNvPr id="11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1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4800"/>
    <xdr:sp macro="" textlink="">
      <xdr:nvSpPr>
        <xdr:cNvPr id="11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9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4800"/>
    <xdr:sp macro="" textlink="">
      <xdr:nvSpPr>
        <xdr:cNvPr id="11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89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209</xdr:row>
      <xdr:rowOff>0</xdr:rowOff>
    </xdr:from>
    <xdr:ext cx="304800" cy="304800"/>
    <xdr:sp macro="" textlink="">
      <xdr:nvSpPr>
        <xdr:cNvPr id="11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1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209</xdr:row>
      <xdr:rowOff>0</xdr:rowOff>
    </xdr:from>
    <xdr:ext cx="304800" cy="304800"/>
    <xdr:sp macro="" textlink="">
      <xdr:nvSpPr>
        <xdr:cNvPr id="11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1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209</xdr:row>
      <xdr:rowOff>0</xdr:rowOff>
    </xdr:from>
    <xdr:ext cx="304800" cy="304800"/>
    <xdr:sp macro="" textlink="">
      <xdr:nvSpPr>
        <xdr:cNvPr id="11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1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209</xdr:row>
      <xdr:rowOff>0</xdr:rowOff>
    </xdr:from>
    <xdr:ext cx="304800" cy="304800"/>
    <xdr:sp macro="" textlink="">
      <xdr:nvSpPr>
        <xdr:cNvPr id="11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1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209</xdr:row>
      <xdr:rowOff>0</xdr:rowOff>
    </xdr:from>
    <xdr:ext cx="304800" cy="304800"/>
    <xdr:sp macro="" textlink="">
      <xdr:nvSpPr>
        <xdr:cNvPr id="11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1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209</xdr:row>
      <xdr:rowOff>0</xdr:rowOff>
    </xdr:from>
    <xdr:ext cx="304800" cy="304800"/>
    <xdr:sp macro="" textlink="">
      <xdr:nvSpPr>
        <xdr:cNvPr id="11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1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4800"/>
    <xdr:sp macro="" textlink="">
      <xdr:nvSpPr>
        <xdr:cNvPr id="11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30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209</xdr:row>
      <xdr:rowOff>0</xdr:rowOff>
    </xdr:from>
    <xdr:ext cx="304800" cy="304800"/>
    <xdr:sp macro="" textlink="">
      <xdr:nvSpPr>
        <xdr:cNvPr id="11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1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209</xdr:row>
      <xdr:rowOff>0</xdr:rowOff>
    </xdr:from>
    <xdr:ext cx="304800" cy="304800"/>
    <xdr:sp macro="" textlink="">
      <xdr:nvSpPr>
        <xdr:cNvPr id="11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1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4800"/>
    <xdr:sp macro="" textlink="">
      <xdr:nvSpPr>
        <xdr:cNvPr id="11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30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4800"/>
    <xdr:sp macro="" textlink="">
      <xdr:nvSpPr>
        <xdr:cNvPr id="11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30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4800"/>
    <xdr:sp macro="" textlink="">
      <xdr:nvSpPr>
        <xdr:cNvPr id="11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30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4800"/>
    <xdr:sp macro="" textlink="">
      <xdr:nvSpPr>
        <xdr:cNvPr id="11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30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4800"/>
    <xdr:sp macro="" textlink="">
      <xdr:nvSpPr>
        <xdr:cNvPr id="11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30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4800"/>
    <xdr:sp macro="" textlink="">
      <xdr:nvSpPr>
        <xdr:cNvPr id="11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30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211</xdr:row>
      <xdr:rowOff>0</xdr:rowOff>
    </xdr:from>
    <xdr:ext cx="304800" cy="304800"/>
    <xdr:sp macro="" textlink="">
      <xdr:nvSpPr>
        <xdr:cNvPr id="11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4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4800"/>
    <xdr:sp macro="" textlink="">
      <xdr:nvSpPr>
        <xdr:cNvPr id="11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30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4800"/>
    <xdr:sp macro="" textlink="">
      <xdr:nvSpPr>
        <xdr:cNvPr id="11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30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211</xdr:row>
      <xdr:rowOff>0</xdr:rowOff>
    </xdr:from>
    <xdr:ext cx="304800" cy="304800"/>
    <xdr:sp macro="" textlink="">
      <xdr:nvSpPr>
        <xdr:cNvPr id="11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4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211</xdr:row>
      <xdr:rowOff>0</xdr:rowOff>
    </xdr:from>
    <xdr:ext cx="304800" cy="304800"/>
    <xdr:sp macro="" textlink="">
      <xdr:nvSpPr>
        <xdr:cNvPr id="11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4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211</xdr:row>
      <xdr:rowOff>0</xdr:rowOff>
    </xdr:from>
    <xdr:ext cx="304800" cy="304800"/>
    <xdr:sp macro="" textlink="">
      <xdr:nvSpPr>
        <xdr:cNvPr id="11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4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211</xdr:row>
      <xdr:rowOff>0</xdr:rowOff>
    </xdr:from>
    <xdr:ext cx="304800" cy="304800"/>
    <xdr:sp macro="" textlink="">
      <xdr:nvSpPr>
        <xdr:cNvPr id="11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4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211</xdr:row>
      <xdr:rowOff>0</xdr:rowOff>
    </xdr:from>
    <xdr:ext cx="304800" cy="304800"/>
    <xdr:sp macro="" textlink="">
      <xdr:nvSpPr>
        <xdr:cNvPr id="11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4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211</xdr:row>
      <xdr:rowOff>0</xdr:rowOff>
    </xdr:from>
    <xdr:ext cx="304800" cy="304800"/>
    <xdr:sp macro="" textlink="">
      <xdr:nvSpPr>
        <xdr:cNvPr id="11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4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4800"/>
    <xdr:sp macro="" textlink="">
      <xdr:nvSpPr>
        <xdr:cNvPr id="11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6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211</xdr:row>
      <xdr:rowOff>0</xdr:rowOff>
    </xdr:from>
    <xdr:ext cx="304800" cy="304800"/>
    <xdr:sp macro="" textlink="">
      <xdr:nvSpPr>
        <xdr:cNvPr id="11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4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211</xdr:row>
      <xdr:rowOff>0</xdr:rowOff>
    </xdr:from>
    <xdr:ext cx="304800" cy="304800"/>
    <xdr:sp macro="" textlink="">
      <xdr:nvSpPr>
        <xdr:cNvPr id="11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4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4800"/>
    <xdr:sp macro="" textlink="">
      <xdr:nvSpPr>
        <xdr:cNvPr id="11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6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4800"/>
    <xdr:sp macro="" textlink="">
      <xdr:nvSpPr>
        <xdr:cNvPr id="11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6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4800"/>
    <xdr:sp macro="" textlink="">
      <xdr:nvSpPr>
        <xdr:cNvPr id="11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6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4800"/>
    <xdr:sp macro="" textlink="">
      <xdr:nvSpPr>
        <xdr:cNvPr id="11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6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4800"/>
    <xdr:sp macro="" textlink="">
      <xdr:nvSpPr>
        <xdr:cNvPr id="11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6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4800"/>
    <xdr:sp macro="" textlink="">
      <xdr:nvSpPr>
        <xdr:cNvPr id="11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6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213</xdr:row>
      <xdr:rowOff>0</xdr:rowOff>
    </xdr:from>
    <xdr:ext cx="304800" cy="304800"/>
    <xdr:sp macro="" textlink="">
      <xdr:nvSpPr>
        <xdr:cNvPr id="11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8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4800"/>
    <xdr:sp macro="" textlink="">
      <xdr:nvSpPr>
        <xdr:cNvPr id="11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6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4800"/>
    <xdr:sp macro="" textlink="">
      <xdr:nvSpPr>
        <xdr:cNvPr id="11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6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213</xdr:row>
      <xdr:rowOff>0</xdr:rowOff>
    </xdr:from>
    <xdr:ext cx="304800" cy="304800"/>
    <xdr:sp macro="" textlink="">
      <xdr:nvSpPr>
        <xdr:cNvPr id="11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8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213</xdr:row>
      <xdr:rowOff>0</xdr:rowOff>
    </xdr:from>
    <xdr:ext cx="304800" cy="304800"/>
    <xdr:sp macro="" textlink="">
      <xdr:nvSpPr>
        <xdr:cNvPr id="11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8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213</xdr:row>
      <xdr:rowOff>0</xdr:rowOff>
    </xdr:from>
    <xdr:ext cx="304800" cy="304800"/>
    <xdr:sp macro="" textlink="">
      <xdr:nvSpPr>
        <xdr:cNvPr id="11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8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213</xdr:row>
      <xdr:rowOff>0</xdr:rowOff>
    </xdr:from>
    <xdr:ext cx="304800" cy="304800"/>
    <xdr:sp macro="" textlink="">
      <xdr:nvSpPr>
        <xdr:cNvPr id="11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8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213</xdr:row>
      <xdr:rowOff>0</xdr:rowOff>
    </xdr:from>
    <xdr:ext cx="304800" cy="304800"/>
    <xdr:sp macro="" textlink="">
      <xdr:nvSpPr>
        <xdr:cNvPr id="11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8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213</xdr:row>
      <xdr:rowOff>0</xdr:rowOff>
    </xdr:from>
    <xdr:ext cx="304800" cy="304800"/>
    <xdr:sp macro="" textlink="">
      <xdr:nvSpPr>
        <xdr:cNvPr id="11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8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4800"/>
    <xdr:sp macro="" textlink="">
      <xdr:nvSpPr>
        <xdr:cNvPr id="11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03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213</xdr:row>
      <xdr:rowOff>0</xdr:rowOff>
    </xdr:from>
    <xdr:ext cx="304800" cy="304800"/>
    <xdr:sp macro="" textlink="">
      <xdr:nvSpPr>
        <xdr:cNvPr id="11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8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213</xdr:row>
      <xdr:rowOff>0</xdr:rowOff>
    </xdr:from>
    <xdr:ext cx="304800" cy="304800"/>
    <xdr:sp macro="" textlink="">
      <xdr:nvSpPr>
        <xdr:cNvPr id="11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398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4800"/>
    <xdr:sp macro="" textlink="">
      <xdr:nvSpPr>
        <xdr:cNvPr id="11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03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4800"/>
    <xdr:sp macro="" textlink="">
      <xdr:nvSpPr>
        <xdr:cNvPr id="11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03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4800"/>
    <xdr:sp macro="" textlink="">
      <xdr:nvSpPr>
        <xdr:cNvPr id="11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03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4800"/>
    <xdr:sp macro="" textlink="">
      <xdr:nvSpPr>
        <xdr:cNvPr id="11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03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4800"/>
    <xdr:sp macro="" textlink="">
      <xdr:nvSpPr>
        <xdr:cNvPr id="11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03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4800"/>
    <xdr:sp macro="" textlink="">
      <xdr:nvSpPr>
        <xdr:cNvPr id="11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03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215</xdr:row>
      <xdr:rowOff>0</xdr:rowOff>
    </xdr:from>
    <xdr:ext cx="304800" cy="304800"/>
    <xdr:sp macro="" textlink="">
      <xdr:nvSpPr>
        <xdr:cNvPr id="11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22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4800"/>
    <xdr:sp macro="" textlink="">
      <xdr:nvSpPr>
        <xdr:cNvPr id="11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03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4800"/>
    <xdr:sp macro="" textlink="">
      <xdr:nvSpPr>
        <xdr:cNvPr id="11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03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215</xdr:row>
      <xdr:rowOff>0</xdr:rowOff>
    </xdr:from>
    <xdr:ext cx="304800" cy="304800"/>
    <xdr:sp macro="" textlink="">
      <xdr:nvSpPr>
        <xdr:cNvPr id="11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22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215</xdr:row>
      <xdr:rowOff>0</xdr:rowOff>
    </xdr:from>
    <xdr:ext cx="304800" cy="304800"/>
    <xdr:sp macro="" textlink="">
      <xdr:nvSpPr>
        <xdr:cNvPr id="11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22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215</xdr:row>
      <xdr:rowOff>0</xdr:rowOff>
    </xdr:from>
    <xdr:ext cx="304800" cy="304800"/>
    <xdr:sp macro="" textlink="">
      <xdr:nvSpPr>
        <xdr:cNvPr id="11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22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215</xdr:row>
      <xdr:rowOff>0</xdr:rowOff>
    </xdr:from>
    <xdr:ext cx="304800" cy="304800"/>
    <xdr:sp macro="" textlink="">
      <xdr:nvSpPr>
        <xdr:cNvPr id="11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22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215</xdr:row>
      <xdr:rowOff>0</xdr:rowOff>
    </xdr:from>
    <xdr:ext cx="304800" cy="304800"/>
    <xdr:sp macro="" textlink="">
      <xdr:nvSpPr>
        <xdr:cNvPr id="11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22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215</xdr:row>
      <xdr:rowOff>0</xdr:rowOff>
    </xdr:from>
    <xdr:ext cx="304800" cy="304800"/>
    <xdr:sp macro="" textlink="">
      <xdr:nvSpPr>
        <xdr:cNvPr id="11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22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4800"/>
    <xdr:sp macro="" textlink="">
      <xdr:nvSpPr>
        <xdr:cNvPr id="11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4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215</xdr:row>
      <xdr:rowOff>0</xdr:rowOff>
    </xdr:from>
    <xdr:ext cx="304800" cy="304800"/>
    <xdr:sp macro="" textlink="">
      <xdr:nvSpPr>
        <xdr:cNvPr id="11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22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215</xdr:row>
      <xdr:rowOff>0</xdr:rowOff>
    </xdr:from>
    <xdr:ext cx="304800" cy="304800"/>
    <xdr:sp macro="" textlink="">
      <xdr:nvSpPr>
        <xdr:cNvPr id="11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22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4800"/>
    <xdr:sp macro="" textlink="">
      <xdr:nvSpPr>
        <xdr:cNvPr id="11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4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4800"/>
    <xdr:sp macro="" textlink="">
      <xdr:nvSpPr>
        <xdr:cNvPr id="11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4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4800"/>
    <xdr:sp macro="" textlink="">
      <xdr:nvSpPr>
        <xdr:cNvPr id="11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4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4800"/>
    <xdr:sp macro="" textlink="">
      <xdr:nvSpPr>
        <xdr:cNvPr id="11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4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4800"/>
    <xdr:sp macro="" textlink="">
      <xdr:nvSpPr>
        <xdr:cNvPr id="11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4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4800"/>
    <xdr:sp macro="" textlink="">
      <xdr:nvSpPr>
        <xdr:cNvPr id="11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4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217</xdr:row>
      <xdr:rowOff>0</xdr:rowOff>
    </xdr:from>
    <xdr:ext cx="304800" cy="304800"/>
    <xdr:sp macro="" textlink="">
      <xdr:nvSpPr>
        <xdr:cNvPr id="11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5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4800"/>
    <xdr:sp macro="" textlink="">
      <xdr:nvSpPr>
        <xdr:cNvPr id="11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4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4800"/>
    <xdr:sp macro="" textlink="">
      <xdr:nvSpPr>
        <xdr:cNvPr id="11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4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217</xdr:row>
      <xdr:rowOff>0</xdr:rowOff>
    </xdr:from>
    <xdr:ext cx="304800" cy="304800"/>
    <xdr:sp macro="" textlink="">
      <xdr:nvSpPr>
        <xdr:cNvPr id="11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5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217</xdr:row>
      <xdr:rowOff>0</xdr:rowOff>
    </xdr:from>
    <xdr:ext cx="304800" cy="304800"/>
    <xdr:sp macro="" textlink="">
      <xdr:nvSpPr>
        <xdr:cNvPr id="11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5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217</xdr:row>
      <xdr:rowOff>0</xdr:rowOff>
    </xdr:from>
    <xdr:ext cx="304800" cy="304800"/>
    <xdr:sp macro="" textlink="">
      <xdr:nvSpPr>
        <xdr:cNvPr id="11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5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217</xdr:row>
      <xdr:rowOff>0</xdr:rowOff>
    </xdr:from>
    <xdr:ext cx="304800" cy="304800"/>
    <xdr:sp macro="" textlink="">
      <xdr:nvSpPr>
        <xdr:cNvPr id="11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5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217</xdr:row>
      <xdr:rowOff>0</xdr:rowOff>
    </xdr:from>
    <xdr:ext cx="304800" cy="304800"/>
    <xdr:sp macro="" textlink="">
      <xdr:nvSpPr>
        <xdr:cNvPr id="11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5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217</xdr:row>
      <xdr:rowOff>0</xdr:rowOff>
    </xdr:from>
    <xdr:ext cx="304800" cy="304800"/>
    <xdr:sp macro="" textlink="">
      <xdr:nvSpPr>
        <xdr:cNvPr id="12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5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4800"/>
    <xdr:sp macro="" textlink="">
      <xdr:nvSpPr>
        <xdr:cNvPr id="12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77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217</xdr:row>
      <xdr:rowOff>0</xdr:rowOff>
    </xdr:from>
    <xdr:ext cx="304800" cy="304800"/>
    <xdr:sp macro="" textlink="">
      <xdr:nvSpPr>
        <xdr:cNvPr id="12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5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217</xdr:row>
      <xdr:rowOff>0</xdr:rowOff>
    </xdr:from>
    <xdr:ext cx="304800" cy="304800"/>
    <xdr:sp macro="" textlink="">
      <xdr:nvSpPr>
        <xdr:cNvPr id="12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5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4800"/>
    <xdr:sp macro="" textlink="">
      <xdr:nvSpPr>
        <xdr:cNvPr id="12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77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4800"/>
    <xdr:sp macro="" textlink="">
      <xdr:nvSpPr>
        <xdr:cNvPr id="12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77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4800"/>
    <xdr:sp macro="" textlink="">
      <xdr:nvSpPr>
        <xdr:cNvPr id="12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77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4800"/>
    <xdr:sp macro="" textlink="">
      <xdr:nvSpPr>
        <xdr:cNvPr id="12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77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4800"/>
    <xdr:sp macro="" textlink="">
      <xdr:nvSpPr>
        <xdr:cNvPr id="12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77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4800"/>
    <xdr:sp macro="" textlink="">
      <xdr:nvSpPr>
        <xdr:cNvPr id="12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77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219</xdr:row>
      <xdr:rowOff>0</xdr:rowOff>
    </xdr:from>
    <xdr:ext cx="304800" cy="304800"/>
    <xdr:sp macro="" textlink="">
      <xdr:nvSpPr>
        <xdr:cNvPr id="12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9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4800"/>
    <xdr:sp macro="" textlink="">
      <xdr:nvSpPr>
        <xdr:cNvPr id="12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77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4800"/>
    <xdr:sp macro="" textlink="">
      <xdr:nvSpPr>
        <xdr:cNvPr id="12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77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219</xdr:row>
      <xdr:rowOff>0</xdr:rowOff>
    </xdr:from>
    <xdr:ext cx="304800" cy="304800"/>
    <xdr:sp macro="" textlink="">
      <xdr:nvSpPr>
        <xdr:cNvPr id="12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9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219</xdr:row>
      <xdr:rowOff>0</xdr:rowOff>
    </xdr:from>
    <xdr:ext cx="304800" cy="304800"/>
    <xdr:sp macro="" textlink="">
      <xdr:nvSpPr>
        <xdr:cNvPr id="12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9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219</xdr:row>
      <xdr:rowOff>0</xdr:rowOff>
    </xdr:from>
    <xdr:ext cx="304800" cy="304800"/>
    <xdr:sp macro="" textlink="">
      <xdr:nvSpPr>
        <xdr:cNvPr id="12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9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219</xdr:row>
      <xdr:rowOff>0</xdr:rowOff>
    </xdr:from>
    <xdr:ext cx="304800" cy="304800"/>
    <xdr:sp macro="" textlink="">
      <xdr:nvSpPr>
        <xdr:cNvPr id="12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9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219</xdr:row>
      <xdr:rowOff>0</xdr:rowOff>
    </xdr:from>
    <xdr:ext cx="304800" cy="304800"/>
    <xdr:sp macro="" textlink="">
      <xdr:nvSpPr>
        <xdr:cNvPr id="12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9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219</xdr:row>
      <xdr:rowOff>0</xdr:rowOff>
    </xdr:from>
    <xdr:ext cx="304800" cy="304800"/>
    <xdr:sp macro="" textlink="">
      <xdr:nvSpPr>
        <xdr:cNvPr id="12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9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4800"/>
    <xdr:sp macro="" textlink="">
      <xdr:nvSpPr>
        <xdr:cNvPr id="12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14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219</xdr:row>
      <xdr:rowOff>0</xdr:rowOff>
    </xdr:from>
    <xdr:ext cx="304800" cy="304800"/>
    <xdr:sp macro="" textlink="">
      <xdr:nvSpPr>
        <xdr:cNvPr id="12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9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219</xdr:row>
      <xdr:rowOff>0</xdr:rowOff>
    </xdr:from>
    <xdr:ext cx="304800" cy="304800"/>
    <xdr:sp macro="" textlink="">
      <xdr:nvSpPr>
        <xdr:cNvPr id="12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09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4800"/>
    <xdr:sp macro="" textlink="">
      <xdr:nvSpPr>
        <xdr:cNvPr id="12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14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4800"/>
    <xdr:sp macro="" textlink="">
      <xdr:nvSpPr>
        <xdr:cNvPr id="12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14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4800"/>
    <xdr:sp macro="" textlink="">
      <xdr:nvSpPr>
        <xdr:cNvPr id="12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14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4800"/>
    <xdr:sp macro="" textlink="">
      <xdr:nvSpPr>
        <xdr:cNvPr id="12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14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4800"/>
    <xdr:sp macro="" textlink="">
      <xdr:nvSpPr>
        <xdr:cNvPr id="12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14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4800"/>
    <xdr:sp macro="" textlink="">
      <xdr:nvSpPr>
        <xdr:cNvPr id="12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14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221</xdr:row>
      <xdr:rowOff>0</xdr:rowOff>
    </xdr:from>
    <xdr:ext cx="304800" cy="304800"/>
    <xdr:sp macro="" textlink="">
      <xdr:nvSpPr>
        <xdr:cNvPr id="12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3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4800"/>
    <xdr:sp macro="" textlink="">
      <xdr:nvSpPr>
        <xdr:cNvPr id="12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14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4800"/>
    <xdr:sp macro="" textlink="">
      <xdr:nvSpPr>
        <xdr:cNvPr id="12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14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221</xdr:row>
      <xdr:rowOff>0</xdr:rowOff>
    </xdr:from>
    <xdr:ext cx="304800" cy="304800"/>
    <xdr:sp macro="" textlink="">
      <xdr:nvSpPr>
        <xdr:cNvPr id="12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3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221</xdr:row>
      <xdr:rowOff>0</xdr:rowOff>
    </xdr:from>
    <xdr:ext cx="304800" cy="304800"/>
    <xdr:sp macro="" textlink="">
      <xdr:nvSpPr>
        <xdr:cNvPr id="12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3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221</xdr:row>
      <xdr:rowOff>0</xdr:rowOff>
    </xdr:from>
    <xdr:ext cx="304800" cy="304800"/>
    <xdr:sp macro="" textlink="">
      <xdr:nvSpPr>
        <xdr:cNvPr id="12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3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221</xdr:row>
      <xdr:rowOff>0</xdr:rowOff>
    </xdr:from>
    <xdr:ext cx="304800" cy="304800"/>
    <xdr:sp macro="" textlink="">
      <xdr:nvSpPr>
        <xdr:cNvPr id="12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3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221</xdr:row>
      <xdr:rowOff>0</xdr:rowOff>
    </xdr:from>
    <xdr:ext cx="304800" cy="304800"/>
    <xdr:sp macro="" textlink="">
      <xdr:nvSpPr>
        <xdr:cNvPr id="12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3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221</xdr:row>
      <xdr:rowOff>0</xdr:rowOff>
    </xdr:from>
    <xdr:ext cx="304800" cy="304800"/>
    <xdr:sp macro="" textlink="">
      <xdr:nvSpPr>
        <xdr:cNvPr id="12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3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4800"/>
    <xdr:sp macro="" textlink="">
      <xdr:nvSpPr>
        <xdr:cNvPr id="12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5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221</xdr:row>
      <xdr:rowOff>0</xdr:rowOff>
    </xdr:from>
    <xdr:ext cx="304800" cy="304800"/>
    <xdr:sp macro="" textlink="">
      <xdr:nvSpPr>
        <xdr:cNvPr id="12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3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221</xdr:row>
      <xdr:rowOff>0</xdr:rowOff>
    </xdr:from>
    <xdr:ext cx="304800" cy="304800"/>
    <xdr:sp macro="" textlink="">
      <xdr:nvSpPr>
        <xdr:cNvPr id="12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3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4800"/>
    <xdr:sp macro="" textlink="">
      <xdr:nvSpPr>
        <xdr:cNvPr id="12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5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4800"/>
    <xdr:sp macro="" textlink="">
      <xdr:nvSpPr>
        <xdr:cNvPr id="12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5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4800"/>
    <xdr:sp macro="" textlink="">
      <xdr:nvSpPr>
        <xdr:cNvPr id="12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5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4800"/>
    <xdr:sp macro="" textlink="">
      <xdr:nvSpPr>
        <xdr:cNvPr id="12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5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4800"/>
    <xdr:sp macro="" textlink="">
      <xdr:nvSpPr>
        <xdr:cNvPr id="12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5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4800"/>
    <xdr:sp macro="" textlink="">
      <xdr:nvSpPr>
        <xdr:cNvPr id="12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5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223</xdr:row>
      <xdr:rowOff>0</xdr:rowOff>
    </xdr:from>
    <xdr:ext cx="304800" cy="304800"/>
    <xdr:sp macro="" textlink="">
      <xdr:nvSpPr>
        <xdr:cNvPr id="12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69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4800"/>
    <xdr:sp macro="" textlink="">
      <xdr:nvSpPr>
        <xdr:cNvPr id="12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5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4800"/>
    <xdr:sp macro="" textlink="">
      <xdr:nvSpPr>
        <xdr:cNvPr id="12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5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223</xdr:row>
      <xdr:rowOff>0</xdr:rowOff>
    </xdr:from>
    <xdr:ext cx="304800" cy="304800"/>
    <xdr:sp macro="" textlink="">
      <xdr:nvSpPr>
        <xdr:cNvPr id="12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69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223</xdr:row>
      <xdr:rowOff>0</xdr:rowOff>
    </xdr:from>
    <xdr:ext cx="304800" cy="304800"/>
    <xdr:sp macro="" textlink="">
      <xdr:nvSpPr>
        <xdr:cNvPr id="12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69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223</xdr:row>
      <xdr:rowOff>0</xdr:rowOff>
    </xdr:from>
    <xdr:ext cx="304800" cy="304800"/>
    <xdr:sp macro="" textlink="">
      <xdr:nvSpPr>
        <xdr:cNvPr id="12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69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223</xdr:row>
      <xdr:rowOff>0</xdr:rowOff>
    </xdr:from>
    <xdr:ext cx="304800" cy="304800"/>
    <xdr:sp macro="" textlink="">
      <xdr:nvSpPr>
        <xdr:cNvPr id="12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69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223</xdr:row>
      <xdr:rowOff>0</xdr:rowOff>
    </xdr:from>
    <xdr:ext cx="304800" cy="304800"/>
    <xdr:sp macro="" textlink="">
      <xdr:nvSpPr>
        <xdr:cNvPr id="12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69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223</xdr:row>
      <xdr:rowOff>0</xdr:rowOff>
    </xdr:from>
    <xdr:ext cx="304800" cy="304800"/>
    <xdr:sp macro="" textlink="">
      <xdr:nvSpPr>
        <xdr:cNvPr id="12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69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4800"/>
    <xdr:sp macro="" textlink="">
      <xdr:nvSpPr>
        <xdr:cNvPr id="12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87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223</xdr:row>
      <xdr:rowOff>0</xdr:rowOff>
    </xdr:from>
    <xdr:ext cx="304800" cy="304800"/>
    <xdr:sp macro="" textlink="">
      <xdr:nvSpPr>
        <xdr:cNvPr id="12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69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223</xdr:row>
      <xdr:rowOff>0</xdr:rowOff>
    </xdr:from>
    <xdr:ext cx="304800" cy="304800"/>
    <xdr:sp macro="" textlink="">
      <xdr:nvSpPr>
        <xdr:cNvPr id="12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69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4800"/>
    <xdr:sp macro="" textlink="">
      <xdr:nvSpPr>
        <xdr:cNvPr id="12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87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4800"/>
    <xdr:sp macro="" textlink="">
      <xdr:nvSpPr>
        <xdr:cNvPr id="12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87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4800"/>
    <xdr:sp macro="" textlink="">
      <xdr:nvSpPr>
        <xdr:cNvPr id="12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87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4800"/>
    <xdr:sp macro="" textlink="">
      <xdr:nvSpPr>
        <xdr:cNvPr id="12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87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4800"/>
    <xdr:sp macro="" textlink="">
      <xdr:nvSpPr>
        <xdr:cNvPr id="12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87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4800"/>
    <xdr:sp macro="" textlink="">
      <xdr:nvSpPr>
        <xdr:cNvPr id="12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87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225</xdr:row>
      <xdr:rowOff>0</xdr:rowOff>
    </xdr:from>
    <xdr:ext cx="304800" cy="304800"/>
    <xdr:sp macro="" textlink="">
      <xdr:nvSpPr>
        <xdr:cNvPr id="12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0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4800"/>
    <xdr:sp macro="" textlink="">
      <xdr:nvSpPr>
        <xdr:cNvPr id="12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87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4800"/>
    <xdr:sp macro="" textlink="">
      <xdr:nvSpPr>
        <xdr:cNvPr id="12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187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225</xdr:row>
      <xdr:rowOff>0</xdr:rowOff>
    </xdr:from>
    <xdr:ext cx="304800" cy="304800"/>
    <xdr:sp macro="" textlink="">
      <xdr:nvSpPr>
        <xdr:cNvPr id="12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0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225</xdr:row>
      <xdr:rowOff>0</xdr:rowOff>
    </xdr:from>
    <xdr:ext cx="304800" cy="304800"/>
    <xdr:sp macro="" textlink="">
      <xdr:nvSpPr>
        <xdr:cNvPr id="12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0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225</xdr:row>
      <xdr:rowOff>0</xdr:rowOff>
    </xdr:from>
    <xdr:ext cx="304800" cy="304800"/>
    <xdr:sp macro="" textlink="">
      <xdr:nvSpPr>
        <xdr:cNvPr id="12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0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225</xdr:row>
      <xdr:rowOff>0</xdr:rowOff>
    </xdr:from>
    <xdr:ext cx="304800" cy="304800"/>
    <xdr:sp macro="" textlink="">
      <xdr:nvSpPr>
        <xdr:cNvPr id="12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0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225</xdr:row>
      <xdr:rowOff>0</xdr:rowOff>
    </xdr:from>
    <xdr:ext cx="304800" cy="304800"/>
    <xdr:sp macro="" textlink="">
      <xdr:nvSpPr>
        <xdr:cNvPr id="12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0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225</xdr:row>
      <xdr:rowOff>0</xdr:rowOff>
    </xdr:from>
    <xdr:ext cx="304800" cy="304800"/>
    <xdr:sp macro="" textlink="">
      <xdr:nvSpPr>
        <xdr:cNvPr id="12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0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4800"/>
    <xdr:sp macro="" textlink="">
      <xdr:nvSpPr>
        <xdr:cNvPr id="12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2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225</xdr:row>
      <xdr:rowOff>0</xdr:rowOff>
    </xdr:from>
    <xdr:ext cx="304800" cy="304800"/>
    <xdr:sp macro="" textlink="">
      <xdr:nvSpPr>
        <xdr:cNvPr id="12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0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225</xdr:row>
      <xdr:rowOff>0</xdr:rowOff>
    </xdr:from>
    <xdr:ext cx="304800" cy="304800"/>
    <xdr:sp macro="" textlink="">
      <xdr:nvSpPr>
        <xdr:cNvPr id="12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0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4800"/>
    <xdr:sp macro="" textlink="">
      <xdr:nvSpPr>
        <xdr:cNvPr id="12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2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4800"/>
    <xdr:sp macro="" textlink="">
      <xdr:nvSpPr>
        <xdr:cNvPr id="12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2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4800"/>
    <xdr:sp macro="" textlink="">
      <xdr:nvSpPr>
        <xdr:cNvPr id="12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2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4800"/>
    <xdr:sp macro="" textlink="">
      <xdr:nvSpPr>
        <xdr:cNvPr id="12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2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4800"/>
    <xdr:sp macro="" textlink="">
      <xdr:nvSpPr>
        <xdr:cNvPr id="12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2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4800"/>
    <xdr:sp macro="" textlink="">
      <xdr:nvSpPr>
        <xdr:cNvPr id="12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2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227</xdr:row>
      <xdr:rowOff>0</xdr:rowOff>
    </xdr:from>
    <xdr:ext cx="304800" cy="304800"/>
    <xdr:sp macro="" textlink="">
      <xdr:nvSpPr>
        <xdr:cNvPr id="12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43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4800"/>
    <xdr:sp macro="" textlink="">
      <xdr:nvSpPr>
        <xdr:cNvPr id="12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2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4800"/>
    <xdr:sp macro="" textlink="">
      <xdr:nvSpPr>
        <xdr:cNvPr id="12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2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227</xdr:row>
      <xdr:rowOff>0</xdr:rowOff>
    </xdr:from>
    <xdr:ext cx="304800" cy="304800"/>
    <xdr:sp macro="" textlink="">
      <xdr:nvSpPr>
        <xdr:cNvPr id="12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43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227</xdr:row>
      <xdr:rowOff>0</xdr:rowOff>
    </xdr:from>
    <xdr:ext cx="304800" cy="304800"/>
    <xdr:sp macro="" textlink="">
      <xdr:nvSpPr>
        <xdr:cNvPr id="12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43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227</xdr:row>
      <xdr:rowOff>0</xdr:rowOff>
    </xdr:from>
    <xdr:ext cx="304800" cy="304800"/>
    <xdr:sp macro="" textlink="">
      <xdr:nvSpPr>
        <xdr:cNvPr id="12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43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227</xdr:row>
      <xdr:rowOff>0</xdr:rowOff>
    </xdr:from>
    <xdr:ext cx="304800" cy="304800"/>
    <xdr:sp macro="" textlink="">
      <xdr:nvSpPr>
        <xdr:cNvPr id="12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43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227</xdr:row>
      <xdr:rowOff>0</xdr:rowOff>
    </xdr:from>
    <xdr:ext cx="304800" cy="304800"/>
    <xdr:sp macro="" textlink="">
      <xdr:nvSpPr>
        <xdr:cNvPr id="12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43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227</xdr:row>
      <xdr:rowOff>0</xdr:rowOff>
    </xdr:from>
    <xdr:ext cx="304800" cy="304800"/>
    <xdr:sp macro="" textlink="">
      <xdr:nvSpPr>
        <xdr:cNvPr id="12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43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4800"/>
    <xdr:sp macro="" textlink="">
      <xdr:nvSpPr>
        <xdr:cNvPr id="12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61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227</xdr:row>
      <xdr:rowOff>0</xdr:rowOff>
    </xdr:from>
    <xdr:ext cx="304800" cy="304800"/>
    <xdr:sp macro="" textlink="">
      <xdr:nvSpPr>
        <xdr:cNvPr id="12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43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227</xdr:row>
      <xdr:rowOff>0</xdr:rowOff>
    </xdr:from>
    <xdr:ext cx="304800" cy="304800"/>
    <xdr:sp macro="" textlink="">
      <xdr:nvSpPr>
        <xdr:cNvPr id="12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43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4800"/>
    <xdr:sp macro="" textlink="">
      <xdr:nvSpPr>
        <xdr:cNvPr id="12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61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4800"/>
    <xdr:sp macro="" textlink="">
      <xdr:nvSpPr>
        <xdr:cNvPr id="12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61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4800"/>
    <xdr:sp macro="" textlink="">
      <xdr:nvSpPr>
        <xdr:cNvPr id="12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61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4800"/>
    <xdr:sp macro="" textlink="">
      <xdr:nvSpPr>
        <xdr:cNvPr id="12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61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4800"/>
    <xdr:sp macro="" textlink="">
      <xdr:nvSpPr>
        <xdr:cNvPr id="12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61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4800"/>
    <xdr:sp macro="" textlink="">
      <xdr:nvSpPr>
        <xdr:cNvPr id="12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61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229</xdr:row>
      <xdr:rowOff>0</xdr:rowOff>
    </xdr:from>
    <xdr:ext cx="304800" cy="304800"/>
    <xdr:sp macro="" textlink="">
      <xdr:nvSpPr>
        <xdr:cNvPr id="13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7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4800"/>
    <xdr:sp macro="" textlink="">
      <xdr:nvSpPr>
        <xdr:cNvPr id="13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61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4800"/>
    <xdr:sp macro="" textlink="">
      <xdr:nvSpPr>
        <xdr:cNvPr id="13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61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229</xdr:row>
      <xdr:rowOff>0</xdr:rowOff>
    </xdr:from>
    <xdr:ext cx="304800" cy="304800"/>
    <xdr:sp macro="" textlink="">
      <xdr:nvSpPr>
        <xdr:cNvPr id="13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7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229</xdr:row>
      <xdr:rowOff>0</xdr:rowOff>
    </xdr:from>
    <xdr:ext cx="304800" cy="304800"/>
    <xdr:sp macro="" textlink="">
      <xdr:nvSpPr>
        <xdr:cNvPr id="13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7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229</xdr:row>
      <xdr:rowOff>0</xdr:rowOff>
    </xdr:from>
    <xdr:ext cx="304800" cy="304800"/>
    <xdr:sp macro="" textlink="">
      <xdr:nvSpPr>
        <xdr:cNvPr id="13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7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229</xdr:row>
      <xdr:rowOff>0</xdr:rowOff>
    </xdr:from>
    <xdr:ext cx="304800" cy="304800"/>
    <xdr:sp macro="" textlink="">
      <xdr:nvSpPr>
        <xdr:cNvPr id="13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7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229</xdr:row>
      <xdr:rowOff>0</xdr:rowOff>
    </xdr:from>
    <xdr:ext cx="304800" cy="304800"/>
    <xdr:sp macro="" textlink="">
      <xdr:nvSpPr>
        <xdr:cNvPr id="13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7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229</xdr:row>
      <xdr:rowOff>0</xdr:rowOff>
    </xdr:from>
    <xdr:ext cx="304800" cy="304800"/>
    <xdr:sp macro="" textlink="">
      <xdr:nvSpPr>
        <xdr:cNvPr id="13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7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4800"/>
    <xdr:sp macro="" textlink="">
      <xdr:nvSpPr>
        <xdr:cNvPr id="13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98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229</xdr:row>
      <xdr:rowOff>0</xdr:rowOff>
    </xdr:from>
    <xdr:ext cx="304800" cy="304800"/>
    <xdr:sp macro="" textlink="">
      <xdr:nvSpPr>
        <xdr:cNvPr id="13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7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229</xdr:row>
      <xdr:rowOff>0</xdr:rowOff>
    </xdr:from>
    <xdr:ext cx="304800" cy="304800"/>
    <xdr:sp macro="" textlink="">
      <xdr:nvSpPr>
        <xdr:cNvPr id="13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7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4800"/>
    <xdr:sp macro="" textlink="">
      <xdr:nvSpPr>
        <xdr:cNvPr id="13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98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4800"/>
    <xdr:sp macro="" textlink="">
      <xdr:nvSpPr>
        <xdr:cNvPr id="13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98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4800"/>
    <xdr:sp macro="" textlink="">
      <xdr:nvSpPr>
        <xdr:cNvPr id="13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98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4800"/>
    <xdr:sp macro="" textlink="">
      <xdr:nvSpPr>
        <xdr:cNvPr id="13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98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4800"/>
    <xdr:sp macro="" textlink="">
      <xdr:nvSpPr>
        <xdr:cNvPr id="13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98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4800"/>
    <xdr:sp macro="" textlink="">
      <xdr:nvSpPr>
        <xdr:cNvPr id="13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98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231</xdr:row>
      <xdr:rowOff>0</xdr:rowOff>
    </xdr:from>
    <xdr:ext cx="304800" cy="304800"/>
    <xdr:sp macro="" textlink="">
      <xdr:nvSpPr>
        <xdr:cNvPr id="13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16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4800"/>
    <xdr:sp macro="" textlink="">
      <xdr:nvSpPr>
        <xdr:cNvPr id="13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98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4800"/>
    <xdr:sp macro="" textlink="">
      <xdr:nvSpPr>
        <xdr:cNvPr id="13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298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231</xdr:row>
      <xdr:rowOff>0</xdr:rowOff>
    </xdr:from>
    <xdr:ext cx="304800" cy="304800"/>
    <xdr:sp macro="" textlink="">
      <xdr:nvSpPr>
        <xdr:cNvPr id="13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16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231</xdr:row>
      <xdr:rowOff>0</xdr:rowOff>
    </xdr:from>
    <xdr:ext cx="304800" cy="304800"/>
    <xdr:sp macro="" textlink="">
      <xdr:nvSpPr>
        <xdr:cNvPr id="13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16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231</xdr:row>
      <xdr:rowOff>0</xdr:rowOff>
    </xdr:from>
    <xdr:ext cx="304800" cy="304800"/>
    <xdr:sp macro="" textlink="">
      <xdr:nvSpPr>
        <xdr:cNvPr id="13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16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231</xdr:row>
      <xdr:rowOff>0</xdr:rowOff>
    </xdr:from>
    <xdr:ext cx="304800" cy="304800"/>
    <xdr:sp macro="" textlink="">
      <xdr:nvSpPr>
        <xdr:cNvPr id="13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16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231</xdr:row>
      <xdr:rowOff>0</xdr:rowOff>
    </xdr:from>
    <xdr:ext cx="304800" cy="304800"/>
    <xdr:sp macro="" textlink="">
      <xdr:nvSpPr>
        <xdr:cNvPr id="13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16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231</xdr:row>
      <xdr:rowOff>0</xdr:rowOff>
    </xdr:from>
    <xdr:ext cx="304800" cy="304800"/>
    <xdr:sp macro="" textlink="">
      <xdr:nvSpPr>
        <xdr:cNvPr id="13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16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4800"/>
    <xdr:sp macro="" textlink="">
      <xdr:nvSpPr>
        <xdr:cNvPr id="13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35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231</xdr:row>
      <xdr:rowOff>0</xdr:rowOff>
    </xdr:from>
    <xdr:ext cx="304800" cy="304800"/>
    <xdr:sp macro="" textlink="">
      <xdr:nvSpPr>
        <xdr:cNvPr id="13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16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231</xdr:row>
      <xdr:rowOff>0</xdr:rowOff>
    </xdr:from>
    <xdr:ext cx="304800" cy="304800"/>
    <xdr:sp macro="" textlink="">
      <xdr:nvSpPr>
        <xdr:cNvPr id="13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16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4800"/>
    <xdr:sp macro="" textlink="">
      <xdr:nvSpPr>
        <xdr:cNvPr id="13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35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4800"/>
    <xdr:sp macro="" textlink="">
      <xdr:nvSpPr>
        <xdr:cNvPr id="13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35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4800"/>
    <xdr:sp macro="" textlink="">
      <xdr:nvSpPr>
        <xdr:cNvPr id="13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35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4800"/>
    <xdr:sp macro="" textlink="">
      <xdr:nvSpPr>
        <xdr:cNvPr id="13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35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4800"/>
    <xdr:sp macro="" textlink="">
      <xdr:nvSpPr>
        <xdr:cNvPr id="13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35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4800"/>
    <xdr:sp macro="" textlink="">
      <xdr:nvSpPr>
        <xdr:cNvPr id="13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35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233</xdr:row>
      <xdr:rowOff>0</xdr:rowOff>
    </xdr:from>
    <xdr:ext cx="304800" cy="304800"/>
    <xdr:sp macro="" textlink="">
      <xdr:nvSpPr>
        <xdr:cNvPr id="13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5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4800"/>
    <xdr:sp macro="" textlink="">
      <xdr:nvSpPr>
        <xdr:cNvPr id="13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35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4800"/>
    <xdr:sp macro="" textlink="">
      <xdr:nvSpPr>
        <xdr:cNvPr id="13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35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233</xdr:row>
      <xdr:rowOff>0</xdr:rowOff>
    </xdr:from>
    <xdr:ext cx="304800" cy="304800"/>
    <xdr:sp macro="" textlink="">
      <xdr:nvSpPr>
        <xdr:cNvPr id="13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5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233</xdr:row>
      <xdr:rowOff>0</xdr:rowOff>
    </xdr:from>
    <xdr:ext cx="304800" cy="304800"/>
    <xdr:sp macro="" textlink="">
      <xdr:nvSpPr>
        <xdr:cNvPr id="13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5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233</xdr:row>
      <xdr:rowOff>0</xdr:rowOff>
    </xdr:from>
    <xdr:ext cx="304800" cy="304800"/>
    <xdr:sp macro="" textlink="">
      <xdr:nvSpPr>
        <xdr:cNvPr id="13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5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233</xdr:row>
      <xdr:rowOff>0</xdr:rowOff>
    </xdr:from>
    <xdr:ext cx="304800" cy="304800"/>
    <xdr:sp macro="" textlink="">
      <xdr:nvSpPr>
        <xdr:cNvPr id="13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5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233</xdr:row>
      <xdr:rowOff>0</xdr:rowOff>
    </xdr:from>
    <xdr:ext cx="304800" cy="304800"/>
    <xdr:sp macro="" textlink="">
      <xdr:nvSpPr>
        <xdr:cNvPr id="13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5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233</xdr:row>
      <xdr:rowOff>0</xdr:rowOff>
    </xdr:from>
    <xdr:ext cx="304800" cy="304800"/>
    <xdr:sp macro="" textlink="">
      <xdr:nvSpPr>
        <xdr:cNvPr id="13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5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4800"/>
    <xdr:sp macro="" textlink="">
      <xdr:nvSpPr>
        <xdr:cNvPr id="13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7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233</xdr:row>
      <xdr:rowOff>0</xdr:rowOff>
    </xdr:from>
    <xdr:ext cx="304800" cy="304800"/>
    <xdr:sp macro="" textlink="">
      <xdr:nvSpPr>
        <xdr:cNvPr id="13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5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233</xdr:row>
      <xdr:rowOff>0</xdr:rowOff>
    </xdr:from>
    <xdr:ext cx="304800" cy="304800"/>
    <xdr:sp macro="" textlink="">
      <xdr:nvSpPr>
        <xdr:cNvPr id="13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5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4800"/>
    <xdr:sp macro="" textlink="">
      <xdr:nvSpPr>
        <xdr:cNvPr id="13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7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4800"/>
    <xdr:sp macro="" textlink="">
      <xdr:nvSpPr>
        <xdr:cNvPr id="13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7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4800"/>
    <xdr:sp macro="" textlink="">
      <xdr:nvSpPr>
        <xdr:cNvPr id="13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7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4800"/>
    <xdr:sp macro="" textlink="">
      <xdr:nvSpPr>
        <xdr:cNvPr id="13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7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4800"/>
    <xdr:sp macro="" textlink="">
      <xdr:nvSpPr>
        <xdr:cNvPr id="13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7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4800"/>
    <xdr:sp macro="" textlink="">
      <xdr:nvSpPr>
        <xdr:cNvPr id="13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7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235</xdr:row>
      <xdr:rowOff>0</xdr:rowOff>
    </xdr:from>
    <xdr:ext cx="304800" cy="304800"/>
    <xdr:sp macro="" textlink="">
      <xdr:nvSpPr>
        <xdr:cNvPr id="13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90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4800"/>
    <xdr:sp macro="" textlink="">
      <xdr:nvSpPr>
        <xdr:cNvPr id="13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7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4800"/>
    <xdr:sp macro="" textlink="">
      <xdr:nvSpPr>
        <xdr:cNvPr id="13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7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235</xdr:row>
      <xdr:rowOff>0</xdr:rowOff>
    </xdr:from>
    <xdr:ext cx="304800" cy="304800"/>
    <xdr:sp macro="" textlink="">
      <xdr:nvSpPr>
        <xdr:cNvPr id="13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90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235</xdr:row>
      <xdr:rowOff>0</xdr:rowOff>
    </xdr:from>
    <xdr:ext cx="304800" cy="304800"/>
    <xdr:sp macro="" textlink="">
      <xdr:nvSpPr>
        <xdr:cNvPr id="13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90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235</xdr:row>
      <xdr:rowOff>0</xdr:rowOff>
    </xdr:from>
    <xdr:ext cx="304800" cy="304800"/>
    <xdr:sp macro="" textlink="">
      <xdr:nvSpPr>
        <xdr:cNvPr id="13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90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235</xdr:row>
      <xdr:rowOff>0</xdr:rowOff>
    </xdr:from>
    <xdr:ext cx="304800" cy="304800"/>
    <xdr:sp macro="" textlink="">
      <xdr:nvSpPr>
        <xdr:cNvPr id="13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90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235</xdr:row>
      <xdr:rowOff>0</xdr:rowOff>
    </xdr:from>
    <xdr:ext cx="304800" cy="304800"/>
    <xdr:sp macro="" textlink="">
      <xdr:nvSpPr>
        <xdr:cNvPr id="13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90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235</xdr:row>
      <xdr:rowOff>0</xdr:rowOff>
    </xdr:from>
    <xdr:ext cx="304800" cy="304800"/>
    <xdr:sp macro="" textlink="">
      <xdr:nvSpPr>
        <xdr:cNvPr id="13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90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4800"/>
    <xdr:sp macro="" textlink="">
      <xdr:nvSpPr>
        <xdr:cNvPr id="13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0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235</xdr:row>
      <xdr:rowOff>0</xdr:rowOff>
    </xdr:from>
    <xdr:ext cx="304800" cy="304800"/>
    <xdr:sp macro="" textlink="">
      <xdr:nvSpPr>
        <xdr:cNvPr id="13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90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235</xdr:row>
      <xdr:rowOff>0</xdr:rowOff>
    </xdr:from>
    <xdr:ext cx="304800" cy="304800"/>
    <xdr:sp macro="" textlink="">
      <xdr:nvSpPr>
        <xdr:cNvPr id="13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390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4800"/>
    <xdr:sp macro="" textlink="">
      <xdr:nvSpPr>
        <xdr:cNvPr id="13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0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4800"/>
    <xdr:sp macro="" textlink="">
      <xdr:nvSpPr>
        <xdr:cNvPr id="13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0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4800"/>
    <xdr:sp macro="" textlink="">
      <xdr:nvSpPr>
        <xdr:cNvPr id="13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0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4800"/>
    <xdr:sp macro="" textlink="">
      <xdr:nvSpPr>
        <xdr:cNvPr id="13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0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4800"/>
    <xdr:sp macro="" textlink="">
      <xdr:nvSpPr>
        <xdr:cNvPr id="13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0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4800"/>
    <xdr:sp macro="" textlink="">
      <xdr:nvSpPr>
        <xdr:cNvPr id="13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0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237</xdr:row>
      <xdr:rowOff>0</xdr:rowOff>
    </xdr:from>
    <xdr:ext cx="304800" cy="304800"/>
    <xdr:sp macro="" textlink="">
      <xdr:nvSpPr>
        <xdr:cNvPr id="13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2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4800"/>
    <xdr:sp macro="" textlink="">
      <xdr:nvSpPr>
        <xdr:cNvPr id="13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0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4800"/>
    <xdr:sp macro="" textlink="">
      <xdr:nvSpPr>
        <xdr:cNvPr id="13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0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237</xdr:row>
      <xdr:rowOff>0</xdr:rowOff>
    </xdr:from>
    <xdr:ext cx="304800" cy="304800"/>
    <xdr:sp macro="" textlink="">
      <xdr:nvSpPr>
        <xdr:cNvPr id="13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2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237</xdr:row>
      <xdr:rowOff>0</xdr:rowOff>
    </xdr:from>
    <xdr:ext cx="304800" cy="304800"/>
    <xdr:sp macro="" textlink="">
      <xdr:nvSpPr>
        <xdr:cNvPr id="13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2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237</xdr:row>
      <xdr:rowOff>0</xdr:rowOff>
    </xdr:from>
    <xdr:ext cx="304800" cy="304800"/>
    <xdr:sp macro="" textlink="">
      <xdr:nvSpPr>
        <xdr:cNvPr id="13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2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237</xdr:row>
      <xdr:rowOff>0</xdr:rowOff>
    </xdr:from>
    <xdr:ext cx="304800" cy="304800"/>
    <xdr:sp macro="" textlink="">
      <xdr:nvSpPr>
        <xdr:cNvPr id="13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2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237</xdr:row>
      <xdr:rowOff>0</xdr:rowOff>
    </xdr:from>
    <xdr:ext cx="304800" cy="304800"/>
    <xdr:sp macro="" textlink="">
      <xdr:nvSpPr>
        <xdr:cNvPr id="13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2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237</xdr:row>
      <xdr:rowOff>0</xdr:rowOff>
    </xdr:from>
    <xdr:ext cx="304800" cy="304800"/>
    <xdr:sp macro="" textlink="">
      <xdr:nvSpPr>
        <xdr:cNvPr id="13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2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4800"/>
    <xdr:sp macro="" textlink="">
      <xdr:nvSpPr>
        <xdr:cNvPr id="13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45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237</xdr:row>
      <xdr:rowOff>0</xdr:rowOff>
    </xdr:from>
    <xdr:ext cx="304800" cy="304800"/>
    <xdr:sp macro="" textlink="">
      <xdr:nvSpPr>
        <xdr:cNvPr id="13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2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237</xdr:row>
      <xdr:rowOff>0</xdr:rowOff>
    </xdr:from>
    <xdr:ext cx="304800" cy="304800"/>
    <xdr:sp macro="" textlink="">
      <xdr:nvSpPr>
        <xdr:cNvPr id="13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2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4800"/>
    <xdr:sp macro="" textlink="">
      <xdr:nvSpPr>
        <xdr:cNvPr id="13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45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4800"/>
    <xdr:sp macro="" textlink="">
      <xdr:nvSpPr>
        <xdr:cNvPr id="13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45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4800"/>
    <xdr:sp macro="" textlink="">
      <xdr:nvSpPr>
        <xdr:cNvPr id="13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45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4800"/>
    <xdr:sp macro="" textlink="">
      <xdr:nvSpPr>
        <xdr:cNvPr id="13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45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4800"/>
    <xdr:sp macro="" textlink="">
      <xdr:nvSpPr>
        <xdr:cNvPr id="13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45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4800"/>
    <xdr:sp macro="" textlink="">
      <xdr:nvSpPr>
        <xdr:cNvPr id="13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45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239</xdr:row>
      <xdr:rowOff>0</xdr:rowOff>
    </xdr:from>
    <xdr:ext cx="304800" cy="304800"/>
    <xdr:sp macro="" textlink="">
      <xdr:nvSpPr>
        <xdr:cNvPr id="13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6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4800"/>
    <xdr:sp macro="" textlink="">
      <xdr:nvSpPr>
        <xdr:cNvPr id="13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45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4800"/>
    <xdr:sp macro="" textlink="">
      <xdr:nvSpPr>
        <xdr:cNvPr id="13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45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239</xdr:row>
      <xdr:rowOff>0</xdr:rowOff>
    </xdr:from>
    <xdr:ext cx="304800" cy="304800"/>
    <xdr:sp macro="" textlink="">
      <xdr:nvSpPr>
        <xdr:cNvPr id="13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6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239</xdr:row>
      <xdr:rowOff>0</xdr:rowOff>
    </xdr:from>
    <xdr:ext cx="304800" cy="304800"/>
    <xdr:sp macro="" textlink="">
      <xdr:nvSpPr>
        <xdr:cNvPr id="13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6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239</xdr:row>
      <xdr:rowOff>0</xdr:rowOff>
    </xdr:from>
    <xdr:ext cx="304800" cy="304800"/>
    <xdr:sp macro="" textlink="">
      <xdr:nvSpPr>
        <xdr:cNvPr id="13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6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239</xdr:row>
      <xdr:rowOff>0</xdr:rowOff>
    </xdr:from>
    <xdr:ext cx="304800" cy="304800"/>
    <xdr:sp macro="" textlink="">
      <xdr:nvSpPr>
        <xdr:cNvPr id="13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6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239</xdr:row>
      <xdr:rowOff>0</xdr:rowOff>
    </xdr:from>
    <xdr:ext cx="304800" cy="304800"/>
    <xdr:sp macro="" textlink="">
      <xdr:nvSpPr>
        <xdr:cNvPr id="13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6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239</xdr:row>
      <xdr:rowOff>0</xdr:rowOff>
    </xdr:from>
    <xdr:ext cx="304800" cy="304800"/>
    <xdr:sp macro="" textlink="">
      <xdr:nvSpPr>
        <xdr:cNvPr id="13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6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4800"/>
    <xdr:sp macro="" textlink="">
      <xdr:nvSpPr>
        <xdr:cNvPr id="13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8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239</xdr:row>
      <xdr:rowOff>0</xdr:rowOff>
    </xdr:from>
    <xdr:ext cx="304800" cy="304800"/>
    <xdr:sp macro="" textlink="">
      <xdr:nvSpPr>
        <xdr:cNvPr id="14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6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239</xdr:row>
      <xdr:rowOff>0</xdr:rowOff>
    </xdr:from>
    <xdr:ext cx="304800" cy="304800"/>
    <xdr:sp macro="" textlink="">
      <xdr:nvSpPr>
        <xdr:cNvPr id="14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6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4800"/>
    <xdr:sp macro="" textlink="">
      <xdr:nvSpPr>
        <xdr:cNvPr id="14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8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4800"/>
    <xdr:sp macro="" textlink="">
      <xdr:nvSpPr>
        <xdr:cNvPr id="14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8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4800"/>
    <xdr:sp macro="" textlink="">
      <xdr:nvSpPr>
        <xdr:cNvPr id="14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8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4800"/>
    <xdr:sp macro="" textlink="">
      <xdr:nvSpPr>
        <xdr:cNvPr id="14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8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4800"/>
    <xdr:sp macro="" textlink="">
      <xdr:nvSpPr>
        <xdr:cNvPr id="14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8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4800"/>
    <xdr:sp macro="" textlink="">
      <xdr:nvSpPr>
        <xdr:cNvPr id="14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8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241</xdr:row>
      <xdr:rowOff>0</xdr:rowOff>
    </xdr:from>
    <xdr:ext cx="304800" cy="304800"/>
    <xdr:sp macro="" textlink="">
      <xdr:nvSpPr>
        <xdr:cNvPr id="14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0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4800"/>
    <xdr:sp macro="" textlink="">
      <xdr:nvSpPr>
        <xdr:cNvPr id="14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8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4800"/>
    <xdr:sp macro="" textlink="">
      <xdr:nvSpPr>
        <xdr:cNvPr id="14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48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241</xdr:row>
      <xdr:rowOff>0</xdr:rowOff>
    </xdr:from>
    <xdr:ext cx="304800" cy="304800"/>
    <xdr:sp macro="" textlink="">
      <xdr:nvSpPr>
        <xdr:cNvPr id="14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0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241</xdr:row>
      <xdr:rowOff>0</xdr:rowOff>
    </xdr:from>
    <xdr:ext cx="304800" cy="304800"/>
    <xdr:sp macro="" textlink="">
      <xdr:nvSpPr>
        <xdr:cNvPr id="14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0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241</xdr:row>
      <xdr:rowOff>0</xdr:rowOff>
    </xdr:from>
    <xdr:ext cx="304800" cy="304800"/>
    <xdr:sp macro="" textlink="">
      <xdr:nvSpPr>
        <xdr:cNvPr id="14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0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241</xdr:row>
      <xdr:rowOff>0</xdr:rowOff>
    </xdr:from>
    <xdr:ext cx="304800" cy="304800"/>
    <xdr:sp macro="" textlink="">
      <xdr:nvSpPr>
        <xdr:cNvPr id="14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0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241</xdr:row>
      <xdr:rowOff>0</xdr:rowOff>
    </xdr:from>
    <xdr:ext cx="304800" cy="304800"/>
    <xdr:sp macro="" textlink="">
      <xdr:nvSpPr>
        <xdr:cNvPr id="14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0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241</xdr:row>
      <xdr:rowOff>0</xdr:rowOff>
    </xdr:from>
    <xdr:ext cx="304800" cy="304800"/>
    <xdr:sp macro="" textlink="">
      <xdr:nvSpPr>
        <xdr:cNvPr id="14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0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4800"/>
    <xdr:sp macro="" textlink="">
      <xdr:nvSpPr>
        <xdr:cNvPr id="14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19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241</xdr:row>
      <xdr:rowOff>0</xdr:rowOff>
    </xdr:from>
    <xdr:ext cx="304800" cy="304800"/>
    <xdr:sp macro="" textlink="">
      <xdr:nvSpPr>
        <xdr:cNvPr id="14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0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241</xdr:row>
      <xdr:rowOff>0</xdr:rowOff>
    </xdr:from>
    <xdr:ext cx="304800" cy="304800"/>
    <xdr:sp macro="" textlink="">
      <xdr:nvSpPr>
        <xdr:cNvPr id="14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0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4800"/>
    <xdr:sp macro="" textlink="">
      <xdr:nvSpPr>
        <xdr:cNvPr id="14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19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4800"/>
    <xdr:sp macro="" textlink="">
      <xdr:nvSpPr>
        <xdr:cNvPr id="14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19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4800"/>
    <xdr:sp macro="" textlink="">
      <xdr:nvSpPr>
        <xdr:cNvPr id="14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19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4800"/>
    <xdr:sp macro="" textlink="">
      <xdr:nvSpPr>
        <xdr:cNvPr id="14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19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4800"/>
    <xdr:sp macro="" textlink="">
      <xdr:nvSpPr>
        <xdr:cNvPr id="14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19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4800"/>
    <xdr:sp macro="" textlink="">
      <xdr:nvSpPr>
        <xdr:cNvPr id="14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19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243</xdr:row>
      <xdr:rowOff>0</xdr:rowOff>
    </xdr:from>
    <xdr:ext cx="304800" cy="304800"/>
    <xdr:sp macro="" textlink="">
      <xdr:nvSpPr>
        <xdr:cNvPr id="14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37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4800"/>
    <xdr:sp macro="" textlink="">
      <xdr:nvSpPr>
        <xdr:cNvPr id="14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19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4800"/>
    <xdr:sp macro="" textlink="">
      <xdr:nvSpPr>
        <xdr:cNvPr id="14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19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243</xdr:row>
      <xdr:rowOff>0</xdr:rowOff>
    </xdr:from>
    <xdr:ext cx="304800" cy="304800"/>
    <xdr:sp macro="" textlink="">
      <xdr:nvSpPr>
        <xdr:cNvPr id="14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37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243</xdr:row>
      <xdr:rowOff>0</xdr:rowOff>
    </xdr:from>
    <xdr:ext cx="304800" cy="304800"/>
    <xdr:sp macro="" textlink="">
      <xdr:nvSpPr>
        <xdr:cNvPr id="14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37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243</xdr:row>
      <xdr:rowOff>0</xdr:rowOff>
    </xdr:from>
    <xdr:ext cx="304800" cy="304800"/>
    <xdr:sp macro="" textlink="">
      <xdr:nvSpPr>
        <xdr:cNvPr id="14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37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243</xdr:row>
      <xdr:rowOff>0</xdr:rowOff>
    </xdr:from>
    <xdr:ext cx="304800" cy="304800"/>
    <xdr:sp macro="" textlink="">
      <xdr:nvSpPr>
        <xdr:cNvPr id="14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37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243</xdr:row>
      <xdr:rowOff>0</xdr:rowOff>
    </xdr:from>
    <xdr:ext cx="304800" cy="304800"/>
    <xdr:sp macro="" textlink="">
      <xdr:nvSpPr>
        <xdr:cNvPr id="14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37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243</xdr:row>
      <xdr:rowOff>0</xdr:rowOff>
    </xdr:from>
    <xdr:ext cx="304800" cy="304800"/>
    <xdr:sp macro="" textlink="">
      <xdr:nvSpPr>
        <xdr:cNvPr id="14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37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4800"/>
    <xdr:sp macro="" textlink="">
      <xdr:nvSpPr>
        <xdr:cNvPr id="14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5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243</xdr:row>
      <xdr:rowOff>0</xdr:rowOff>
    </xdr:from>
    <xdr:ext cx="304800" cy="304800"/>
    <xdr:sp macro="" textlink="">
      <xdr:nvSpPr>
        <xdr:cNvPr id="14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37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243</xdr:row>
      <xdr:rowOff>0</xdr:rowOff>
    </xdr:from>
    <xdr:ext cx="304800" cy="304800"/>
    <xdr:sp macro="" textlink="">
      <xdr:nvSpPr>
        <xdr:cNvPr id="14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37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4800"/>
    <xdr:sp macro="" textlink="">
      <xdr:nvSpPr>
        <xdr:cNvPr id="14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5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4800"/>
    <xdr:sp macro="" textlink="">
      <xdr:nvSpPr>
        <xdr:cNvPr id="14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5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4800"/>
    <xdr:sp macro="" textlink="">
      <xdr:nvSpPr>
        <xdr:cNvPr id="14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5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4800"/>
    <xdr:sp macro="" textlink="">
      <xdr:nvSpPr>
        <xdr:cNvPr id="14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5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4800"/>
    <xdr:sp macro="" textlink="">
      <xdr:nvSpPr>
        <xdr:cNvPr id="14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5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4800"/>
    <xdr:sp macro="" textlink="">
      <xdr:nvSpPr>
        <xdr:cNvPr id="14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5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245</xdr:row>
      <xdr:rowOff>0</xdr:rowOff>
    </xdr:from>
    <xdr:ext cx="304800" cy="304800"/>
    <xdr:sp macro="" textlink="">
      <xdr:nvSpPr>
        <xdr:cNvPr id="14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7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4800"/>
    <xdr:sp macro="" textlink="">
      <xdr:nvSpPr>
        <xdr:cNvPr id="14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5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4800"/>
    <xdr:sp macro="" textlink="">
      <xdr:nvSpPr>
        <xdr:cNvPr id="14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5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245</xdr:row>
      <xdr:rowOff>0</xdr:rowOff>
    </xdr:from>
    <xdr:ext cx="304800" cy="304800"/>
    <xdr:sp macro="" textlink="">
      <xdr:nvSpPr>
        <xdr:cNvPr id="14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7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245</xdr:row>
      <xdr:rowOff>0</xdr:rowOff>
    </xdr:from>
    <xdr:ext cx="304800" cy="304800"/>
    <xdr:sp macro="" textlink="">
      <xdr:nvSpPr>
        <xdr:cNvPr id="14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7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245</xdr:row>
      <xdr:rowOff>0</xdr:rowOff>
    </xdr:from>
    <xdr:ext cx="304800" cy="304800"/>
    <xdr:sp macro="" textlink="">
      <xdr:nvSpPr>
        <xdr:cNvPr id="14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7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245</xdr:row>
      <xdr:rowOff>0</xdr:rowOff>
    </xdr:from>
    <xdr:ext cx="304800" cy="304800"/>
    <xdr:sp macro="" textlink="">
      <xdr:nvSpPr>
        <xdr:cNvPr id="14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7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245</xdr:row>
      <xdr:rowOff>0</xdr:rowOff>
    </xdr:from>
    <xdr:ext cx="304800" cy="304800"/>
    <xdr:sp macro="" textlink="">
      <xdr:nvSpPr>
        <xdr:cNvPr id="14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7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245</xdr:row>
      <xdr:rowOff>0</xdr:rowOff>
    </xdr:from>
    <xdr:ext cx="304800" cy="304800"/>
    <xdr:sp macro="" textlink="">
      <xdr:nvSpPr>
        <xdr:cNvPr id="14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7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4800"/>
    <xdr:sp macro="" textlink="">
      <xdr:nvSpPr>
        <xdr:cNvPr id="14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92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245</xdr:row>
      <xdr:rowOff>0</xdr:rowOff>
    </xdr:from>
    <xdr:ext cx="304800" cy="304800"/>
    <xdr:sp macro="" textlink="">
      <xdr:nvSpPr>
        <xdr:cNvPr id="14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7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245</xdr:row>
      <xdr:rowOff>0</xdr:rowOff>
    </xdr:from>
    <xdr:ext cx="304800" cy="304800"/>
    <xdr:sp macro="" textlink="">
      <xdr:nvSpPr>
        <xdr:cNvPr id="14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7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4800"/>
    <xdr:sp macro="" textlink="">
      <xdr:nvSpPr>
        <xdr:cNvPr id="14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92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4800"/>
    <xdr:sp macro="" textlink="">
      <xdr:nvSpPr>
        <xdr:cNvPr id="14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92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4800"/>
    <xdr:sp macro="" textlink="">
      <xdr:nvSpPr>
        <xdr:cNvPr id="14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92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4800"/>
    <xdr:sp macro="" textlink="">
      <xdr:nvSpPr>
        <xdr:cNvPr id="14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92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4800"/>
    <xdr:sp macro="" textlink="">
      <xdr:nvSpPr>
        <xdr:cNvPr id="14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92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4800"/>
    <xdr:sp macro="" textlink="">
      <xdr:nvSpPr>
        <xdr:cNvPr id="14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92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247</xdr:row>
      <xdr:rowOff>0</xdr:rowOff>
    </xdr:from>
    <xdr:ext cx="304800" cy="304800"/>
    <xdr:sp macro="" textlink="">
      <xdr:nvSpPr>
        <xdr:cNvPr id="14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11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4800"/>
    <xdr:sp macro="" textlink="">
      <xdr:nvSpPr>
        <xdr:cNvPr id="14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92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4800"/>
    <xdr:sp macro="" textlink="">
      <xdr:nvSpPr>
        <xdr:cNvPr id="14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592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247</xdr:row>
      <xdr:rowOff>0</xdr:rowOff>
    </xdr:from>
    <xdr:ext cx="304800" cy="304800"/>
    <xdr:sp macro="" textlink="">
      <xdr:nvSpPr>
        <xdr:cNvPr id="14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11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247</xdr:row>
      <xdr:rowOff>0</xdr:rowOff>
    </xdr:from>
    <xdr:ext cx="304800" cy="304800"/>
    <xdr:sp macro="" textlink="">
      <xdr:nvSpPr>
        <xdr:cNvPr id="14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11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247</xdr:row>
      <xdr:rowOff>0</xdr:rowOff>
    </xdr:from>
    <xdr:ext cx="304800" cy="304800"/>
    <xdr:sp macro="" textlink="">
      <xdr:nvSpPr>
        <xdr:cNvPr id="14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11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247</xdr:row>
      <xdr:rowOff>0</xdr:rowOff>
    </xdr:from>
    <xdr:ext cx="304800" cy="304800"/>
    <xdr:sp macro="" textlink="">
      <xdr:nvSpPr>
        <xdr:cNvPr id="14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11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247</xdr:row>
      <xdr:rowOff>0</xdr:rowOff>
    </xdr:from>
    <xdr:ext cx="304800" cy="304800"/>
    <xdr:sp macro="" textlink="">
      <xdr:nvSpPr>
        <xdr:cNvPr id="14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11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247</xdr:row>
      <xdr:rowOff>0</xdr:rowOff>
    </xdr:from>
    <xdr:ext cx="304800" cy="304800"/>
    <xdr:sp macro="" textlink="">
      <xdr:nvSpPr>
        <xdr:cNvPr id="14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11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4800"/>
    <xdr:sp macro="" textlink="">
      <xdr:nvSpPr>
        <xdr:cNvPr id="14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29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247</xdr:row>
      <xdr:rowOff>0</xdr:rowOff>
    </xdr:from>
    <xdr:ext cx="304800" cy="304800"/>
    <xdr:sp macro="" textlink="">
      <xdr:nvSpPr>
        <xdr:cNvPr id="14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11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247</xdr:row>
      <xdr:rowOff>0</xdr:rowOff>
    </xdr:from>
    <xdr:ext cx="304800" cy="304800"/>
    <xdr:sp macro="" textlink="">
      <xdr:nvSpPr>
        <xdr:cNvPr id="14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11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4800"/>
    <xdr:sp macro="" textlink="">
      <xdr:nvSpPr>
        <xdr:cNvPr id="14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29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4800"/>
    <xdr:sp macro="" textlink="">
      <xdr:nvSpPr>
        <xdr:cNvPr id="14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29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4800"/>
    <xdr:sp macro="" textlink="">
      <xdr:nvSpPr>
        <xdr:cNvPr id="14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29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4800"/>
    <xdr:sp macro="" textlink="">
      <xdr:nvSpPr>
        <xdr:cNvPr id="14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29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4800"/>
    <xdr:sp macro="" textlink="">
      <xdr:nvSpPr>
        <xdr:cNvPr id="14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29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4800"/>
    <xdr:sp macro="" textlink="">
      <xdr:nvSpPr>
        <xdr:cNvPr id="14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29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249</xdr:row>
      <xdr:rowOff>0</xdr:rowOff>
    </xdr:from>
    <xdr:ext cx="304800" cy="304800"/>
    <xdr:sp macro="" textlink="">
      <xdr:nvSpPr>
        <xdr:cNvPr id="14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4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4800"/>
    <xdr:sp macro="" textlink="">
      <xdr:nvSpPr>
        <xdr:cNvPr id="14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29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4800"/>
    <xdr:sp macro="" textlink="">
      <xdr:nvSpPr>
        <xdr:cNvPr id="14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29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249</xdr:row>
      <xdr:rowOff>0</xdr:rowOff>
    </xdr:from>
    <xdr:ext cx="304800" cy="304800"/>
    <xdr:sp macro="" textlink="">
      <xdr:nvSpPr>
        <xdr:cNvPr id="14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4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249</xdr:row>
      <xdr:rowOff>0</xdr:rowOff>
    </xdr:from>
    <xdr:ext cx="304800" cy="304800"/>
    <xdr:sp macro="" textlink="">
      <xdr:nvSpPr>
        <xdr:cNvPr id="14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4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249</xdr:row>
      <xdr:rowOff>0</xdr:rowOff>
    </xdr:from>
    <xdr:ext cx="304800" cy="304800"/>
    <xdr:sp macro="" textlink="">
      <xdr:nvSpPr>
        <xdr:cNvPr id="14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4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249</xdr:row>
      <xdr:rowOff>0</xdr:rowOff>
    </xdr:from>
    <xdr:ext cx="304800" cy="304800"/>
    <xdr:sp macro="" textlink="">
      <xdr:nvSpPr>
        <xdr:cNvPr id="14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4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249</xdr:row>
      <xdr:rowOff>0</xdr:rowOff>
    </xdr:from>
    <xdr:ext cx="304800" cy="304800"/>
    <xdr:sp macro="" textlink="">
      <xdr:nvSpPr>
        <xdr:cNvPr id="14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4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249</xdr:row>
      <xdr:rowOff>0</xdr:rowOff>
    </xdr:from>
    <xdr:ext cx="304800" cy="304800"/>
    <xdr:sp macro="" textlink="">
      <xdr:nvSpPr>
        <xdr:cNvPr id="14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4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4800"/>
    <xdr:sp macro="" textlink="">
      <xdr:nvSpPr>
        <xdr:cNvPr id="14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66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249</xdr:row>
      <xdr:rowOff>0</xdr:rowOff>
    </xdr:from>
    <xdr:ext cx="304800" cy="304800"/>
    <xdr:sp macro="" textlink="">
      <xdr:nvSpPr>
        <xdr:cNvPr id="14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4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249</xdr:row>
      <xdr:rowOff>0</xdr:rowOff>
    </xdr:from>
    <xdr:ext cx="304800" cy="304800"/>
    <xdr:sp macro="" textlink="">
      <xdr:nvSpPr>
        <xdr:cNvPr id="14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4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4800"/>
    <xdr:sp macro="" textlink="">
      <xdr:nvSpPr>
        <xdr:cNvPr id="14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66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4800"/>
    <xdr:sp macro="" textlink="">
      <xdr:nvSpPr>
        <xdr:cNvPr id="14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66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4800"/>
    <xdr:sp macro="" textlink="">
      <xdr:nvSpPr>
        <xdr:cNvPr id="14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66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4800"/>
    <xdr:sp macro="" textlink="">
      <xdr:nvSpPr>
        <xdr:cNvPr id="14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66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4800"/>
    <xdr:sp macro="" textlink="">
      <xdr:nvSpPr>
        <xdr:cNvPr id="14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66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4800"/>
    <xdr:sp macro="" textlink="">
      <xdr:nvSpPr>
        <xdr:cNvPr id="14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66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251</xdr:row>
      <xdr:rowOff>0</xdr:rowOff>
    </xdr:from>
    <xdr:ext cx="304800" cy="304800"/>
    <xdr:sp macro="" textlink="">
      <xdr:nvSpPr>
        <xdr:cNvPr id="14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8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4800"/>
    <xdr:sp macro="" textlink="">
      <xdr:nvSpPr>
        <xdr:cNvPr id="14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66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4800"/>
    <xdr:sp macro="" textlink="">
      <xdr:nvSpPr>
        <xdr:cNvPr id="15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66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251</xdr:row>
      <xdr:rowOff>0</xdr:rowOff>
    </xdr:from>
    <xdr:ext cx="304800" cy="304800"/>
    <xdr:sp macro="" textlink="">
      <xdr:nvSpPr>
        <xdr:cNvPr id="15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8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251</xdr:row>
      <xdr:rowOff>0</xdr:rowOff>
    </xdr:from>
    <xdr:ext cx="304800" cy="304800"/>
    <xdr:sp macro="" textlink="">
      <xdr:nvSpPr>
        <xdr:cNvPr id="15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8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251</xdr:row>
      <xdr:rowOff>0</xdr:rowOff>
    </xdr:from>
    <xdr:ext cx="304800" cy="304800"/>
    <xdr:sp macro="" textlink="">
      <xdr:nvSpPr>
        <xdr:cNvPr id="15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8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251</xdr:row>
      <xdr:rowOff>0</xdr:rowOff>
    </xdr:from>
    <xdr:ext cx="304800" cy="304800"/>
    <xdr:sp macro="" textlink="">
      <xdr:nvSpPr>
        <xdr:cNvPr id="15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8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251</xdr:row>
      <xdr:rowOff>0</xdr:rowOff>
    </xdr:from>
    <xdr:ext cx="304800" cy="304800"/>
    <xdr:sp macro="" textlink="">
      <xdr:nvSpPr>
        <xdr:cNvPr id="15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8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251</xdr:row>
      <xdr:rowOff>0</xdr:rowOff>
    </xdr:from>
    <xdr:ext cx="304800" cy="304800"/>
    <xdr:sp macro="" textlink="">
      <xdr:nvSpPr>
        <xdr:cNvPr id="15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8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4800"/>
    <xdr:sp macro="" textlink="">
      <xdr:nvSpPr>
        <xdr:cNvPr id="15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0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251</xdr:row>
      <xdr:rowOff>0</xdr:rowOff>
    </xdr:from>
    <xdr:ext cx="304800" cy="304800"/>
    <xdr:sp macro="" textlink="">
      <xdr:nvSpPr>
        <xdr:cNvPr id="15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8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251</xdr:row>
      <xdr:rowOff>0</xdr:rowOff>
    </xdr:from>
    <xdr:ext cx="304800" cy="304800"/>
    <xdr:sp macro="" textlink="">
      <xdr:nvSpPr>
        <xdr:cNvPr id="15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68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4800"/>
    <xdr:sp macro="" textlink="">
      <xdr:nvSpPr>
        <xdr:cNvPr id="15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0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4800"/>
    <xdr:sp macro="" textlink="">
      <xdr:nvSpPr>
        <xdr:cNvPr id="15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0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4800"/>
    <xdr:sp macro="" textlink="">
      <xdr:nvSpPr>
        <xdr:cNvPr id="15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0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4800"/>
    <xdr:sp macro="" textlink="">
      <xdr:nvSpPr>
        <xdr:cNvPr id="15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0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4800"/>
    <xdr:sp macro="" textlink="">
      <xdr:nvSpPr>
        <xdr:cNvPr id="15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0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4800"/>
    <xdr:sp macro="" textlink="">
      <xdr:nvSpPr>
        <xdr:cNvPr id="15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0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253</xdr:row>
      <xdr:rowOff>0</xdr:rowOff>
    </xdr:from>
    <xdr:ext cx="304800" cy="304800"/>
    <xdr:sp macro="" textlink="">
      <xdr:nvSpPr>
        <xdr:cNvPr id="15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2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4800"/>
    <xdr:sp macro="" textlink="">
      <xdr:nvSpPr>
        <xdr:cNvPr id="15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0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4800"/>
    <xdr:sp macro="" textlink="">
      <xdr:nvSpPr>
        <xdr:cNvPr id="15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0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253</xdr:row>
      <xdr:rowOff>0</xdr:rowOff>
    </xdr:from>
    <xdr:ext cx="304800" cy="304800"/>
    <xdr:sp macro="" textlink="">
      <xdr:nvSpPr>
        <xdr:cNvPr id="15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2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253</xdr:row>
      <xdr:rowOff>0</xdr:rowOff>
    </xdr:from>
    <xdr:ext cx="304800" cy="304800"/>
    <xdr:sp macro="" textlink="">
      <xdr:nvSpPr>
        <xdr:cNvPr id="15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2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253</xdr:row>
      <xdr:rowOff>0</xdr:rowOff>
    </xdr:from>
    <xdr:ext cx="304800" cy="304800"/>
    <xdr:sp macro="" textlink="">
      <xdr:nvSpPr>
        <xdr:cNvPr id="15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2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253</xdr:row>
      <xdr:rowOff>0</xdr:rowOff>
    </xdr:from>
    <xdr:ext cx="304800" cy="304800"/>
    <xdr:sp macro="" textlink="">
      <xdr:nvSpPr>
        <xdr:cNvPr id="15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2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253</xdr:row>
      <xdr:rowOff>0</xdr:rowOff>
    </xdr:from>
    <xdr:ext cx="304800" cy="304800"/>
    <xdr:sp macro="" textlink="">
      <xdr:nvSpPr>
        <xdr:cNvPr id="15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2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253</xdr:row>
      <xdr:rowOff>0</xdr:rowOff>
    </xdr:from>
    <xdr:ext cx="304800" cy="304800"/>
    <xdr:sp macro="" textlink="">
      <xdr:nvSpPr>
        <xdr:cNvPr id="15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2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4800"/>
    <xdr:sp macro="" textlink="">
      <xdr:nvSpPr>
        <xdr:cNvPr id="15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4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253</xdr:row>
      <xdr:rowOff>0</xdr:rowOff>
    </xdr:from>
    <xdr:ext cx="304800" cy="304800"/>
    <xdr:sp macro="" textlink="">
      <xdr:nvSpPr>
        <xdr:cNvPr id="15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2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253</xdr:row>
      <xdr:rowOff>0</xdr:rowOff>
    </xdr:from>
    <xdr:ext cx="304800" cy="304800"/>
    <xdr:sp macro="" textlink="">
      <xdr:nvSpPr>
        <xdr:cNvPr id="15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2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4800"/>
    <xdr:sp macro="" textlink="">
      <xdr:nvSpPr>
        <xdr:cNvPr id="15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4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4800"/>
    <xdr:sp macro="" textlink="">
      <xdr:nvSpPr>
        <xdr:cNvPr id="15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4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4800"/>
    <xdr:sp macro="" textlink="">
      <xdr:nvSpPr>
        <xdr:cNvPr id="15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4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4800"/>
    <xdr:sp macro="" textlink="">
      <xdr:nvSpPr>
        <xdr:cNvPr id="15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4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4800"/>
    <xdr:sp macro="" textlink="">
      <xdr:nvSpPr>
        <xdr:cNvPr id="15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4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4800"/>
    <xdr:sp macro="" textlink="">
      <xdr:nvSpPr>
        <xdr:cNvPr id="15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4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255</xdr:row>
      <xdr:rowOff>0</xdr:rowOff>
    </xdr:from>
    <xdr:ext cx="304800" cy="304800"/>
    <xdr:sp macro="" textlink="">
      <xdr:nvSpPr>
        <xdr:cNvPr id="15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58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4800"/>
    <xdr:sp macro="" textlink="">
      <xdr:nvSpPr>
        <xdr:cNvPr id="15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4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4800"/>
    <xdr:sp macro="" textlink="">
      <xdr:nvSpPr>
        <xdr:cNvPr id="15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4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255</xdr:row>
      <xdr:rowOff>0</xdr:rowOff>
    </xdr:from>
    <xdr:ext cx="304800" cy="304800"/>
    <xdr:sp macro="" textlink="">
      <xdr:nvSpPr>
        <xdr:cNvPr id="15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58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255</xdr:row>
      <xdr:rowOff>0</xdr:rowOff>
    </xdr:from>
    <xdr:ext cx="304800" cy="304800"/>
    <xdr:sp macro="" textlink="">
      <xdr:nvSpPr>
        <xdr:cNvPr id="15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58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255</xdr:row>
      <xdr:rowOff>0</xdr:rowOff>
    </xdr:from>
    <xdr:ext cx="304800" cy="304800"/>
    <xdr:sp macro="" textlink="">
      <xdr:nvSpPr>
        <xdr:cNvPr id="15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58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255</xdr:row>
      <xdr:rowOff>0</xdr:rowOff>
    </xdr:from>
    <xdr:ext cx="304800" cy="304800"/>
    <xdr:sp macro="" textlink="">
      <xdr:nvSpPr>
        <xdr:cNvPr id="15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58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255</xdr:row>
      <xdr:rowOff>0</xdr:rowOff>
    </xdr:from>
    <xdr:ext cx="304800" cy="304800"/>
    <xdr:sp macro="" textlink="">
      <xdr:nvSpPr>
        <xdr:cNvPr id="15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58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255</xdr:row>
      <xdr:rowOff>0</xdr:rowOff>
    </xdr:from>
    <xdr:ext cx="304800" cy="304800"/>
    <xdr:sp macro="" textlink="">
      <xdr:nvSpPr>
        <xdr:cNvPr id="15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58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4800"/>
    <xdr:sp macro="" textlink="">
      <xdr:nvSpPr>
        <xdr:cNvPr id="15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77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255</xdr:row>
      <xdr:rowOff>0</xdr:rowOff>
    </xdr:from>
    <xdr:ext cx="304800" cy="304800"/>
    <xdr:sp macro="" textlink="">
      <xdr:nvSpPr>
        <xdr:cNvPr id="15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58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255</xdr:row>
      <xdr:rowOff>0</xdr:rowOff>
    </xdr:from>
    <xdr:ext cx="304800" cy="304800"/>
    <xdr:sp macro="" textlink="">
      <xdr:nvSpPr>
        <xdr:cNvPr id="15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58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4800"/>
    <xdr:sp macro="" textlink="">
      <xdr:nvSpPr>
        <xdr:cNvPr id="15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77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4800"/>
    <xdr:sp macro="" textlink="">
      <xdr:nvSpPr>
        <xdr:cNvPr id="15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77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4800"/>
    <xdr:sp macro="" textlink="">
      <xdr:nvSpPr>
        <xdr:cNvPr id="15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77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4800"/>
    <xdr:sp macro="" textlink="">
      <xdr:nvSpPr>
        <xdr:cNvPr id="15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77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4800"/>
    <xdr:sp macro="" textlink="">
      <xdr:nvSpPr>
        <xdr:cNvPr id="15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77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4800"/>
    <xdr:sp macro="" textlink="">
      <xdr:nvSpPr>
        <xdr:cNvPr id="15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77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04800"/>
    <xdr:sp macro="" textlink="">
      <xdr:nvSpPr>
        <xdr:cNvPr id="15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9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4800"/>
    <xdr:sp macro="" textlink="">
      <xdr:nvSpPr>
        <xdr:cNvPr id="15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77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4800"/>
    <xdr:sp macro="" textlink="">
      <xdr:nvSpPr>
        <xdr:cNvPr id="15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77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04800"/>
    <xdr:sp macro="" textlink="">
      <xdr:nvSpPr>
        <xdr:cNvPr id="15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9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04800"/>
    <xdr:sp macro="" textlink="">
      <xdr:nvSpPr>
        <xdr:cNvPr id="15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9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04800"/>
    <xdr:sp macro="" textlink="">
      <xdr:nvSpPr>
        <xdr:cNvPr id="15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9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04800"/>
    <xdr:sp macro="" textlink="">
      <xdr:nvSpPr>
        <xdr:cNvPr id="15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9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04800"/>
    <xdr:sp macro="" textlink="">
      <xdr:nvSpPr>
        <xdr:cNvPr id="15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9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04800"/>
    <xdr:sp macro="" textlink="">
      <xdr:nvSpPr>
        <xdr:cNvPr id="15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9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4800"/>
    <xdr:sp macro="" textlink="">
      <xdr:nvSpPr>
        <xdr:cNvPr id="15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13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04800"/>
    <xdr:sp macro="" textlink="">
      <xdr:nvSpPr>
        <xdr:cNvPr id="15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9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04800"/>
    <xdr:sp macro="" textlink="">
      <xdr:nvSpPr>
        <xdr:cNvPr id="15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79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4800"/>
    <xdr:sp macro="" textlink="">
      <xdr:nvSpPr>
        <xdr:cNvPr id="15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13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4800"/>
    <xdr:sp macro="" textlink="">
      <xdr:nvSpPr>
        <xdr:cNvPr id="15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13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4800"/>
    <xdr:sp macro="" textlink="">
      <xdr:nvSpPr>
        <xdr:cNvPr id="15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13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4800"/>
    <xdr:sp macro="" textlink="">
      <xdr:nvSpPr>
        <xdr:cNvPr id="15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13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4800"/>
    <xdr:sp macro="" textlink="">
      <xdr:nvSpPr>
        <xdr:cNvPr id="15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13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4800"/>
    <xdr:sp macro="" textlink="">
      <xdr:nvSpPr>
        <xdr:cNvPr id="15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13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04800"/>
    <xdr:sp macro="" textlink="">
      <xdr:nvSpPr>
        <xdr:cNvPr id="15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32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4800"/>
    <xdr:sp macro="" textlink="">
      <xdr:nvSpPr>
        <xdr:cNvPr id="15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13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4800"/>
    <xdr:sp macro="" textlink="">
      <xdr:nvSpPr>
        <xdr:cNvPr id="15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13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04800"/>
    <xdr:sp macro="" textlink="">
      <xdr:nvSpPr>
        <xdr:cNvPr id="15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32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04800"/>
    <xdr:sp macro="" textlink="">
      <xdr:nvSpPr>
        <xdr:cNvPr id="15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32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04800"/>
    <xdr:sp macro="" textlink="">
      <xdr:nvSpPr>
        <xdr:cNvPr id="15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32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04800"/>
    <xdr:sp macro="" textlink="">
      <xdr:nvSpPr>
        <xdr:cNvPr id="15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32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04800"/>
    <xdr:sp macro="" textlink="">
      <xdr:nvSpPr>
        <xdr:cNvPr id="15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32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04800"/>
    <xdr:sp macro="" textlink="">
      <xdr:nvSpPr>
        <xdr:cNvPr id="15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32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4800"/>
    <xdr:sp macro="" textlink="">
      <xdr:nvSpPr>
        <xdr:cNvPr id="15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50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04800"/>
    <xdr:sp macro="" textlink="">
      <xdr:nvSpPr>
        <xdr:cNvPr id="15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32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04800"/>
    <xdr:sp macro="" textlink="">
      <xdr:nvSpPr>
        <xdr:cNvPr id="15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32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4800"/>
    <xdr:sp macro="" textlink="">
      <xdr:nvSpPr>
        <xdr:cNvPr id="15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50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4800"/>
    <xdr:sp macro="" textlink="">
      <xdr:nvSpPr>
        <xdr:cNvPr id="15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50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4800"/>
    <xdr:sp macro="" textlink="">
      <xdr:nvSpPr>
        <xdr:cNvPr id="15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50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4800"/>
    <xdr:sp macro="" textlink="">
      <xdr:nvSpPr>
        <xdr:cNvPr id="15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50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4800"/>
    <xdr:sp macro="" textlink="">
      <xdr:nvSpPr>
        <xdr:cNvPr id="15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50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4800"/>
    <xdr:sp macro="" textlink="">
      <xdr:nvSpPr>
        <xdr:cNvPr id="15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50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04800"/>
    <xdr:sp macro="" textlink="">
      <xdr:nvSpPr>
        <xdr:cNvPr id="15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6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4800"/>
    <xdr:sp macro="" textlink="">
      <xdr:nvSpPr>
        <xdr:cNvPr id="15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50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4800"/>
    <xdr:sp macro="" textlink="">
      <xdr:nvSpPr>
        <xdr:cNvPr id="15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50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04800"/>
    <xdr:sp macro="" textlink="">
      <xdr:nvSpPr>
        <xdr:cNvPr id="15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6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04800"/>
    <xdr:sp macro="" textlink="">
      <xdr:nvSpPr>
        <xdr:cNvPr id="15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6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04800"/>
    <xdr:sp macro="" textlink="">
      <xdr:nvSpPr>
        <xdr:cNvPr id="15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6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04800"/>
    <xdr:sp macro="" textlink="">
      <xdr:nvSpPr>
        <xdr:cNvPr id="15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6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04800"/>
    <xdr:sp macro="" textlink="">
      <xdr:nvSpPr>
        <xdr:cNvPr id="15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6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04800"/>
    <xdr:sp macro="" textlink="">
      <xdr:nvSpPr>
        <xdr:cNvPr id="15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6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4800"/>
    <xdr:sp macro="" textlink="">
      <xdr:nvSpPr>
        <xdr:cNvPr id="15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87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04800"/>
    <xdr:sp macro="" textlink="">
      <xdr:nvSpPr>
        <xdr:cNvPr id="15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6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04800"/>
    <xdr:sp macro="" textlink="">
      <xdr:nvSpPr>
        <xdr:cNvPr id="15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6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4800"/>
    <xdr:sp macro="" textlink="">
      <xdr:nvSpPr>
        <xdr:cNvPr id="16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87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4800"/>
    <xdr:sp macro="" textlink="">
      <xdr:nvSpPr>
        <xdr:cNvPr id="16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87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4800"/>
    <xdr:sp macro="" textlink="">
      <xdr:nvSpPr>
        <xdr:cNvPr id="16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87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4800"/>
    <xdr:sp macro="" textlink="">
      <xdr:nvSpPr>
        <xdr:cNvPr id="16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87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4800"/>
    <xdr:sp macro="" textlink="">
      <xdr:nvSpPr>
        <xdr:cNvPr id="16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87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4800"/>
    <xdr:sp macro="" textlink="">
      <xdr:nvSpPr>
        <xdr:cNvPr id="16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87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04800"/>
    <xdr:sp macro="" textlink="">
      <xdr:nvSpPr>
        <xdr:cNvPr id="16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06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4800"/>
    <xdr:sp macro="" textlink="">
      <xdr:nvSpPr>
        <xdr:cNvPr id="16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87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4800"/>
    <xdr:sp macro="" textlink="">
      <xdr:nvSpPr>
        <xdr:cNvPr id="16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887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04800"/>
    <xdr:sp macro="" textlink="">
      <xdr:nvSpPr>
        <xdr:cNvPr id="16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06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04800"/>
    <xdr:sp macro="" textlink="">
      <xdr:nvSpPr>
        <xdr:cNvPr id="16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06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04800"/>
    <xdr:sp macro="" textlink="">
      <xdr:nvSpPr>
        <xdr:cNvPr id="16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06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04800"/>
    <xdr:sp macro="" textlink="">
      <xdr:nvSpPr>
        <xdr:cNvPr id="16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06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04800"/>
    <xdr:sp macro="" textlink="">
      <xdr:nvSpPr>
        <xdr:cNvPr id="16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06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04800"/>
    <xdr:sp macro="" textlink="">
      <xdr:nvSpPr>
        <xdr:cNvPr id="16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06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4800"/>
    <xdr:sp macro="" textlink="">
      <xdr:nvSpPr>
        <xdr:cNvPr id="16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2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04800"/>
    <xdr:sp macro="" textlink="">
      <xdr:nvSpPr>
        <xdr:cNvPr id="16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06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04800"/>
    <xdr:sp macro="" textlink="">
      <xdr:nvSpPr>
        <xdr:cNvPr id="16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06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4800"/>
    <xdr:sp macro="" textlink="">
      <xdr:nvSpPr>
        <xdr:cNvPr id="16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2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4800"/>
    <xdr:sp macro="" textlink="">
      <xdr:nvSpPr>
        <xdr:cNvPr id="16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2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4800"/>
    <xdr:sp macro="" textlink="">
      <xdr:nvSpPr>
        <xdr:cNvPr id="16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2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4800"/>
    <xdr:sp macro="" textlink="">
      <xdr:nvSpPr>
        <xdr:cNvPr id="16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2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4800"/>
    <xdr:sp macro="" textlink="">
      <xdr:nvSpPr>
        <xdr:cNvPr id="16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2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4800"/>
    <xdr:sp macro="" textlink="">
      <xdr:nvSpPr>
        <xdr:cNvPr id="16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2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04800"/>
    <xdr:sp macro="" textlink="">
      <xdr:nvSpPr>
        <xdr:cNvPr id="16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4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4800"/>
    <xdr:sp macro="" textlink="">
      <xdr:nvSpPr>
        <xdr:cNvPr id="16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2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4800"/>
    <xdr:sp macro="" textlink="">
      <xdr:nvSpPr>
        <xdr:cNvPr id="16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2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04800"/>
    <xdr:sp macro="" textlink="">
      <xdr:nvSpPr>
        <xdr:cNvPr id="16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4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04800"/>
    <xdr:sp macro="" textlink="">
      <xdr:nvSpPr>
        <xdr:cNvPr id="16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4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04800"/>
    <xdr:sp macro="" textlink="">
      <xdr:nvSpPr>
        <xdr:cNvPr id="16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4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04800"/>
    <xdr:sp macro="" textlink="">
      <xdr:nvSpPr>
        <xdr:cNvPr id="16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4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04800"/>
    <xdr:sp macro="" textlink="">
      <xdr:nvSpPr>
        <xdr:cNvPr id="16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4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04800"/>
    <xdr:sp macro="" textlink="">
      <xdr:nvSpPr>
        <xdr:cNvPr id="16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4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4800"/>
    <xdr:sp macro="" textlink="">
      <xdr:nvSpPr>
        <xdr:cNvPr id="16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61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04800"/>
    <xdr:sp macro="" textlink="">
      <xdr:nvSpPr>
        <xdr:cNvPr id="16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4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04800"/>
    <xdr:sp macro="" textlink="">
      <xdr:nvSpPr>
        <xdr:cNvPr id="16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4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4800"/>
    <xdr:sp macro="" textlink="">
      <xdr:nvSpPr>
        <xdr:cNvPr id="16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61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4800"/>
    <xdr:sp macro="" textlink="">
      <xdr:nvSpPr>
        <xdr:cNvPr id="16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61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4800"/>
    <xdr:sp macro="" textlink="">
      <xdr:nvSpPr>
        <xdr:cNvPr id="16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61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4800"/>
    <xdr:sp macro="" textlink="">
      <xdr:nvSpPr>
        <xdr:cNvPr id="16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61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4800"/>
    <xdr:sp macro="" textlink="">
      <xdr:nvSpPr>
        <xdr:cNvPr id="16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61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4800"/>
    <xdr:sp macro="" textlink="">
      <xdr:nvSpPr>
        <xdr:cNvPr id="16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61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04800"/>
    <xdr:sp macro="" textlink="">
      <xdr:nvSpPr>
        <xdr:cNvPr id="16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79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4800"/>
    <xdr:sp macro="" textlink="">
      <xdr:nvSpPr>
        <xdr:cNvPr id="16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61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4800"/>
    <xdr:sp macro="" textlink="">
      <xdr:nvSpPr>
        <xdr:cNvPr id="16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61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04800"/>
    <xdr:sp macro="" textlink="">
      <xdr:nvSpPr>
        <xdr:cNvPr id="16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79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04800"/>
    <xdr:sp macro="" textlink="">
      <xdr:nvSpPr>
        <xdr:cNvPr id="16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79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04800"/>
    <xdr:sp macro="" textlink="">
      <xdr:nvSpPr>
        <xdr:cNvPr id="16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79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04800"/>
    <xdr:sp macro="" textlink="">
      <xdr:nvSpPr>
        <xdr:cNvPr id="16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79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04800"/>
    <xdr:sp macro="" textlink="">
      <xdr:nvSpPr>
        <xdr:cNvPr id="16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79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04800"/>
    <xdr:sp macro="" textlink="">
      <xdr:nvSpPr>
        <xdr:cNvPr id="16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79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4800"/>
    <xdr:sp macro="" textlink="">
      <xdr:nvSpPr>
        <xdr:cNvPr id="16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98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04800"/>
    <xdr:sp macro="" textlink="">
      <xdr:nvSpPr>
        <xdr:cNvPr id="16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79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04800"/>
    <xdr:sp macro="" textlink="">
      <xdr:nvSpPr>
        <xdr:cNvPr id="16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79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4800"/>
    <xdr:sp macro="" textlink="">
      <xdr:nvSpPr>
        <xdr:cNvPr id="16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98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4800"/>
    <xdr:sp macro="" textlink="">
      <xdr:nvSpPr>
        <xdr:cNvPr id="16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98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4800"/>
    <xdr:sp macro="" textlink="">
      <xdr:nvSpPr>
        <xdr:cNvPr id="16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98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4800"/>
    <xdr:sp macro="" textlink="">
      <xdr:nvSpPr>
        <xdr:cNvPr id="16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98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4800"/>
    <xdr:sp macro="" textlink="">
      <xdr:nvSpPr>
        <xdr:cNvPr id="16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98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4800"/>
    <xdr:sp macro="" textlink="">
      <xdr:nvSpPr>
        <xdr:cNvPr id="16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98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04800"/>
    <xdr:sp macro="" textlink="">
      <xdr:nvSpPr>
        <xdr:cNvPr id="16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1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4800"/>
    <xdr:sp macro="" textlink="">
      <xdr:nvSpPr>
        <xdr:cNvPr id="16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98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4800"/>
    <xdr:sp macro="" textlink="">
      <xdr:nvSpPr>
        <xdr:cNvPr id="16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4998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04800"/>
    <xdr:sp macro="" textlink="">
      <xdr:nvSpPr>
        <xdr:cNvPr id="16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1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04800"/>
    <xdr:sp macro="" textlink="">
      <xdr:nvSpPr>
        <xdr:cNvPr id="16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1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04800"/>
    <xdr:sp macro="" textlink="">
      <xdr:nvSpPr>
        <xdr:cNvPr id="16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1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04800"/>
    <xdr:sp macro="" textlink="">
      <xdr:nvSpPr>
        <xdr:cNvPr id="16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1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04800"/>
    <xdr:sp macro="" textlink="">
      <xdr:nvSpPr>
        <xdr:cNvPr id="16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1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04800"/>
    <xdr:sp macro="" textlink="">
      <xdr:nvSpPr>
        <xdr:cNvPr id="16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1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4800"/>
    <xdr:sp macro="" textlink="">
      <xdr:nvSpPr>
        <xdr:cNvPr id="16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34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04800"/>
    <xdr:sp macro="" textlink="">
      <xdr:nvSpPr>
        <xdr:cNvPr id="16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1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04800"/>
    <xdr:sp macro="" textlink="">
      <xdr:nvSpPr>
        <xdr:cNvPr id="16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1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4800"/>
    <xdr:sp macro="" textlink="">
      <xdr:nvSpPr>
        <xdr:cNvPr id="16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34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4800"/>
    <xdr:sp macro="" textlink="">
      <xdr:nvSpPr>
        <xdr:cNvPr id="16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34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4800"/>
    <xdr:sp macro="" textlink="">
      <xdr:nvSpPr>
        <xdr:cNvPr id="16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34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4800"/>
    <xdr:sp macro="" textlink="">
      <xdr:nvSpPr>
        <xdr:cNvPr id="16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34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4800"/>
    <xdr:sp macro="" textlink="">
      <xdr:nvSpPr>
        <xdr:cNvPr id="16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34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4800"/>
    <xdr:sp macro="" textlink="">
      <xdr:nvSpPr>
        <xdr:cNvPr id="16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34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04800"/>
    <xdr:sp macro="" textlink="">
      <xdr:nvSpPr>
        <xdr:cNvPr id="16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53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4800"/>
    <xdr:sp macro="" textlink="">
      <xdr:nvSpPr>
        <xdr:cNvPr id="16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34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4800"/>
    <xdr:sp macro="" textlink="">
      <xdr:nvSpPr>
        <xdr:cNvPr id="16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34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04800"/>
    <xdr:sp macro="" textlink="">
      <xdr:nvSpPr>
        <xdr:cNvPr id="16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53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04800"/>
    <xdr:sp macro="" textlink="">
      <xdr:nvSpPr>
        <xdr:cNvPr id="16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53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04800"/>
    <xdr:sp macro="" textlink="">
      <xdr:nvSpPr>
        <xdr:cNvPr id="16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53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04800"/>
    <xdr:sp macro="" textlink="">
      <xdr:nvSpPr>
        <xdr:cNvPr id="16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53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04800"/>
    <xdr:sp macro="" textlink="">
      <xdr:nvSpPr>
        <xdr:cNvPr id="16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53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04800"/>
    <xdr:sp macro="" textlink="">
      <xdr:nvSpPr>
        <xdr:cNvPr id="16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53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4800"/>
    <xdr:sp macro="" textlink="">
      <xdr:nvSpPr>
        <xdr:cNvPr id="16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71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04800"/>
    <xdr:sp macro="" textlink="">
      <xdr:nvSpPr>
        <xdr:cNvPr id="16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53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04800"/>
    <xdr:sp macro="" textlink="">
      <xdr:nvSpPr>
        <xdr:cNvPr id="16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53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4800"/>
    <xdr:sp macro="" textlink="">
      <xdr:nvSpPr>
        <xdr:cNvPr id="16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71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4800"/>
    <xdr:sp macro="" textlink="">
      <xdr:nvSpPr>
        <xdr:cNvPr id="16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71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4800"/>
    <xdr:sp macro="" textlink="">
      <xdr:nvSpPr>
        <xdr:cNvPr id="16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71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4800"/>
    <xdr:sp macro="" textlink="">
      <xdr:nvSpPr>
        <xdr:cNvPr id="16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71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4800"/>
    <xdr:sp macro="" textlink="">
      <xdr:nvSpPr>
        <xdr:cNvPr id="16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71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4800"/>
    <xdr:sp macro="" textlink="">
      <xdr:nvSpPr>
        <xdr:cNvPr id="16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71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273</xdr:row>
      <xdr:rowOff>0</xdr:rowOff>
    </xdr:from>
    <xdr:ext cx="304800" cy="304800"/>
    <xdr:sp macro="" textlink="">
      <xdr:nvSpPr>
        <xdr:cNvPr id="16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9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4800"/>
    <xdr:sp macro="" textlink="">
      <xdr:nvSpPr>
        <xdr:cNvPr id="16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71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4800"/>
    <xdr:sp macro="" textlink="">
      <xdr:nvSpPr>
        <xdr:cNvPr id="16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71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273</xdr:row>
      <xdr:rowOff>0</xdr:rowOff>
    </xdr:from>
    <xdr:ext cx="304800" cy="304800"/>
    <xdr:sp macro="" textlink="">
      <xdr:nvSpPr>
        <xdr:cNvPr id="16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9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273</xdr:row>
      <xdr:rowOff>0</xdr:rowOff>
    </xdr:from>
    <xdr:ext cx="304800" cy="304800"/>
    <xdr:sp macro="" textlink="">
      <xdr:nvSpPr>
        <xdr:cNvPr id="17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9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273</xdr:row>
      <xdr:rowOff>0</xdr:rowOff>
    </xdr:from>
    <xdr:ext cx="304800" cy="304800"/>
    <xdr:sp macro="" textlink="">
      <xdr:nvSpPr>
        <xdr:cNvPr id="17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9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273</xdr:row>
      <xdr:rowOff>0</xdr:rowOff>
    </xdr:from>
    <xdr:ext cx="304800" cy="304800"/>
    <xdr:sp macro="" textlink="">
      <xdr:nvSpPr>
        <xdr:cNvPr id="17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9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273</xdr:row>
      <xdr:rowOff>0</xdr:rowOff>
    </xdr:from>
    <xdr:ext cx="304800" cy="304800"/>
    <xdr:sp macro="" textlink="">
      <xdr:nvSpPr>
        <xdr:cNvPr id="17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9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273</xdr:row>
      <xdr:rowOff>0</xdr:rowOff>
    </xdr:from>
    <xdr:ext cx="304800" cy="304800"/>
    <xdr:sp macro="" textlink="">
      <xdr:nvSpPr>
        <xdr:cNvPr id="17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9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4800"/>
    <xdr:sp macro="" textlink="">
      <xdr:nvSpPr>
        <xdr:cNvPr id="17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08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273</xdr:row>
      <xdr:rowOff>0</xdr:rowOff>
    </xdr:from>
    <xdr:ext cx="304800" cy="304800"/>
    <xdr:sp macro="" textlink="">
      <xdr:nvSpPr>
        <xdr:cNvPr id="17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9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273</xdr:row>
      <xdr:rowOff>0</xdr:rowOff>
    </xdr:from>
    <xdr:ext cx="304800" cy="304800"/>
    <xdr:sp macro="" textlink="">
      <xdr:nvSpPr>
        <xdr:cNvPr id="17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09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4800"/>
    <xdr:sp macro="" textlink="">
      <xdr:nvSpPr>
        <xdr:cNvPr id="17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08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4800"/>
    <xdr:sp macro="" textlink="">
      <xdr:nvSpPr>
        <xdr:cNvPr id="17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08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4800"/>
    <xdr:sp macro="" textlink="">
      <xdr:nvSpPr>
        <xdr:cNvPr id="17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08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4800"/>
    <xdr:sp macro="" textlink="">
      <xdr:nvSpPr>
        <xdr:cNvPr id="17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08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4800"/>
    <xdr:sp macro="" textlink="">
      <xdr:nvSpPr>
        <xdr:cNvPr id="17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08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4800"/>
    <xdr:sp macro="" textlink="">
      <xdr:nvSpPr>
        <xdr:cNvPr id="17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08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275</xdr:row>
      <xdr:rowOff>0</xdr:rowOff>
    </xdr:from>
    <xdr:ext cx="304800" cy="304800"/>
    <xdr:sp macro="" textlink="">
      <xdr:nvSpPr>
        <xdr:cNvPr id="17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2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4800"/>
    <xdr:sp macro="" textlink="">
      <xdr:nvSpPr>
        <xdr:cNvPr id="17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08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4800"/>
    <xdr:sp macro="" textlink="">
      <xdr:nvSpPr>
        <xdr:cNvPr id="17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08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275</xdr:row>
      <xdr:rowOff>0</xdr:rowOff>
    </xdr:from>
    <xdr:ext cx="304800" cy="304800"/>
    <xdr:sp macro="" textlink="">
      <xdr:nvSpPr>
        <xdr:cNvPr id="17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2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275</xdr:row>
      <xdr:rowOff>0</xdr:rowOff>
    </xdr:from>
    <xdr:ext cx="304800" cy="304800"/>
    <xdr:sp macro="" textlink="">
      <xdr:nvSpPr>
        <xdr:cNvPr id="17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2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275</xdr:row>
      <xdr:rowOff>0</xdr:rowOff>
    </xdr:from>
    <xdr:ext cx="304800" cy="304800"/>
    <xdr:sp macro="" textlink="">
      <xdr:nvSpPr>
        <xdr:cNvPr id="17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2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275</xdr:row>
      <xdr:rowOff>0</xdr:rowOff>
    </xdr:from>
    <xdr:ext cx="304800" cy="304800"/>
    <xdr:sp macro="" textlink="">
      <xdr:nvSpPr>
        <xdr:cNvPr id="17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2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275</xdr:row>
      <xdr:rowOff>0</xdr:rowOff>
    </xdr:from>
    <xdr:ext cx="304800" cy="304800"/>
    <xdr:sp macro="" textlink="">
      <xdr:nvSpPr>
        <xdr:cNvPr id="17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2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275</xdr:row>
      <xdr:rowOff>0</xdr:rowOff>
    </xdr:from>
    <xdr:ext cx="304800" cy="304800"/>
    <xdr:sp macro="" textlink="">
      <xdr:nvSpPr>
        <xdr:cNvPr id="17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2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4800"/>
    <xdr:sp macro="" textlink="">
      <xdr:nvSpPr>
        <xdr:cNvPr id="17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45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275</xdr:row>
      <xdr:rowOff>0</xdr:rowOff>
    </xdr:from>
    <xdr:ext cx="304800" cy="304800"/>
    <xdr:sp macro="" textlink="">
      <xdr:nvSpPr>
        <xdr:cNvPr id="17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2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275</xdr:row>
      <xdr:rowOff>0</xdr:rowOff>
    </xdr:from>
    <xdr:ext cx="304800" cy="304800"/>
    <xdr:sp macro="" textlink="">
      <xdr:nvSpPr>
        <xdr:cNvPr id="17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2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4800"/>
    <xdr:sp macro="" textlink="">
      <xdr:nvSpPr>
        <xdr:cNvPr id="17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45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4800"/>
    <xdr:sp macro="" textlink="">
      <xdr:nvSpPr>
        <xdr:cNvPr id="17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45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4800"/>
    <xdr:sp macro="" textlink="">
      <xdr:nvSpPr>
        <xdr:cNvPr id="17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45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4800"/>
    <xdr:sp macro="" textlink="">
      <xdr:nvSpPr>
        <xdr:cNvPr id="17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45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4800"/>
    <xdr:sp macro="" textlink="">
      <xdr:nvSpPr>
        <xdr:cNvPr id="17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45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4800"/>
    <xdr:sp macro="" textlink="">
      <xdr:nvSpPr>
        <xdr:cNvPr id="17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45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277</xdr:row>
      <xdr:rowOff>0</xdr:rowOff>
    </xdr:from>
    <xdr:ext cx="304800" cy="304800"/>
    <xdr:sp macro="" textlink="">
      <xdr:nvSpPr>
        <xdr:cNvPr id="17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6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4800"/>
    <xdr:sp macro="" textlink="">
      <xdr:nvSpPr>
        <xdr:cNvPr id="17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45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4800"/>
    <xdr:sp macro="" textlink="">
      <xdr:nvSpPr>
        <xdr:cNvPr id="17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45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277</xdr:row>
      <xdr:rowOff>0</xdr:rowOff>
    </xdr:from>
    <xdr:ext cx="304800" cy="304800"/>
    <xdr:sp macro="" textlink="">
      <xdr:nvSpPr>
        <xdr:cNvPr id="17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6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277</xdr:row>
      <xdr:rowOff>0</xdr:rowOff>
    </xdr:from>
    <xdr:ext cx="304800" cy="304800"/>
    <xdr:sp macro="" textlink="">
      <xdr:nvSpPr>
        <xdr:cNvPr id="17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6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277</xdr:row>
      <xdr:rowOff>0</xdr:rowOff>
    </xdr:from>
    <xdr:ext cx="304800" cy="304800"/>
    <xdr:sp macro="" textlink="">
      <xdr:nvSpPr>
        <xdr:cNvPr id="17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6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277</xdr:row>
      <xdr:rowOff>0</xdr:rowOff>
    </xdr:from>
    <xdr:ext cx="304800" cy="304800"/>
    <xdr:sp macro="" textlink="">
      <xdr:nvSpPr>
        <xdr:cNvPr id="17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6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277</xdr:row>
      <xdr:rowOff>0</xdr:rowOff>
    </xdr:from>
    <xdr:ext cx="304800" cy="304800"/>
    <xdr:sp macro="" textlink="">
      <xdr:nvSpPr>
        <xdr:cNvPr id="17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6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277</xdr:row>
      <xdr:rowOff>0</xdr:rowOff>
    </xdr:from>
    <xdr:ext cx="304800" cy="304800"/>
    <xdr:sp macro="" textlink="">
      <xdr:nvSpPr>
        <xdr:cNvPr id="17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6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4800"/>
    <xdr:sp macro="" textlink="">
      <xdr:nvSpPr>
        <xdr:cNvPr id="17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8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277</xdr:row>
      <xdr:rowOff>0</xdr:rowOff>
    </xdr:from>
    <xdr:ext cx="304800" cy="304800"/>
    <xdr:sp macro="" textlink="">
      <xdr:nvSpPr>
        <xdr:cNvPr id="17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6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277</xdr:row>
      <xdr:rowOff>0</xdr:rowOff>
    </xdr:from>
    <xdr:ext cx="304800" cy="304800"/>
    <xdr:sp macro="" textlink="">
      <xdr:nvSpPr>
        <xdr:cNvPr id="17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6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4800"/>
    <xdr:sp macro="" textlink="">
      <xdr:nvSpPr>
        <xdr:cNvPr id="17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8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4800"/>
    <xdr:sp macro="" textlink="">
      <xdr:nvSpPr>
        <xdr:cNvPr id="17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8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4800"/>
    <xdr:sp macro="" textlink="">
      <xdr:nvSpPr>
        <xdr:cNvPr id="17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8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4800"/>
    <xdr:sp macro="" textlink="">
      <xdr:nvSpPr>
        <xdr:cNvPr id="17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8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4800"/>
    <xdr:sp macro="" textlink="">
      <xdr:nvSpPr>
        <xdr:cNvPr id="17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8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4800"/>
    <xdr:sp macro="" textlink="">
      <xdr:nvSpPr>
        <xdr:cNvPr id="17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8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279</xdr:row>
      <xdr:rowOff>0</xdr:rowOff>
    </xdr:from>
    <xdr:ext cx="304800" cy="304800"/>
    <xdr:sp macro="" textlink="">
      <xdr:nvSpPr>
        <xdr:cNvPr id="17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0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4800"/>
    <xdr:sp macro="" textlink="">
      <xdr:nvSpPr>
        <xdr:cNvPr id="17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8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4800"/>
    <xdr:sp macro="" textlink="">
      <xdr:nvSpPr>
        <xdr:cNvPr id="17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18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279</xdr:row>
      <xdr:rowOff>0</xdr:rowOff>
    </xdr:from>
    <xdr:ext cx="304800" cy="304800"/>
    <xdr:sp macro="" textlink="">
      <xdr:nvSpPr>
        <xdr:cNvPr id="17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0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279</xdr:row>
      <xdr:rowOff>0</xdr:rowOff>
    </xdr:from>
    <xdr:ext cx="304800" cy="304800"/>
    <xdr:sp macro="" textlink="">
      <xdr:nvSpPr>
        <xdr:cNvPr id="17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0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279</xdr:row>
      <xdr:rowOff>0</xdr:rowOff>
    </xdr:from>
    <xdr:ext cx="304800" cy="304800"/>
    <xdr:sp macro="" textlink="">
      <xdr:nvSpPr>
        <xdr:cNvPr id="17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0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279</xdr:row>
      <xdr:rowOff>0</xdr:rowOff>
    </xdr:from>
    <xdr:ext cx="304800" cy="304800"/>
    <xdr:sp macro="" textlink="">
      <xdr:nvSpPr>
        <xdr:cNvPr id="17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0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279</xdr:row>
      <xdr:rowOff>0</xdr:rowOff>
    </xdr:from>
    <xdr:ext cx="304800" cy="304800"/>
    <xdr:sp macro="" textlink="">
      <xdr:nvSpPr>
        <xdr:cNvPr id="17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0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279</xdr:row>
      <xdr:rowOff>0</xdr:rowOff>
    </xdr:from>
    <xdr:ext cx="304800" cy="304800"/>
    <xdr:sp macro="" textlink="">
      <xdr:nvSpPr>
        <xdr:cNvPr id="17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0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4800"/>
    <xdr:sp macro="" textlink="">
      <xdr:nvSpPr>
        <xdr:cNvPr id="17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1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279</xdr:row>
      <xdr:rowOff>0</xdr:rowOff>
    </xdr:from>
    <xdr:ext cx="304800" cy="304800"/>
    <xdr:sp macro="" textlink="">
      <xdr:nvSpPr>
        <xdr:cNvPr id="17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0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279</xdr:row>
      <xdr:rowOff>0</xdr:rowOff>
    </xdr:from>
    <xdr:ext cx="304800" cy="304800"/>
    <xdr:sp macro="" textlink="">
      <xdr:nvSpPr>
        <xdr:cNvPr id="17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0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4800"/>
    <xdr:sp macro="" textlink="">
      <xdr:nvSpPr>
        <xdr:cNvPr id="17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1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4800"/>
    <xdr:sp macro="" textlink="">
      <xdr:nvSpPr>
        <xdr:cNvPr id="17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1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4800"/>
    <xdr:sp macro="" textlink="">
      <xdr:nvSpPr>
        <xdr:cNvPr id="17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1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4800"/>
    <xdr:sp macro="" textlink="">
      <xdr:nvSpPr>
        <xdr:cNvPr id="17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1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4800"/>
    <xdr:sp macro="" textlink="">
      <xdr:nvSpPr>
        <xdr:cNvPr id="17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1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4800"/>
    <xdr:sp macro="" textlink="">
      <xdr:nvSpPr>
        <xdr:cNvPr id="17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1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281</xdr:row>
      <xdr:rowOff>0</xdr:rowOff>
    </xdr:from>
    <xdr:ext cx="304800" cy="304800"/>
    <xdr:sp macro="" textlink="">
      <xdr:nvSpPr>
        <xdr:cNvPr id="17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3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4800"/>
    <xdr:sp macro="" textlink="">
      <xdr:nvSpPr>
        <xdr:cNvPr id="17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1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4800"/>
    <xdr:sp macro="" textlink="">
      <xdr:nvSpPr>
        <xdr:cNvPr id="17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1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281</xdr:row>
      <xdr:rowOff>0</xdr:rowOff>
    </xdr:from>
    <xdr:ext cx="304800" cy="304800"/>
    <xdr:sp macro="" textlink="">
      <xdr:nvSpPr>
        <xdr:cNvPr id="17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3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281</xdr:row>
      <xdr:rowOff>0</xdr:rowOff>
    </xdr:from>
    <xdr:ext cx="304800" cy="304800"/>
    <xdr:sp macro="" textlink="">
      <xdr:nvSpPr>
        <xdr:cNvPr id="17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3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281</xdr:row>
      <xdr:rowOff>0</xdr:rowOff>
    </xdr:from>
    <xdr:ext cx="304800" cy="304800"/>
    <xdr:sp macro="" textlink="">
      <xdr:nvSpPr>
        <xdr:cNvPr id="17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3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281</xdr:row>
      <xdr:rowOff>0</xdr:rowOff>
    </xdr:from>
    <xdr:ext cx="304800" cy="304800"/>
    <xdr:sp macro="" textlink="">
      <xdr:nvSpPr>
        <xdr:cNvPr id="17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3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281</xdr:row>
      <xdr:rowOff>0</xdr:rowOff>
    </xdr:from>
    <xdr:ext cx="304800" cy="304800"/>
    <xdr:sp macro="" textlink="">
      <xdr:nvSpPr>
        <xdr:cNvPr id="17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3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281</xdr:row>
      <xdr:rowOff>0</xdr:rowOff>
    </xdr:from>
    <xdr:ext cx="304800" cy="304800"/>
    <xdr:sp macro="" textlink="">
      <xdr:nvSpPr>
        <xdr:cNvPr id="17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3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4800"/>
    <xdr:sp macro="" textlink="">
      <xdr:nvSpPr>
        <xdr:cNvPr id="17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55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281</xdr:row>
      <xdr:rowOff>0</xdr:rowOff>
    </xdr:from>
    <xdr:ext cx="304800" cy="304800"/>
    <xdr:sp macro="" textlink="">
      <xdr:nvSpPr>
        <xdr:cNvPr id="17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3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281</xdr:row>
      <xdr:rowOff>0</xdr:rowOff>
    </xdr:from>
    <xdr:ext cx="304800" cy="304800"/>
    <xdr:sp macro="" textlink="">
      <xdr:nvSpPr>
        <xdr:cNvPr id="17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3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4800"/>
    <xdr:sp macro="" textlink="">
      <xdr:nvSpPr>
        <xdr:cNvPr id="17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55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4800"/>
    <xdr:sp macro="" textlink="">
      <xdr:nvSpPr>
        <xdr:cNvPr id="17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55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4800"/>
    <xdr:sp macro="" textlink="">
      <xdr:nvSpPr>
        <xdr:cNvPr id="17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55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4800"/>
    <xdr:sp macro="" textlink="">
      <xdr:nvSpPr>
        <xdr:cNvPr id="17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55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4800"/>
    <xdr:sp macro="" textlink="">
      <xdr:nvSpPr>
        <xdr:cNvPr id="17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55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4800"/>
    <xdr:sp macro="" textlink="">
      <xdr:nvSpPr>
        <xdr:cNvPr id="17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55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283</xdr:row>
      <xdr:rowOff>0</xdr:rowOff>
    </xdr:from>
    <xdr:ext cx="304800" cy="304800"/>
    <xdr:sp macro="" textlink="">
      <xdr:nvSpPr>
        <xdr:cNvPr id="17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7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4800"/>
    <xdr:sp macro="" textlink="">
      <xdr:nvSpPr>
        <xdr:cNvPr id="17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55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4800"/>
    <xdr:sp macro="" textlink="">
      <xdr:nvSpPr>
        <xdr:cNvPr id="17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55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283</xdr:row>
      <xdr:rowOff>0</xdr:rowOff>
    </xdr:from>
    <xdr:ext cx="304800" cy="304800"/>
    <xdr:sp macro="" textlink="">
      <xdr:nvSpPr>
        <xdr:cNvPr id="17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7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283</xdr:row>
      <xdr:rowOff>0</xdr:rowOff>
    </xdr:from>
    <xdr:ext cx="304800" cy="304800"/>
    <xdr:sp macro="" textlink="">
      <xdr:nvSpPr>
        <xdr:cNvPr id="17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7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283</xdr:row>
      <xdr:rowOff>0</xdr:rowOff>
    </xdr:from>
    <xdr:ext cx="304800" cy="304800"/>
    <xdr:sp macro="" textlink="">
      <xdr:nvSpPr>
        <xdr:cNvPr id="17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7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283</xdr:row>
      <xdr:rowOff>0</xdr:rowOff>
    </xdr:from>
    <xdr:ext cx="304800" cy="304800"/>
    <xdr:sp macro="" textlink="">
      <xdr:nvSpPr>
        <xdr:cNvPr id="17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7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283</xdr:row>
      <xdr:rowOff>0</xdr:rowOff>
    </xdr:from>
    <xdr:ext cx="304800" cy="304800"/>
    <xdr:sp macro="" textlink="">
      <xdr:nvSpPr>
        <xdr:cNvPr id="17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7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283</xdr:row>
      <xdr:rowOff>0</xdr:rowOff>
    </xdr:from>
    <xdr:ext cx="304800" cy="304800"/>
    <xdr:sp macro="" textlink="">
      <xdr:nvSpPr>
        <xdr:cNvPr id="17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7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4800"/>
    <xdr:sp macro="" textlink="">
      <xdr:nvSpPr>
        <xdr:cNvPr id="17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92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283</xdr:row>
      <xdr:rowOff>0</xdr:rowOff>
    </xdr:from>
    <xdr:ext cx="304800" cy="304800"/>
    <xdr:sp macro="" textlink="">
      <xdr:nvSpPr>
        <xdr:cNvPr id="17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7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283</xdr:row>
      <xdr:rowOff>0</xdr:rowOff>
    </xdr:from>
    <xdr:ext cx="304800" cy="304800"/>
    <xdr:sp macro="" textlink="">
      <xdr:nvSpPr>
        <xdr:cNvPr id="17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7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4800"/>
    <xdr:sp macro="" textlink="">
      <xdr:nvSpPr>
        <xdr:cNvPr id="17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92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4800"/>
    <xdr:sp macro="" textlink="">
      <xdr:nvSpPr>
        <xdr:cNvPr id="17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92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4800"/>
    <xdr:sp macro="" textlink="">
      <xdr:nvSpPr>
        <xdr:cNvPr id="18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92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4800"/>
    <xdr:sp macro="" textlink="">
      <xdr:nvSpPr>
        <xdr:cNvPr id="18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92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4800"/>
    <xdr:sp macro="" textlink="">
      <xdr:nvSpPr>
        <xdr:cNvPr id="18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92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4800"/>
    <xdr:sp macro="" textlink="">
      <xdr:nvSpPr>
        <xdr:cNvPr id="18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92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285</xdr:row>
      <xdr:rowOff>0</xdr:rowOff>
    </xdr:from>
    <xdr:ext cx="304800" cy="304800"/>
    <xdr:sp macro="" textlink="">
      <xdr:nvSpPr>
        <xdr:cNvPr id="18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11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4800"/>
    <xdr:sp macro="" textlink="">
      <xdr:nvSpPr>
        <xdr:cNvPr id="18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92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4800"/>
    <xdr:sp macro="" textlink="">
      <xdr:nvSpPr>
        <xdr:cNvPr id="18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292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285</xdr:row>
      <xdr:rowOff>0</xdr:rowOff>
    </xdr:from>
    <xdr:ext cx="304800" cy="304800"/>
    <xdr:sp macro="" textlink="">
      <xdr:nvSpPr>
        <xdr:cNvPr id="18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11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285</xdr:row>
      <xdr:rowOff>0</xdr:rowOff>
    </xdr:from>
    <xdr:ext cx="304800" cy="304800"/>
    <xdr:sp macro="" textlink="">
      <xdr:nvSpPr>
        <xdr:cNvPr id="18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11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285</xdr:row>
      <xdr:rowOff>0</xdr:rowOff>
    </xdr:from>
    <xdr:ext cx="304800" cy="304800"/>
    <xdr:sp macro="" textlink="">
      <xdr:nvSpPr>
        <xdr:cNvPr id="18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11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285</xdr:row>
      <xdr:rowOff>0</xdr:rowOff>
    </xdr:from>
    <xdr:ext cx="304800" cy="304800"/>
    <xdr:sp macro="" textlink="">
      <xdr:nvSpPr>
        <xdr:cNvPr id="18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11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285</xdr:row>
      <xdr:rowOff>0</xdr:rowOff>
    </xdr:from>
    <xdr:ext cx="304800" cy="304800"/>
    <xdr:sp macro="" textlink="">
      <xdr:nvSpPr>
        <xdr:cNvPr id="18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11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285</xdr:row>
      <xdr:rowOff>0</xdr:rowOff>
    </xdr:from>
    <xdr:ext cx="304800" cy="304800"/>
    <xdr:sp macro="" textlink="">
      <xdr:nvSpPr>
        <xdr:cNvPr id="18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11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4800"/>
    <xdr:sp macro="" textlink="">
      <xdr:nvSpPr>
        <xdr:cNvPr id="18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2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285</xdr:row>
      <xdr:rowOff>0</xdr:rowOff>
    </xdr:from>
    <xdr:ext cx="304800" cy="304800"/>
    <xdr:sp macro="" textlink="">
      <xdr:nvSpPr>
        <xdr:cNvPr id="18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11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285</xdr:row>
      <xdr:rowOff>0</xdr:rowOff>
    </xdr:from>
    <xdr:ext cx="304800" cy="304800"/>
    <xdr:sp macro="" textlink="">
      <xdr:nvSpPr>
        <xdr:cNvPr id="18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11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4800"/>
    <xdr:sp macro="" textlink="">
      <xdr:nvSpPr>
        <xdr:cNvPr id="18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2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4800"/>
    <xdr:sp macro="" textlink="">
      <xdr:nvSpPr>
        <xdr:cNvPr id="18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2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4800"/>
    <xdr:sp macro="" textlink="">
      <xdr:nvSpPr>
        <xdr:cNvPr id="18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2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4800"/>
    <xdr:sp macro="" textlink="">
      <xdr:nvSpPr>
        <xdr:cNvPr id="18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2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4800"/>
    <xdr:sp macro="" textlink="">
      <xdr:nvSpPr>
        <xdr:cNvPr id="18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2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4800"/>
    <xdr:sp macro="" textlink="">
      <xdr:nvSpPr>
        <xdr:cNvPr id="18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2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287</xdr:row>
      <xdr:rowOff>0</xdr:rowOff>
    </xdr:from>
    <xdr:ext cx="304800" cy="304800"/>
    <xdr:sp macro="" textlink="">
      <xdr:nvSpPr>
        <xdr:cNvPr id="18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4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4800"/>
    <xdr:sp macro="" textlink="">
      <xdr:nvSpPr>
        <xdr:cNvPr id="18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2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4800"/>
    <xdr:sp macro="" textlink="">
      <xdr:nvSpPr>
        <xdr:cNvPr id="18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2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287</xdr:row>
      <xdr:rowOff>0</xdr:rowOff>
    </xdr:from>
    <xdr:ext cx="304800" cy="304800"/>
    <xdr:sp macro="" textlink="">
      <xdr:nvSpPr>
        <xdr:cNvPr id="18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4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287</xdr:row>
      <xdr:rowOff>0</xdr:rowOff>
    </xdr:from>
    <xdr:ext cx="304800" cy="304800"/>
    <xdr:sp macro="" textlink="">
      <xdr:nvSpPr>
        <xdr:cNvPr id="18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4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287</xdr:row>
      <xdr:rowOff>0</xdr:rowOff>
    </xdr:from>
    <xdr:ext cx="304800" cy="304800"/>
    <xdr:sp macro="" textlink="">
      <xdr:nvSpPr>
        <xdr:cNvPr id="18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4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287</xdr:row>
      <xdr:rowOff>0</xdr:rowOff>
    </xdr:from>
    <xdr:ext cx="304800" cy="304800"/>
    <xdr:sp macro="" textlink="">
      <xdr:nvSpPr>
        <xdr:cNvPr id="18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4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287</xdr:row>
      <xdr:rowOff>0</xdr:rowOff>
    </xdr:from>
    <xdr:ext cx="304800" cy="304800"/>
    <xdr:sp macro="" textlink="">
      <xdr:nvSpPr>
        <xdr:cNvPr id="18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4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287</xdr:row>
      <xdr:rowOff>0</xdr:rowOff>
    </xdr:from>
    <xdr:ext cx="304800" cy="304800"/>
    <xdr:sp macro="" textlink="">
      <xdr:nvSpPr>
        <xdr:cNvPr id="18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4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4800"/>
    <xdr:sp macro="" textlink="">
      <xdr:nvSpPr>
        <xdr:cNvPr id="18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66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287</xdr:row>
      <xdr:rowOff>0</xdr:rowOff>
    </xdr:from>
    <xdr:ext cx="304800" cy="304800"/>
    <xdr:sp macro="" textlink="">
      <xdr:nvSpPr>
        <xdr:cNvPr id="18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4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287</xdr:row>
      <xdr:rowOff>0</xdr:rowOff>
    </xdr:from>
    <xdr:ext cx="304800" cy="304800"/>
    <xdr:sp macro="" textlink="">
      <xdr:nvSpPr>
        <xdr:cNvPr id="18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4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4800"/>
    <xdr:sp macro="" textlink="">
      <xdr:nvSpPr>
        <xdr:cNvPr id="18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66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4800"/>
    <xdr:sp macro="" textlink="">
      <xdr:nvSpPr>
        <xdr:cNvPr id="18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66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4800"/>
    <xdr:sp macro="" textlink="">
      <xdr:nvSpPr>
        <xdr:cNvPr id="18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66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4800"/>
    <xdr:sp macro="" textlink="">
      <xdr:nvSpPr>
        <xdr:cNvPr id="18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66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4800"/>
    <xdr:sp macro="" textlink="">
      <xdr:nvSpPr>
        <xdr:cNvPr id="18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66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4800"/>
    <xdr:sp macro="" textlink="">
      <xdr:nvSpPr>
        <xdr:cNvPr id="18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66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289</xdr:row>
      <xdr:rowOff>0</xdr:rowOff>
    </xdr:from>
    <xdr:ext cx="304800" cy="304800"/>
    <xdr:sp macro="" textlink="">
      <xdr:nvSpPr>
        <xdr:cNvPr id="18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8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4800"/>
    <xdr:sp macro="" textlink="">
      <xdr:nvSpPr>
        <xdr:cNvPr id="18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66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4800"/>
    <xdr:sp macro="" textlink="">
      <xdr:nvSpPr>
        <xdr:cNvPr id="18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66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289</xdr:row>
      <xdr:rowOff>0</xdr:rowOff>
    </xdr:from>
    <xdr:ext cx="304800" cy="304800"/>
    <xdr:sp macro="" textlink="">
      <xdr:nvSpPr>
        <xdr:cNvPr id="18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8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289</xdr:row>
      <xdr:rowOff>0</xdr:rowOff>
    </xdr:from>
    <xdr:ext cx="304800" cy="304800"/>
    <xdr:sp macro="" textlink="">
      <xdr:nvSpPr>
        <xdr:cNvPr id="18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8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289</xdr:row>
      <xdr:rowOff>0</xdr:rowOff>
    </xdr:from>
    <xdr:ext cx="304800" cy="304800"/>
    <xdr:sp macro="" textlink="">
      <xdr:nvSpPr>
        <xdr:cNvPr id="18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8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289</xdr:row>
      <xdr:rowOff>0</xdr:rowOff>
    </xdr:from>
    <xdr:ext cx="304800" cy="304800"/>
    <xdr:sp macro="" textlink="">
      <xdr:nvSpPr>
        <xdr:cNvPr id="18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8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289</xdr:row>
      <xdr:rowOff>0</xdr:rowOff>
    </xdr:from>
    <xdr:ext cx="304800" cy="304800"/>
    <xdr:sp macro="" textlink="">
      <xdr:nvSpPr>
        <xdr:cNvPr id="18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8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289</xdr:row>
      <xdr:rowOff>0</xdr:rowOff>
    </xdr:from>
    <xdr:ext cx="304800" cy="304800"/>
    <xdr:sp macro="" textlink="">
      <xdr:nvSpPr>
        <xdr:cNvPr id="18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8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4800"/>
    <xdr:sp macro="" textlink="">
      <xdr:nvSpPr>
        <xdr:cNvPr id="18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03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289</xdr:row>
      <xdr:rowOff>0</xdr:rowOff>
    </xdr:from>
    <xdr:ext cx="304800" cy="304800"/>
    <xdr:sp macro="" textlink="">
      <xdr:nvSpPr>
        <xdr:cNvPr id="18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8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289</xdr:row>
      <xdr:rowOff>0</xdr:rowOff>
    </xdr:from>
    <xdr:ext cx="304800" cy="304800"/>
    <xdr:sp macro="" textlink="">
      <xdr:nvSpPr>
        <xdr:cNvPr id="18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38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4800"/>
    <xdr:sp macro="" textlink="">
      <xdr:nvSpPr>
        <xdr:cNvPr id="18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03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4800"/>
    <xdr:sp macro="" textlink="">
      <xdr:nvSpPr>
        <xdr:cNvPr id="18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03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4800"/>
    <xdr:sp macro="" textlink="">
      <xdr:nvSpPr>
        <xdr:cNvPr id="18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03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4800"/>
    <xdr:sp macro="" textlink="">
      <xdr:nvSpPr>
        <xdr:cNvPr id="18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03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4800"/>
    <xdr:sp macro="" textlink="">
      <xdr:nvSpPr>
        <xdr:cNvPr id="18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03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4800"/>
    <xdr:sp macro="" textlink="">
      <xdr:nvSpPr>
        <xdr:cNvPr id="18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03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291</xdr:row>
      <xdr:rowOff>0</xdr:rowOff>
    </xdr:from>
    <xdr:ext cx="304800" cy="304800"/>
    <xdr:sp macro="" textlink="">
      <xdr:nvSpPr>
        <xdr:cNvPr id="18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21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4800"/>
    <xdr:sp macro="" textlink="">
      <xdr:nvSpPr>
        <xdr:cNvPr id="18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03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4800"/>
    <xdr:sp macro="" textlink="">
      <xdr:nvSpPr>
        <xdr:cNvPr id="18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03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291</xdr:row>
      <xdr:rowOff>0</xdr:rowOff>
    </xdr:from>
    <xdr:ext cx="304800" cy="304800"/>
    <xdr:sp macro="" textlink="">
      <xdr:nvSpPr>
        <xdr:cNvPr id="18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21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291</xdr:row>
      <xdr:rowOff>0</xdr:rowOff>
    </xdr:from>
    <xdr:ext cx="304800" cy="304800"/>
    <xdr:sp macro="" textlink="">
      <xdr:nvSpPr>
        <xdr:cNvPr id="18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21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291</xdr:row>
      <xdr:rowOff>0</xdr:rowOff>
    </xdr:from>
    <xdr:ext cx="304800" cy="304800"/>
    <xdr:sp macro="" textlink="">
      <xdr:nvSpPr>
        <xdr:cNvPr id="18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21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291</xdr:row>
      <xdr:rowOff>0</xdr:rowOff>
    </xdr:from>
    <xdr:ext cx="304800" cy="304800"/>
    <xdr:sp macro="" textlink="">
      <xdr:nvSpPr>
        <xdr:cNvPr id="18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21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291</xdr:row>
      <xdr:rowOff>0</xdr:rowOff>
    </xdr:from>
    <xdr:ext cx="304800" cy="304800"/>
    <xdr:sp macro="" textlink="">
      <xdr:nvSpPr>
        <xdr:cNvPr id="18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21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291</xdr:row>
      <xdr:rowOff>0</xdr:rowOff>
    </xdr:from>
    <xdr:ext cx="304800" cy="304800"/>
    <xdr:sp macro="" textlink="">
      <xdr:nvSpPr>
        <xdr:cNvPr id="18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21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4800"/>
    <xdr:sp macro="" textlink="">
      <xdr:nvSpPr>
        <xdr:cNvPr id="18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4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291</xdr:row>
      <xdr:rowOff>0</xdr:rowOff>
    </xdr:from>
    <xdr:ext cx="304800" cy="304800"/>
    <xdr:sp macro="" textlink="">
      <xdr:nvSpPr>
        <xdr:cNvPr id="18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21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291</xdr:row>
      <xdr:rowOff>0</xdr:rowOff>
    </xdr:from>
    <xdr:ext cx="304800" cy="304800"/>
    <xdr:sp macro="" textlink="">
      <xdr:nvSpPr>
        <xdr:cNvPr id="18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21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4800"/>
    <xdr:sp macro="" textlink="">
      <xdr:nvSpPr>
        <xdr:cNvPr id="18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4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4800"/>
    <xdr:sp macro="" textlink="">
      <xdr:nvSpPr>
        <xdr:cNvPr id="18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4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4800"/>
    <xdr:sp macro="" textlink="">
      <xdr:nvSpPr>
        <xdr:cNvPr id="18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4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4800"/>
    <xdr:sp macro="" textlink="">
      <xdr:nvSpPr>
        <xdr:cNvPr id="18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4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4800"/>
    <xdr:sp macro="" textlink="">
      <xdr:nvSpPr>
        <xdr:cNvPr id="18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4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4800"/>
    <xdr:sp macro="" textlink="">
      <xdr:nvSpPr>
        <xdr:cNvPr id="18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4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293</xdr:row>
      <xdr:rowOff>0</xdr:rowOff>
    </xdr:from>
    <xdr:ext cx="304800" cy="304800"/>
    <xdr:sp macro="" textlink="">
      <xdr:nvSpPr>
        <xdr:cNvPr id="18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5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4800"/>
    <xdr:sp macro="" textlink="">
      <xdr:nvSpPr>
        <xdr:cNvPr id="18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4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4800"/>
    <xdr:sp macro="" textlink="">
      <xdr:nvSpPr>
        <xdr:cNvPr id="18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4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293</xdr:row>
      <xdr:rowOff>0</xdr:rowOff>
    </xdr:from>
    <xdr:ext cx="304800" cy="304800"/>
    <xdr:sp macro="" textlink="">
      <xdr:nvSpPr>
        <xdr:cNvPr id="18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5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293</xdr:row>
      <xdr:rowOff>0</xdr:rowOff>
    </xdr:from>
    <xdr:ext cx="304800" cy="304800"/>
    <xdr:sp macro="" textlink="">
      <xdr:nvSpPr>
        <xdr:cNvPr id="18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5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293</xdr:row>
      <xdr:rowOff>0</xdr:rowOff>
    </xdr:from>
    <xdr:ext cx="304800" cy="304800"/>
    <xdr:sp macro="" textlink="">
      <xdr:nvSpPr>
        <xdr:cNvPr id="18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5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293</xdr:row>
      <xdr:rowOff>0</xdr:rowOff>
    </xdr:from>
    <xdr:ext cx="304800" cy="304800"/>
    <xdr:sp macro="" textlink="">
      <xdr:nvSpPr>
        <xdr:cNvPr id="18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5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293</xdr:row>
      <xdr:rowOff>0</xdr:rowOff>
    </xdr:from>
    <xdr:ext cx="304800" cy="304800"/>
    <xdr:sp macro="" textlink="">
      <xdr:nvSpPr>
        <xdr:cNvPr id="18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5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293</xdr:row>
      <xdr:rowOff>0</xdr:rowOff>
    </xdr:from>
    <xdr:ext cx="304800" cy="304800"/>
    <xdr:sp macro="" textlink="">
      <xdr:nvSpPr>
        <xdr:cNvPr id="18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5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4800"/>
    <xdr:sp macro="" textlink="">
      <xdr:nvSpPr>
        <xdr:cNvPr id="18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76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293</xdr:row>
      <xdr:rowOff>0</xdr:rowOff>
    </xdr:from>
    <xdr:ext cx="304800" cy="304800"/>
    <xdr:sp macro="" textlink="">
      <xdr:nvSpPr>
        <xdr:cNvPr id="18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5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293</xdr:row>
      <xdr:rowOff>0</xdr:rowOff>
    </xdr:from>
    <xdr:ext cx="304800" cy="304800"/>
    <xdr:sp macro="" textlink="">
      <xdr:nvSpPr>
        <xdr:cNvPr id="18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5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4800"/>
    <xdr:sp macro="" textlink="">
      <xdr:nvSpPr>
        <xdr:cNvPr id="18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76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4800"/>
    <xdr:sp macro="" textlink="">
      <xdr:nvSpPr>
        <xdr:cNvPr id="18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76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4800"/>
    <xdr:sp macro="" textlink="">
      <xdr:nvSpPr>
        <xdr:cNvPr id="18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76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4800"/>
    <xdr:sp macro="" textlink="">
      <xdr:nvSpPr>
        <xdr:cNvPr id="18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76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4800"/>
    <xdr:sp macro="" textlink="">
      <xdr:nvSpPr>
        <xdr:cNvPr id="18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76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4800"/>
    <xdr:sp macro="" textlink="">
      <xdr:nvSpPr>
        <xdr:cNvPr id="18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76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295</xdr:row>
      <xdr:rowOff>0</xdr:rowOff>
    </xdr:from>
    <xdr:ext cx="304800" cy="304800"/>
    <xdr:sp macro="" textlink="">
      <xdr:nvSpPr>
        <xdr:cNvPr id="18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9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4800"/>
    <xdr:sp macro="" textlink="">
      <xdr:nvSpPr>
        <xdr:cNvPr id="18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76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4800"/>
    <xdr:sp macro="" textlink="">
      <xdr:nvSpPr>
        <xdr:cNvPr id="18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76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295</xdr:row>
      <xdr:rowOff>0</xdr:rowOff>
    </xdr:from>
    <xdr:ext cx="304800" cy="304800"/>
    <xdr:sp macro="" textlink="">
      <xdr:nvSpPr>
        <xdr:cNvPr id="18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9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295</xdr:row>
      <xdr:rowOff>0</xdr:rowOff>
    </xdr:from>
    <xdr:ext cx="304800" cy="304800"/>
    <xdr:sp macro="" textlink="">
      <xdr:nvSpPr>
        <xdr:cNvPr id="18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9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295</xdr:row>
      <xdr:rowOff>0</xdr:rowOff>
    </xdr:from>
    <xdr:ext cx="304800" cy="304800"/>
    <xdr:sp macro="" textlink="">
      <xdr:nvSpPr>
        <xdr:cNvPr id="18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9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295</xdr:row>
      <xdr:rowOff>0</xdr:rowOff>
    </xdr:from>
    <xdr:ext cx="304800" cy="304800"/>
    <xdr:sp macro="" textlink="">
      <xdr:nvSpPr>
        <xdr:cNvPr id="19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9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295</xdr:row>
      <xdr:rowOff>0</xdr:rowOff>
    </xdr:from>
    <xdr:ext cx="304800" cy="304800"/>
    <xdr:sp macro="" textlink="">
      <xdr:nvSpPr>
        <xdr:cNvPr id="19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9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295</xdr:row>
      <xdr:rowOff>0</xdr:rowOff>
    </xdr:from>
    <xdr:ext cx="304800" cy="304800"/>
    <xdr:sp macro="" textlink="">
      <xdr:nvSpPr>
        <xdr:cNvPr id="19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9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4800"/>
    <xdr:sp macro="" textlink="">
      <xdr:nvSpPr>
        <xdr:cNvPr id="19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1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295</xdr:row>
      <xdr:rowOff>0</xdr:rowOff>
    </xdr:from>
    <xdr:ext cx="304800" cy="304800"/>
    <xdr:sp macro="" textlink="">
      <xdr:nvSpPr>
        <xdr:cNvPr id="19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9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295</xdr:row>
      <xdr:rowOff>0</xdr:rowOff>
    </xdr:from>
    <xdr:ext cx="304800" cy="304800"/>
    <xdr:sp macro="" textlink="">
      <xdr:nvSpPr>
        <xdr:cNvPr id="19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49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4800"/>
    <xdr:sp macro="" textlink="">
      <xdr:nvSpPr>
        <xdr:cNvPr id="19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1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4800"/>
    <xdr:sp macro="" textlink="">
      <xdr:nvSpPr>
        <xdr:cNvPr id="19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1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4800"/>
    <xdr:sp macro="" textlink="">
      <xdr:nvSpPr>
        <xdr:cNvPr id="19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1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4800"/>
    <xdr:sp macro="" textlink="">
      <xdr:nvSpPr>
        <xdr:cNvPr id="19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1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4800"/>
    <xdr:sp macro="" textlink="">
      <xdr:nvSpPr>
        <xdr:cNvPr id="19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1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4800"/>
    <xdr:sp macro="" textlink="">
      <xdr:nvSpPr>
        <xdr:cNvPr id="19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1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297</xdr:row>
      <xdr:rowOff>0</xdr:rowOff>
    </xdr:from>
    <xdr:ext cx="304800" cy="304800"/>
    <xdr:sp macro="" textlink="">
      <xdr:nvSpPr>
        <xdr:cNvPr id="19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3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4800"/>
    <xdr:sp macro="" textlink="">
      <xdr:nvSpPr>
        <xdr:cNvPr id="19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1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4800"/>
    <xdr:sp macro="" textlink="">
      <xdr:nvSpPr>
        <xdr:cNvPr id="19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1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297</xdr:row>
      <xdr:rowOff>0</xdr:rowOff>
    </xdr:from>
    <xdr:ext cx="304800" cy="304800"/>
    <xdr:sp macro="" textlink="">
      <xdr:nvSpPr>
        <xdr:cNvPr id="19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3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297</xdr:row>
      <xdr:rowOff>0</xdr:rowOff>
    </xdr:from>
    <xdr:ext cx="304800" cy="304800"/>
    <xdr:sp macro="" textlink="">
      <xdr:nvSpPr>
        <xdr:cNvPr id="19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3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297</xdr:row>
      <xdr:rowOff>0</xdr:rowOff>
    </xdr:from>
    <xdr:ext cx="304800" cy="304800"/>
    <xdr:sp macro="" textlink="">
      <xdr:nvSpPr>
        <xdr:cNvPr id="19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3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297</xdr:row>
      <xdr:rowOff>0</xdr:rowOff>
    </xdr:from>
    <xdr:ext cx="304800" cy="304800"/>
    <xdr:sp macro="" textlink="">
      <xdr:nvSpPr>
        <xdr:cNvPr id="19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3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297</xdr:row>
      <xdr:rowOff>0</xdr:rowOff>
    </xdr:from>
    <xdr:ext cx="304800" cy="304800"/>
    <xdr:sp macro="" textlink="">
      <xdr:nvSpPr>
        <xdr:cNvPr id="19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3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297</xdr:row>
      <xdr:rowOff>0</xdr:rowOff>
    </xdr:from>
    <xdr:ext cx="304800" cy="304800"/>
    <xdr:sp macro="" textlink="">
      <xdr:nvSpPr>
        <xdr:cNvPr id="19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3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4800"/>
    <xdr:sp macro="" textlink="">
      <xdr:nvSpPr>
        <xdr:cNvPr id="19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5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297</xdr:row>
      <xdr:rowOff>0</xdr:rowOff>
    </xdr:from>
    <xdr:ext cx="304800" cy="304800"/>
    <xdr:sp macro="" textlink="">
      <xdr:nvSpPr>
        <xdr:cNvPr id="19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3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297</xdr:row>
      <xdr:rowOff>0</xdr:rowOff>
    </xdr:from>
    <xdr:ext cx="304800" cy="304800"/>
    <xdr:sp macro="" textlink="">
      <xdr:nvSpPr>
        <xdr:cNvPr id="19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3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4800"/>
    <xdr:sp macro="" textlink="">
      <xdr:nvSpPr>
        <xdr:cNvPr id="19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5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4800"/>
    <xdr:sp macro="" textlink="">
      <xdr:nvSpPr>
        <xdr:cNvPr id="19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5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4800"/>
    <xdr:sp macro="" textlink="">
      <xdr:nvSpPr>
        <xdr:cNvPr id="19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5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4800"/>
    <xdr:sp macro="" textlink="">
      <xdr:nvSpPr>
        <xdr:cNvPr id="19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5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4800"/>
    <xdr:sp macro="" textlink="">
      <xdr:nvSpPr>
        <xdr:cNvPr id="19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5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4800"/>
    <xdr:sp macro="" textlink="">
      <xdr:nvSpPr>
        <xdr:cNvPr id="19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5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299</xdr:row>
      <xdr:rowOff>0</xdr:rowOff>
    </xdr:from>
    <xdr:ext cx="304800" cy="304800"/>
    <xdr:sp macro="" textlink="">
      <xdr:nvSpPr>
        <xdr:cNvPr id="19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6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4800"/>
    <xdr:sp macro="" textlink="">
      <xdr:nvSpPr>
        <xdr:cNvPr id="19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5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4800"/>
    <xdr:sp macro="" textlink="">
      <xdr:nvSpPr>
        <xdr:cNvPr id="19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5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299</xdr:row>
      <xdr:rowOff>0</xdr:rowOff>
    </xdr:from>
    <xdr:ext cx="304800" cy="304800"/>
    <xdr:sp macro="" textlink="">
      <xdr:nvSpPr>
        <xdr:cNvPr id="19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6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299</xdr:row>
      <xdr:rowOff>0</xdr:rowOff>
    </xdr:from>
    <xdr:ext cx="304800" cy="304800"/>
    <xdr:sp macro="" textlink="">
      <xdr:nvSpPr>
        <xdr:cNvPr id="19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6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299</xdr:row>
      <xdr:rowOff>0</xdr:rowOff>
    </xdr:from>
    <xdr:ext cx="304800" cy="304800"/>
    <xdr:sp macro="" textlink="">
      <xdr:nvSpPr>
        <xdr:cNvPr id="19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6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299</xdr:row>
      <xdr:rowOff>0</xdr:rowOff>
    </xdr:from>
    <xdr:ext cx="304800" cy="304800"/>
    <xdr:sp macro="" textlink="">
      <xdr:nvSpPr>
        <xdr:cNvPr id="19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6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299</xdr:row>
      <xdr:rowOff>0</xdr:rowOff>
    </xdr:from>
    <xdr:ext cx="304800" cy="304800"/>
    <xdr:sp macro="" textlink="">
      <xdr:nvSpPr>
        <xdr:cNvPr id="19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6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299</xdr:row>
      <xdr:rowOff>0</xdr:rowOff>
    </xdr:from>
    <xdr:ext cx="304800" cy="304800"/>
    <xdr:sp macro="" textlink="">
      <xdr:nvSpPr>
        <xdr:cNvPr id="19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6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4800"/>
    <xdr:sp macro="" textlink="">
      <xdr:nvSpPr>
        <xdr:cNvPr id="19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87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299</xdr:row>
      <xdr:rowOff>0</xdr:rowOff>
    </xdr:from>
    <xdr:ext cx="304800" cy="304800"/>
    <xdr:sp macro="" textlink="">
      <xdr:nvSpPr>
        <xdr:cNvPr id="19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6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299</xdr:row>
      <xdr:rowOff>0</xdr:rowOff>
    </xdr:from>
    <xdr:ext cx="304800" cy="304800"/>
    <xdr:sp macro="" textlink="">
      <xdr:nvSpPr>
        <xdr:cNvPr id="19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6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4800"/>
    <xdr:sp macro="" textlink="">
      <xdr:nvSpPr>
        <xdr:cNvPr id="19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87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4800"/>
    <xdr:sp macro="" textlink="">
      <xdr:nvSpPr>
        <xdr:cNvPr id="19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87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4800"/>
    <xdr:sp macro="" textlink="">
      <xdr:nvSpPr>
        <xdr:cNvPr id="19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87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4800"/>
    <xdr:sp macro="" textlink="">
      <xdr:nvSpPr>
        <xdr:cNvPr id="19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87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4800"/>
    <xdr:sp macro="" textlink="">
      <xdr:nvSpPr>
        <xdr:cNvPr id="19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87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4800"/>
    <xdr:sp macro="" textlink="">
      <xdr:nvSpPr>
        <xdr:cNvPr id="19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87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301</xdr:row>
      <xdr:rowOff>0</xdr:rowOff>
    </xdr:from>
    <xdr:ext cx="304800" cy="304800"/>
    <xdr:sp macro="" textlink="">
      <xdr:nvSpPr>
        <xdr:cNvPr id="19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0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4800"/>
    <xdr:sp macro="" textlink="">
      <xdr:nvSpPr>
        <xdr:cNvPr id="19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87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4800"/>
    <xdr:sp macro="" textlink="">
      <xdr:nvSpPr>
        <xdr:cNvPr id="19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587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301</xdr:row>
      <xdr:rowOff>0</xdr:rowOff>
    </xdr:from>
    <xdr:ext cx="304800" cy="304800"/>
    <xdr:sp macro="" textlink="">
      <xdr:nvSpPr>
        <xdr:cNvPr id="19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0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301</xdr:row>
      <xdr:rowOff>0</xdr:rowOff>
    </xdr:from>
    <xdr:ext cx="304800" cy="304800"/>
    <xdr:sp macro="" textlink="">
      <xdr:nvSpPr>
        <xdr:cNvPr id="19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0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301</xdr:row>
      <xdr:rowOff>0</xdr:rowOff>
    </xdr:from>
    <xdr:ext cx="304800" cy="304800"/>
    <xdr:sp macro="" textlink="">
      <xdr:nvSpPr>
        <xdr:cNvPr id="19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0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301</xdr:row>
      <xdr:rowOff>0</xdr:rowOff>
    </xdr:from>
    <xdr:ext cx="304800" cy="304800"/>
    <xdr:sp macro="" textlink="">
      <xdr:nvSpPr>
        <xdr:cNvPr id="19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0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301</xdr:row>
      <xdr:rowOff>0</xdr:rowOff>
    </xdr:from>
    <xdr:ext cx="304800" cy="304800"/>
    <xdr:sp macro="" textlink="">
      <xdr:nvSpPr>
        <xdr:cNvPr id="19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0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301</xdr:row>
      <xdr:rowOff>0</xdr:rowOff>
    </xdr:from>
    <xdr:ext cx="304800" cy="304800"/>
    <xdr:sp macro="" textlink="">
      <xdr:nvSpPr>
        <xdr:cNvPr id="19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0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4800"/>
    <xdr:sp macro="" textlink="">
      <xdr:nvSpPr>
        <xdr:cNvPr id="19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24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301</xdr:row>
      <xdr:rowOff>0</xdr:rowOff>
    </xdr:from>
    <xdr:ext cx="304800" cy="304800"/>
    <xdr:sp macro="" textlink="">
      <xdr:nvSpPr>
        <xdr:cNvPr id="19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0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301</xdr:row>
      <xdr:rowOff>0</xdr:rowOff>
    </xdr:from>
    <xdr:ext cx="304800" cy="304800"/>
    <xdr:sp macro="" textlink="">
      <xdr:nvSpPr>
        <xdr:cNvPr id="19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0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4800"/>
    <xdr:sp macro="" textlink="">
      <xdr:nvSpPr>
        <xdr:cNvPr id="19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24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4800"/>
    <xdr:sp macro="" textlink="">
      <xdr:nvSpPr>
        <xdr:cNvPr id="19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24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4800"/>
    <xdr:sp macro="" textlink="">
      <xdr:nvSpPr>
        <xdr:cNvPr id="19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24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4800"/>
    <xdr:sp macro="" textlink="">
      <xdr:nvSpPr>
        <xdr:cNvPr id="19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24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4800"/>
    <xdr:sp macro="" textlink="">
      <xdr:nvSpPr>
        <xdr:cNvPr id="19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24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4800"/>
    <xdr:sp macro="" textlink="">
      <xdr:nvSpPr>
        <xdr:cNvPr id="19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24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303</xdr:row>
      <xdr:rowOff>0</xdr:rowOff>
    </xdr:from>
    <xdr:ext cx="304800" cy="304800"/>
    <xdr:sp macro="" textlink="">
      <xdr:nvSpPr>
        <xdr:cNvPr id="19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4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4800"/>
    <xdr:sp macro="" textlink="">
      <xdr:nvSpPr>
        <xdr:cNvPr id="19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24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4800"/>
    <xdr:sp macro="" textlink="">
      <xdr:nvSpPr>
        <xdr:cNvPr id="19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24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303</xdr:row>
      <xdr:rowOff>0</xdr:rowOff>
    </xdr:from>
    <xdr:ext cx="304800" cy="304800"/>
    <xdr:sp macro="" textlink="">
      <xdr:nvSpPr>
        <xdr:cNvPr id="19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4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303</xdr:row>
      <xdr:rowOff>0</xdr:rowOff>
    </xdr:from>
    <xdr:ext cx="304800" cy="304800"/>
    <xdr:sp macro="" textlink="">
      <xdr:nvSpPr>
        <xdr:cNvPr id="19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4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303</xdr:row>
      <xdr:rowOff>0</xdr:rowOff>
    </xdr:from>
    <xdr:ext cx="304800" cy="304800"/>
    <xdr:sp macro="" textlink="">
      <xdr:nvSpPr>
        <xdr:cNvPr id="19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4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303</xdr:row>
      <xdr:rowOff>0</xdr:rowOff>
    </xdr:from>
    <xdr:ext cx="304800" cy="304800"/>
    <xdr:sp macro="" textlink="">
      <xdr:nvSpPr>
        <xdr:cNvPr id="19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4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303</xdr:row>
      <xdr:rowOff>0</xdr:rowOff>
    </xdr:from>
    <xdr:ext cx="304800" cy="304800"/>
    <xdr:sp macro="" textlink="">
      <xdr:nvSpPr>
        <xdr:cNvPr id="19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4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303</xdr:row>
      <xdr:rowOff>0</xdr:rowOff>
    </xdr:from>
    <xdr:ext cx="304800" cy="304800"/>
    <xdr:sp macro="" textlink="">
      <xdr:nvSpPr>
        <xdr:cNvPr id="19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4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4800"/>
    <xdr:sp macro="" textlink="">
      <xdr:nvSpPr>
        <xdr:cNvPr id="19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6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303</xdr:row>
      <xdr:rowOff>0</xdr:rowOff>
    </xdr:from>
    <xdr:ext cx="304800" cy="304800"/>
    <xdr:sp macro="" textlink="">
      <xdr:nvSpPr>
        <xdr:cNvPr id="19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4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303</xdr:row>
      <xdr:rowOff>0</xdr:rowOff>
    </xdr:from>
    <xdr:ext cx="304800" cy="304800"/>
    <xdr:sp macro="" textlink="">
      <xdr:nvSpPr>
        <xdr:cNvPr id="19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4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4800"/>
    <xdr:sp macro="" textlink="">
      <xdr:nvSpPr>
        <xdr:cNvPr id="19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6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4800"/>
    <xdr:sp macro="" textlink="">
      <xdr:nvSpPr>
        <xdr:cNvPr id="19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6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4800"/>
    <xdr:sp macro="" textlink="">
      <xdr:nvSpPr>
        <xdr:cNvPr id="19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6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4800"/>
    <xdr:sp macro="" textlink="">
      <xdr:nvSpPr>
        <xdr:cNvPr id="19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6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4800"/>
    <xdr:sp macro="" textlink="">
      <xdr:nvSpPr>
        <xdr:cNvPr id="19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6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4800"/>
    <xdr:sp macro="" textlink="">
      <xdr:nvSpPr>
        <xdr:cNvPr id="19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6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305</xdr:row>
      <xdr:rowOff>0</xdr:rowOff>
    </xdr:from>
    <xdr:ext cx="304800" cy="304800"/>
    <xdr:sp macro="" textlink="">
      <xdr:nvSpPr>
        <xdr:cNvPr id="19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7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4800"/>
    <xdr:sp macro="" textlink="">
      <xdr:nvSpPr>
        <xdr:cNvPr id="19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6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4800"/>
    <xdr:sp macro="" textlink="">
      <xdr:nvSpPr>
        <xdr:cNvPr id="19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6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305</xdr:row>
      <xdr:rowOff>0</xdr:rowOff>
    </xdr:from>
    <xdr:ext cx="304800" cy="304800"/>
    <xdr:sp macro="" textlink="">
      <xdr:nvSpPr>
        <xdr:cNvPr id="19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7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305</xdr:row>
      <xdr:rowOff>0</xdr:rowOff>
    </xdr:from>
    <xdr:ext cx="304800" cy="304800"/>
    <xdr:sp macro="" textlink="">
      <xdr:nvSpPr>
        <xdr:cNvPr id="19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7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305</xdr:row>
      <xdr:rowOff>0</xdr:rowOff>
    </xdr:from>
    <xdr:ext cx="304800" cy="304800"/>
    <xdr:sp macro="" textlink="">
      <xdr:nvSpPr>
        <xdr:cNvPr id="19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7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305</xdr:row>
      <xdr:rowOff>0</xdr:rowOff>
    </xdr:from>
    <xdr:ext cx="304800" cy="304800"/>
    <xdr:sp macro="" textlink="">
      <xdr:nvSpPr>
        <xdr:cNvPr id="19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7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305</xdr:row>
      <xdr:rowOff>0</xdr:rowOff>
    </xdr:from>
    <xdr:ext cx="304800" cy="304800"/>
    <xdr:sp macro="" textlink="">
      <xdr:nvSpPr>
        <xdr:cNvPr id="19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7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305</xdr:row>
      <xdr:rowOff>0</xdr:rowOff>
    </xdr:from>
    <xdr:ext cx="304800" cy="304800"/>
    <xdr:sp macro="" textlink="">
      <xdr:nvSpPr>
        <xdr:cNvPr id="19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7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306</xdr:row>
      <xdr:rowOff>0</xdr:rowOff>
    </xdr:from>
    <xdr:ext cx="304800" cy="304800"/>
    <xdr:sp macro="" textlink="">
      <xdr:nvSpPr>
        <xdr:cNvPr id="19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9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305</xdr:row>
      <xdr:rowOff>0</xdr:rowOff>
    </xdr:from>
    <xdr:ext cx="304800" cy="304800"/>
    <xdr:sp macro="" textlink="">
      <xdr:nvSpPr>
        <xdr:cNvPr id="19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7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305</xdr:row>
      <xdr:rowOff>0</xdr:rowOff>
    </xdr:from>
    <xdr:ext cx="304800" cy="304800"/>
    <xdr:sp macro="" textlink="">
      <xdr:nvSpPr>
        <xdr:cNvPr id="19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7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306</xdr:row>
      <xdr:rowOff>0</xdr:rowOff>
    </xdr:from>
    <xdr:ext cx="304800" cy="304800"/>
    <xdr:sp macro="" textlink="">
      <xdr:nvSpPr>
        <xdr:cNvPr id="19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9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306</xdr:row>
      <xdr:rowOff>0</xdr:rowOff>
    </xdr:from>
    <xdr:ext cx="304800" cy="304800"/>
    <xdr:sp macro="" textlink="">
      <xdr:nvSpPr>
        <xdr:cNvPr id="19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9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306</xdr:row>
      <xdr:rowOff>0</xdr:rowOff>
    </xdr:from>
    <xdr:ext cx="304800" cy="304800"/>
    <xdr:sp macro="" textlink="">
      <xdr:nvSpPr>
        <xdr:cNvPr id="19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9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306</xdr:row>
      <xdr:rowOff>0</xdr:rowOff>
    </xdr:from>
    <xdr:ext cx="304800" cy="304800"/>
    <xdr:sp macro="" textlink="">
      <xdr:nvSpPr>
        <xdr:cNvPr id="19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9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306</xdr:row>
      <xdr:rowOff>0</xdr:rowOff>
    </xdr:from>
    <xdr:ext cx="304800" cy="304800"/>
    <xdr:sp macro="" textlink="">
      <xdr:nvSpPr>
        <xdr:cNvPr id="20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9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306</xdr:row>
      <xdr:rowOff>0</xdr:rowOff>
    </xdr:from>
    <xdr:ext cx="304800" cy="304800"/>
    <xdr:sp macro="" textlink="">
      <xdr:nvSpPr>
        <xdr:cNvPr id="20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9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307</xdr:row>
      <xdr:rowOff>0</xdr:rowOff>
    </xdr:from>
    <xdr:ext cx="304800" cy="304800"/>
    <xdr:sp macro="" textlink="">
      <xdr:nvSpPr>
        <xdr:cNvPr id="20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1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306</xdr:row>
      <xdr:rowOff>0</xdr:rowOff>
    </xdr:from>
    <xdr:ext cx="304800" cy="304800"/>
    <xdr:sp macro="" textlink="">
      <xdr:nvSpPr>
        <xdr:cNvPr id="20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9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306</xdr:row>
      <xdr:rowOff>0</xdr:rowOff>
    </xdr:from>
    <xdr:ext cx="304800" cy="304800"/>
    <xdr:sp macro="" textlink="">
      <xdr:nvSpPr>
        <xdr:cNvPr id="20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69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307</xdr:row>
      <xdr:rowOff>0</xdr:rowOff>
    </xdr:from>
    <xdr:ext cx="304800" cy="304800"/>
    <xdr:sp macro="" textlink="">
      <xdr:nvSpPr>
        <xdr:cNvPr id="20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1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307</xdr:row>
      <xdr:rowOff>0</xdr:rowOff>
    </xdr:from>
    <xdr:ext cx="304800" cy="304800"/>
    <xdr:sp macro="" textlink="">
      <xdr:nvSpPr>
        <xdr:cNvPr id="20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1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307</xdr:row>
      <xdr:rowOff>0</xdr:rowOff>
    </xdr:from>
    <xdr:ext cx="304800" cy="304800"/>
    <xdr:sp macro="" textlink="">
      <xdr:nvSpPr>
        <xdr:cNvPr id="20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1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307</xdr:row>
      <xdr:rowOff>0</xdr:rowOff>
    </xdr:from>
    <xdr:ext cx="304800" cy="304800"/>
    <xdr:sp macro="" textlink="">
      <xdr:nvSpPr>
        <xdr:cNvPr id="20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1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307</xdr:row>
      <xdr:rowOff>0</xdr:rowOff>
    </xdr:from>
    <xdr:ext cx="304800" cy="304800"/>
    <xdr:sp macro="" textlink="">
      <xdr:nvSpPr>
        <xdr:cNvPr id="20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1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307</xdr:row>
      <xdr:rowOff>0</xdr:rowOff>
    </xdr:from>
    <xdr:ext cx="304800" cy="304800"/>
    <xdr:sp macro="" textlink="">
      <xdr:nvSpPr>
        <xdr:cNvPr id="20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1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308</xdr:row>
      <xdr:rowOff>0</xdr:rowOff>
    </xdr:from>
    <xdr:ext cx="304800" cy="304800"/>
    <xdr:sp macro="" textlink="">
      <xdr:nvSpPr>
        <xdr:cNvPr id="20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34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307</xdr:row>
      <xdr:rowOff>0</xdr:rowOff>
    </xdr:from>
    <xdr:ext cx="304800" cy="304800"/>
    <xdr:sp macro="" textlink="">
      <xdr:nvSpPr>
        <xdr:cNvPr id="20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1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307</xdr:row>
      <xdr:rowOff>0</xdr:rowOff>
    </xdr:from>
    <xdr:ext cx="304800" cy="304800"/>
    <xdr:sp macro="" textlink="">
      <xdr:nvSpPr>
        <xdr:cNvPr id="20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1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308</xdr:row>
      <xdr:rowOff>0</xdr:rowOff>
    </xdr:from>
    <xdr:ext cx="304800" cy="304800"/>
    <xdr:sp macro="" textlink="">
      <xdr:nvSpPr>
        <xdr:cNvPr id="20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34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308</xdr:row>
      <xdr:rowOff>0</xdr:rowOff>
    </xdr:from>
    <xdr:ext cx="304800" cy="304800"/>
    <xdr:sp macro="" textlink="">
      <xdr:nvSpPr>
        <xdr:cNvPr id="20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34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308</xdr:row>
      <xdr:rowOff>0</xdr:rowOff>
    </xdr:from>
    <xdr:ext cx="304800" cy="304800"/>
    <xdr:sp macro="" textlink="">
      <xdr:nvSpPr>
        <xdr:cNvPr id="20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34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308</xdr:row>
      <xdr:rowOff>0</xdr:rowOff>
    </xdr:from>
    <xdr:ext cx="304800" cy="304800"/>
    <xdr:sp macro="" textlink="">
      <xdr:nvSpPr>
        <xdr:cNvPr id="20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34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308</xdr:row>
      <xdr:rowOff>0</xdr:rowOff>
    </xdr:from>
    <xdr:ext cx="304800" cy="304800"/>
    <xdr:sp macro="" textlink="">
      <xdr:nvSpPr>
        <xdr:cNvPr id="20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34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308</xdr:row>
      <xdr:rowOff>0</xdr:rowOff>
    </xdr:from>
    <xdr:ext cx="304800" cy="304800"/>
    <xdr:sp macro="" textlink="">
      <xdr:nvSpPr>
        <xdr:cNvPr id="20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34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309</xdr:row>
      <xdr:rowOff>0</xdr:rowOff>
    </xdr:from>
    <xdr:ext cx="304800" cy="304800"/>
    <xdr:sp macro="" textlink="">
      <xdr:nvSpPr>
        <xdr:cNvPr id="20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5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308</xdr:row>
      <xdr:rowOff>0</xdr:rowOff>
    </xdr:from>
    <xdr:ext cx="304800" cy="304800"/>
    <xdr:sp macro="" textlink="">
      <xdr:nvSpPr>
        <xdr:cNvPr id="20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34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308</xdr:row>
      <xdr:rowOff>0</xdr:rowOff>
    </xdr:from>
    <xdr:ext cx="304800" cy="304800"/>
    <xdr:sp macro="" textlink="">
      <xdr:nvSpPr>
        <xdr:cNvPr id="20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34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309</xdr:row>
      <xdr:rowOff>0</xdr:rowOff>
    </xdr:from>
    <xdr:ext cx="304800" cy="304800"/>
    <xdr:sp macro="" textlink="">
      <xdr:nvSpPr>
        <xdr:cNvPr id="20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5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309</xdr:row>
      <xdr:rowOff>0</xdr:rowOff>
    </xdr:from>
    <xdr:ext cx="304800" cy="304800"/>
    <xdr:sp macro="" textlink="">
      <xdr:nvSpPr>
        <xdr:cNvPr id="20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5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309</xdr:row>
      <xdr:rowOff>0</xdr:rowOff>
    </xdr:from>
    <xdr:ext cx="304800" cy="304800"/>
    <xdr:sp macro="" textlink="">
      <xdr:nvSpPr>
        <xdr:cNvPr id="20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5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309</xdr:row>
      <xdr:rowOff>0</xdr:rowOff>
    </xdr:from>
    <xdr:ext cx="304800" cy="304800"/>
    <xdr:sp macro="" textlink="">
      <xdr:nvSpPr>
        <xdr:cNvPr id="20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5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309</xdr:row>
      <xdr:rowOff>0</xdr:rowOff>
    </xdr:from>
    <xdr:ext cx="304800" cy="304800"/>
    <xdr:sp macro="" textlink="">
      <xdr:nvSpPr>
        <xdr:cNvPr id="20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5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309</xdr:row>
      <xdr:rowOff>0</xdr:rowOff>
    </xdr:from>
    <xdr:ext cx="304800" cy="304800"/>
    <xdr:sp macro="" textlink="">
      <xdr:nvSpPr>
        <xdr:cNvPr id="20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5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310</xdr:row>
      <xdr:rowOff>0</xdr:rowOff>
    </xdr:from>
    <xdr:ext cx="304800" cy="304800"/>
    <xdr:sp macro="" textlink="">
      <xdr:nvSpPr>
        <xdr:cNvPr id="20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7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309</xdr:row>
      <xdr:rowOff>0</xdr:rowOff>
    </xdr:from>
    <xdr:ext cx="304800" cy="304800"/>
    <xdr:sp macro="" textlink="">
      <xdr:nvSpPr>
        <xdr:cNvPr id="20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5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309</xdr:row>
      <xdr:rowOff>0</xdr:rowOff>
    </xdr:from>
    <xdr:ext cx="304800" cy="304800"/>
    <xdr:sp macro="" textlink="">
      <xdr:nvSpPr>
        <xdr:cNvPr id="20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5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310</xdr:row>
      <xdr:rowOff>0</xdr:rowOff>
    </xdr:from>
    <xdr:ext cx="304800" cy="304800"/>
    <xdr:sp macro="" textlink="">
      <xdr:nvSpPr>
        <xdr:cNvPr id="20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7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310</xdr:row>
      <xdr:rowOff>0</xdr:rowOff>
    </xdr:from>
    <xdr:ext cx="304800" cy="304800"/>
    <xdr:sp macro="" textlink="">
      <xdr:nvSpPr>
        <xdr:cNvPr id="20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7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310</xdr:row>
      <xdr:rowOff>0</xdr:rowOff>
    </xdr:from>
    <xdr:ext cx="304800" cy="304800"/>
    <xdr:sp macro="" textlink="">
      <xdr:nvSpPr>
        <xdr:cNvPr id="20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7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310</xdr:row>
      <xdr:rowOff>0</xdr:rowOff>
    </xdr:from>
    <xdr:ext cx="304800" cy="304800"/>
    <xdr:sp macro="" textlink="">
      <xdr:nvSpPr>
        <xdr:cNvPr id="20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7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310</xdr:row>
      <xdr:rowOff>0</xdr:rowOff>
    </xdr:from>
    <xdr:ext cx="304800" cy="304800"/>
    <xdr:sp macro="" textlink="">
      <xdr:nvSpPr>
        <xdr:cNvPr id="20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7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310</xdr:row>
      <xdr:rowOff>0</xdr:rowOff>
    </xdr:from>
    <xdr:ext cx="304800" cy="304800"/>
    <xdr:sp macro="" textlink="">
      <xdr:nvSpPr>
        <xdr:cNvPr id="20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7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311</xdr:row>
      <xdr:rowOff>0</xdr:rowOff>
    </xdr:from>
    <xdr:ext cx="304800" cy="304800"/>
    <xdr:sp macro="" textlink="">
      <xdr:nvSpPr>
        <xdr:cNvPr id="20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89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310</xdr:row>
      <xdr:rowOff>0</xdr:rowOff>
    </xdr:from>
    <xdr:ext cx="304800" cy="304800"/>
    <xdr:sp macro="" textlink="">
      <xdr:nvSpPr>
        <xdr:cNvPr id="20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7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310</xdr:row>
      <xdr:rowOff>0</xdr:rowOff>
    </xdr:from>
    <xdr:ext cx="304800" cy="304800"/>
    <xdr:sp macro="" textlink="">
      <xdr:nvSpPr>
        <xdr:cNvPr id="20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7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311</xdr:row>
      <xdr:rowOff>0</xdr:rowOff>
    </xdr:from>
    <xdr:ext cx="304800" cy="304800"/>
    <xdr:sp macro="" textlink="">
      <xdr:nvSpPr>
        <xdr:cNvPr id="20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89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311</xdr:row>
      <xdr:rowOff>0</xdr:rowOff>
    </xdr:from>
    <xdr:ext cx="304800" cy="304800"/>
    <xdr:sp macro="" textlink="">
      <xdr:nvSpPr>
        <xdr:cNvPr id="20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89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311</xdr:row>
      <xdr:rowOff>0</xdr:rowOff>
    </xdr:from>
    <xdr:ext cx="304800" cy="304800"/>
    <xdr:sp macro="" textlink="">
      <xdr:nvSpPr>
        <xdr:cNvPr id="20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89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311</xdr:row>
      <xdr:rowOff>0</xdr:rowOff>
    </xdr:from>
    <xdr:ext cx="304800" cy="304800"/>
    <xdr:sp macro="" textlink="">
      <xdr:nvSpPr>
        <xdr:cNvPr id="20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89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311</xdr:row>
      <xdr:rowOff>0</xdr:rowOff>
    </xdr:from>
    <xdr:ext cx="304800" cy="304800"/>
    <xdr:sp macro="" textlink="">
      <xdr:nvSpPr>
        <xdr:cNvPr id="20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89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311</xdr:row>
      <xdr:rowOff>0</xdr:rowOff>
    </xdr:from>
    <xdr:ext cx="304800" cy="304800"/>
    <xdr:sp macro="" textlink="">
      <xdr:nvSpPr>
        <xdr:cNvPr id="20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89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312</xdr:row>
      <xdr:rowOff>0</xdr:rowOff>
    </xdr:from>
    <xdr:ext cx="304800" cy="304800"/>
    <xdr:sp macro="" textlink="">
      <xdr:nvSpPr>
        <xdr:cNvPr id="20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08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311</xdr:row>
      <xdr:rowOff>0</xdr:rowOff>
    </xdr:from>
    <xdr:ext cx="304800" cy="304800"/>
    <xdr:sp macro="" textlink="">
      <xdr:nvSpPr>
        <xdr:cNvPr id="20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89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311</xdr:row>
      <xdr:rowOff>0</xdr:rowOff>
    </xdr:from>
    <xdr:ext cx="304800" cy="304800"/>
    <xdr:sp macro="" textlink="">
      <xdr:nvSpPr>
        <xdr:cNvPr id="20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789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312</xdr:row>
      <xdr:rowOff>0</xdr:rowOff>
    </xdr:from>
    <xdr:ext cx="304800" cy="304800"/>
    <xdr:sp macro="" textlink="">
      <xdr:nvSpPr>
        <xdr:cNvPr id="20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08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312</xdr:row>
      <xdr:rowOff>0</xdr:rowOff>
    </xdr:from>
    <xdr:ext cx="304800" cy="304800"/>
    <xdr:sp macro="" textlink="">
      <xdr:nvSpPr>
        <xdr:cNvPr id="20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08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312</xdr:row>
      <xdr:rowOff>0</xdr:rowOff>
    </xdr:from>
    <xdr:ext cx="304800" cy="304800"/>
    <xdr:sp macro="" textlink="">
      <xdr:nvSpPr>
        <xdr:cNvPr id="20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08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312</xdr:row>
      <xdr:rowOff>0</xdr:rowOff>
    </xdr:from>
    <xdr:ext cx="304800" cy="304800"/>
    <xdr:sp macro="" textlink="">
      <xdr:nvSpPr>
        <xdr:cNvPr id="20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08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312</xdr:row>
      <xdr:rowOff>0</xdr:rowOff>
    </xdr:from>
    <xdr:ext cx="304800" cy="304800"/>
    <xdr:sp macro="" textlink="">
      <xdr:nvSpPr>
        <xdr:cNvPr id="20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08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312</xdr:row>
      <xdr:rowOff>0</xdr:rowOff>
    </xdr:from>
    <xdr:ext cx="304800" cy="304800"/>
    <xdr:sp macro="" textlink="">
      <xdr:nvSpPr>
        <xdr:cNvPr id="20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08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313</xdr:row>
      <xdr:rowOff>0</xdr:rowOff>
    </xdr:from>
    <xdr:ext cx="304800" cy="304800"/>
    <xdr:sp macro="" textlink="">
      <xdr:nvSpPr>
        <xdr:cNvPr id="20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26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312</xdr:row>
      <xdr:rowOff>0</xdr:rowOff>
    </xdr:from>
    <xdr:ext cx="304800" cy="304800"/>
    <xdr:sp macro="" textlink="">
      <xdr:nvSpPr>
        <xdr:cNvPr id="20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08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312</xdr:row>
      <xdr:rowOff>0</xdr:rowOff>
    </xdr:from>
    <xdr:ext cx="304800" cy="304800"/>
    <xdr:sp macro="" textlink="">
      <xdr:nvSpPr>
        <xdr:cNvPr id="20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08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313</xdr:row>
      <xdr:rowOff>0</xdr:rowOff>
    </xdr:from>
    <xdr:ext cx="304800" cy="304800"/>
    <xdr:sp macro="" textlink="">
      <xdr:nvSpPr>
        <xdr:cNvPr id="20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26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313</xdr:row>
      <xdr:rowOff>0</xdr:rowOff>
    </xdr:from>
    <xdr:ext cx="304800" cy="304800"/>
    <xdr:sp macro="" textlink="">
      <xdr:nvSpPr>
        <xdr:cNvPr id="20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26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313</xdr:row>
      <xdr:rowOff>0</xdr:rowOff>
    </xdr:from>
    <xdr:ext cx="304800" cy="304800"/>
    <xdr:sp macro="" textlink="">
      <xdr:nvSpPr>
        <xdr:cNvPr id="20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26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313</xdr:row>
      <xdr:rowOff>0</xdr:rowOff>
    </xdr:from>
    <xdr:ext cx="304800" cy="304800"/>
    <xdr:sp macro="" textlink="">
      <xdr:nvSpPr>
        <xdr:cNvPr id="20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26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313</xdr:row>
      <xdr:rowOff>0</xdr:rowOff>
    </xdr:from>
    <xdr:ext cx="304800" cy="304800"/>
    <xdr:sp macro="" textlink="">
      <xdr:nvSpPr>
        <xdr:cNvPr id="20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26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313</xdr:row>
      <xdr:rowOff>0</xdr:rowOff>
    </xdr:from>
    <xdr:ext cx="304800" cy="304800"/>
    <xdr:sp macro="" textlink="">
      <xdr:nvSpPr>
        <xdr:cNvPr id="20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26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314</xdr:row>
      <xdr:rowOff>0</xdr:rowOff>
    </xdr:from>
    <xdr:ext cx="304800" cy="304800"/>
    <xdr:sp macro="" textlink="">
      <xdr:nvSpPr>
        <xdr:cNvPr id="20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45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313</xdr:row>
      <xdr:rowOff>0</xdr:rowOff>
    </xdr:from>
    <xdr:ext cx="304800" cy="304800"/>
    <xdr:sp macro="" textlink="">
      <xdr:nvSpPr>
        <xdr:cNvPr id="20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26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313</xdr:row>
      <xdr:rowOff>0</xdr:rowOff>
    </xdr:from>
    <xdr:ext cx="304800" cy="304800"/>
    <xdr:sp macro="" textlink="">
      <xdr:nvSpPr>
        <xdr:cNvPr id="20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26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314</xdr:row>
      <xdr:rowOff>0</xdr:rowOff>
    </xdr:from>
    <xdr:ext cx="304800" cy="304800"/>
    <xdr:sp macro="" textlink="">
      <xdr:nvSpPr>
        <xdr:cNvPr id="20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45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314</xdr:row>
      <xdr:rowOff>0</xdr:rowOff>
    </xdr:from>
    <xdr:ext cx="304800" cy="304800"/>
    <xdr:sp macro="" textlink="">
      <xdr:nvSpPr>
        <xdr:cNvPr id="20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45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314</xdr:row>
      <xdr:rowOff>0</xdr:rowOff>
    </xdr:from>
    <xdr:ext cx="304800" cy="304800"/>
    <xdr:sp macro="" textlink="">
      <xdr:nvSpPr>
        <xdr:cNvPr id="20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45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314</xdr:row>
      <xdr:rowOff>0</xdr:rowOff>
    </xdr:from>
    <xdr:ext cx="304800" cy="304800"/>
    <xdr:sp macro="" textlink="">
      <xdr:nvSpPr>
        <xdr:cNvPr id="20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45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314</xdr:row>
      <xdr:rowOff>0</xdr:rowOff>
    </xdr:from>
    <xdr:ext cx="304800" cy="304800"/>
    <xdr:sp macro="" textlink="">
      <xdr:nvSpPr>
        <xdr:cNvPr id="20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45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314</xdr:row>
      <xdr:rowOff>0</xdr:rowOff>
    </xdr:from>
    <xdr:ext cx="304800" cy="304800"/>
    <xdr:sp macro="" textlink="">
      <xdr:nvSpPr>
        <xdr:cNvPr id="20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45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315</xdr:row>
      <xdr:rowOff>0</xdr:rowOff>
    </xdr:from>
    <xdr:ext cx="304800" cy="304800"/>
    <xdr:sp macro="" textlink="">
      <xdr:nvSpPr>
        <xdr:cNvPr id="20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63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314</xdr:row>
      <xdr:rowOff>0</xdr:rowOff>
    </xdr:from>
    <xdr:ext cx="304800" cy="304800"/>
    <xdr:sp macro="" textlink="">
      <xdr:nvSpPr>
        <xdr:cNvPr id="20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45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314</xdr:row>
      <xdr:rowOff>0</xdr:rowOff>
    </xdr:from>
    <xdr:ext cx="304800" cy="304800"/>
    <xdr:sp macro="" textlink="">
      <xdr:nvSpPr>
        <xdr:cNvPr id="20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45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315</xdr:row>
      <xdr:rowOff>0</xdr:rowOff>
    </xdr:from>
    <xdr:ext cx="304800" cy="304800"/>
    <xdr:sp macro="" textlink="">
      <xdr:nvSpPr>
        <xdr:cNvPr id="20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63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315</xdr:row>
      <xdr:rowOff>0</xdr:rowOff>
    </xdr:from>
    <xdr:ext cx="304800" cy="304800"/>
    <xdr:sp macro="" textlink="">
      <xdr:nvSpPr>
        <xdr:cNvPr id="20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63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315</xdr:row>
      <xdr:rowOff>0</xdr:rowOff>
    </xdr:from>
    <xdr:ext cx="304800" cy="304800"/>
    <xdr:sp macro="" textlink="">
      <xdr:nvSpPr>
        <xdr:cNvPr id="20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63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315</xdr:row>
      <xdr:rowOff>0</xdr:rowOff>
    </xdr:from>
    <xdr:ext cx="304800" cy="304800"/>
    <xdr:sp macro="" textlink="">
      <xdr:nvSpPr>
        <xdr:cNvPr id="20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63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315</xdr:row>
      <xdr:rowOff>0</xdr:rowOff>
    </xdr:from>
    <xdr:ext cx="304800" cy="304800"/>
    <xdr:sp macro="" textlink="">
      <xdr:nvSpPr>
        <xdr:cNvPr id="20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63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315</xdr:row>
      <xdr:rowOff>0</xdr:rowOff>
    </xdr:from>
    <xdr:ext cx="304800" cy="304800"/>
    <xdr:sp macro="" textlink="">
      <xdr:nvSpPr>
        <xdr:cNvPr id="20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63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316</xdr:row>
      <xdr:rowOff>0</xdr:rowOff>
    </xdr:from>
    <xdr:ext cx="304800" cy="304800"/>
    <xdr:sp macro="" textlink="">
      <xdr:nvSpPr>
        <xdr:cNvPr id="20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8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315</xdr:row>
      <xdr:rowOff>0</xdr:rowOff>
    </xdr:from>
    <xdr:ext cx="304800" cy="304800"/>
    <xdr:sp macro="" textlink="">
      <xdr:nvSpPr>
        <xdr:cNvPr id="20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63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315</xdr:row>
      <xdr:rowOff>0</xdr:rowOff>
    </xdr:from>
    <xdr:ext cx="304800" cy="304800"/>
    <xdr:sp macro="" textlink="">
      <xdr:nvSpPr>
        <xdr:cNvPr id="20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63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316</xdr:row>
      <xdr:rowOff>0</xdr:rowOff>
    </xdr:from>
    <xdr:ext cx="304800" cy="304800"/>
    <xdr:sp macro="" textlink="">
      <xdr:nvSpPr>
        <xdr:cNvPr id="20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8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316</xdr:row>
      <xdr:rowOff>0</xdr:rowOff>
    </xdr:from>
    <xdr:ext cx="304800" cy="304800"/>
    <xdr:sp macro="" textlink="">
      <xdr:nvSpPr>
        <xdr:cNvPr id="20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8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316</xdr:row>
      <xdr:rowOff>0</xdr:rowOff>
    </xdr:from>
    <xdr:ext cx="304800" cy="304800"/>
    <xdr:sp macro="" textlink="">
      <xdr:nvSpPr>
        <xdr:cNvPr id="20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8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316</xdr:row>
      <xdr:rowOff>0</xdr:rowOff>
    </xdr:from>
    <xdr:ext cx="304800" cy="304800"/>
    <xdr:sp macro="" textlink="">
      <xdr:nvSpPr>
        <xdr:cNvPr id="20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8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316</xdr:row>
      <xdr:rowOff>0</xdr:rowOff>
    </xdr:from>
    <xdr:ext cx="304800" cy="304800"/>
    <xdr:sp macro="" textlink="">
      <xdr:nvSpPr>
        <xdr:cNvPr id="20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8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316</xdr:row>
      <xdr:rowOff>0</xdr:rowOff>
    </xdr:from>
    <xdr:ext cx="304800" cy="304800"/>
    <xdr:sp macro="" textlink="">
      <xdr:nvSpPr>
        <xdr:cNvPr id="20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8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317</xdr:row>
      <xdr:rowOff>0</xdr:rowOff>
    </xdr:from>
    <xdr:ext cx="304800" cy="304800"/>
    <xdr:sp macro="" textlink="">
      <xdr:nvSpPr>
        <xdr:cNvPr id="20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0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316</xdr:row>
      <xdr:rowOff>0</xdr:rowOff>
    </xdr:from>
    <xdr:ext cx="304800" cy="304800"/>
    <xdr:sp macro="" textlink="">
      <xdr:nvSpPr>
        <xdr:cNvPr id="20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8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316</xdr:row>
      <xdr:rowOff>0</xdr:rowOff>
    </xdr:from>
    <xdr:ext cx="304800" cy="304800"/>
    <xdr:sp macro="" textlink="">
      <xdr:nvSpPr>
        <xdr:cNvPr id="20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88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317</xdr:row>
      <xdr:rowOff>0</xdr:rowOff>
    </xdr:from>
    <xdr:ext cx="304800" cy="304800"/>
    <xdr:sp macro="" textlink="">
      <xdr:nvSpPr>
        <xdr:cNvPr id="20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0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317</xdr:row>
      <xdr:rowOff>0</xdr:rowOff>
    </xdr:from>
    <xdr:ext cx="304800" cy="304800"/>
    <xdr:sp macro="" textlink="">
      <xdr:nvSpPr>
        <xdr:cNvPr id="20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0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317</xdr:row>
      <xdr:rowOff>0</xdr:rowOff>
    </xdr:from>
    <xdr:ext cx="304800" cy="304800"/>
    <xdr:sp macro="" textlink="">
      <xdr:nvSpPr>
        <xdr:cNvPr id="20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0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317</xdr:row>
      <xdr:rowOff>0</xdr:rowOff>
    </xdr:from>
    <xdr:ext cx="304800" cy="304800"/>
    <xdr:sp macro="" textlink="">
      <xdr:nvSpPr>
        <xdr:cNvPr id="20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0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317</xdr:row>
      <xdr:rowOff>0</xdr:rowOff>
    </xdr:from>
    <xdr:ext cx="304800" cy="304800"/>
    <xdr:sp macro="" textlink="">
      <xdr:nvSpPr>
        <xdr:cNvPr id="20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0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317</xdr:row>
      <xdr:rowOff>0</xdr:rowOff>
    </xdr:from>
    <xdr:ext cx="304800" cy="304800"/>
    <xdr:sp macro="" textlink="">
      <xdr:nvSpPr>
        <xdr:cNvPr id="21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0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318</xdr:row>
      <xdr:rowOff>0</xdr:rowOff>
    </xdr:from>
    <xdr:ext cx="304800" cy="304800"/>
    <xdr:sp macro="" textlink="">
      <xdr:nvSpPr>
        <xdr:cNvPr id="21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1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317</xdr:row>
      <xdr:rowOff>0</xdr:rowOff>
    </xdr:from>
    <xdr:ext cx="304800" cy="304800"/>
    <xdr:sp macro="" textlink="">
      <xdr:nvSpPr>
        <xdr:cNvPr id="21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0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317</xdr:row>
      <xdr:rowOff>0</xdr:rowOff>
    </xdr:from>
    <xdr:ext cx="304800" cy="304800"/>
    <xdr:sp macro="" textlink="">
      <xdr:nvSpPr>
        <xdr:cNvPr id="21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0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318</xdr:row>
      <xdr:rowOff>0</xdr:rowOff>
    </xdr:from>
    <xdr:ext cx="304800" cy="304800"/>
    <xdr:sp macro="" textlink="">
      <xdr:nvSpPr>
        <xdr:cNvPr id="21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1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318</xdr:row>
      <xdr:rowOff>0</xdr:rowOff>
    </xdr:from>
    <xdr:ext cx="304800" cy="304800"/>
    <xdr:sp macro="" textlink="">
      <xdr:nvSpPr>
        <xdr:cNvPr id="21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1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318</xdr:row>
      <xdr:rowOff>0</xdr:rowOff>
    </xdr:from>
    <xdr:ext cx="304800" cy="304800"/>
    <xdr:sp macro="" textlink="">
      <xdr:nvSpPr>
        <xdr:cNvPr id="21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1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318</xdr:row>
      <xdr:rowOff>0</xdr:rowOff>
    </xdr:from>
    <xdr:ext cx="304800" cy="304800"/>
    <xdr:sp macro="" textlink="">
      <xdr:nvSpPr>
        <xdr:cNvPr id="21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1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318</xdr:row>
      <xdr:rowOff>0</xdr:rowOff>
    </xdr:from>
    <xdr:ext cx="304800" cy="304800"/>
    <xdr:sp macro="" textlink="">
      <xdr:nvSpPr>
        <xdr:cNvPr id="21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1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318</xdr:row>
      <xdr:rowOff>0</xdr:rowOff>
    </xdr:from>
    <xdr:ext cx="304800" cy="304800"/>
    <xdr:sp macro="" textlink="">
      <xdr:nvSpPr>
        <xdr:cNvPr id="21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1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319</xdr:row>
      <xdr:rowOff>0</xdr:rowOff>
    </xdr:from>
    <xdr:ext cx="304800" cy="304800"/>
    <xdr:sp macro="" textlink="">
      <xdr:nvSpPr>
        <xdr:cNvPr id="21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3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318</xdr:row>
      <xdr:rowOff>0</xdr:rowOff>
    </xdr:from>
    <xdr:ext cx="304800" cy="304800"/>
    <xdr:sp macro="" textlink="">
      <xdr:nvSpPr>
        <xdr:cNvPr id="21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1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318</xdr:row>
      <xdr:rowOff>0</xdr:rowOff>
    </xdr:from>
    <xdr:ext cx="304800" cy="304800"/>
    <xdr:sp macro="" textlink="">
      <xdr:nvSpPr>
        <xdr:cNvPr id="21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1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319</xdr:row>
      <xdr:rowOff>0</xdr:rowOff>
    </xdr:from>
    <xdr:ext cx="304800" cy="304800"/>
    <xdr:sp macro="" textlink="">
      <xdr:nvSpPr>
        <xdr:cNvPr id="21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3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319</xdr:row>
      <xdr:rowOff>0</xdr:rowOff>
    </xdr:from>
    <xdr:ext cx="304800" cy="304800"/>
    <xdr:sp macro="" textlink="">
      <xdr:nvSpPr>
        <xdr:cNvPr id="21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3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319</xdr:row>
      <xdr:rowOff>0</xdr:rowOff>
    </xdr:from>
    <xdr:ext cx="304800" cy="304800"/>
    <xdr:sp macro="" textlink="">
      <xdr:nvSpPr>
        <xdr:cNvPr id="21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3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319</xdr:row>
      <xdr:rowOff>0</xdr:rowOff>
    </xdr:from>
    <xdr:ext cx="304800" cy="304800"/>
    <xdr:sp macro="" textlink="">
      <xdr:nvSpPr>
        <xdr:cNvPr id="21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3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319</xdr:row>
      <xdr:rowOff>0</xdr:rowOff>
    </xdr:from>
    <xdr:ext cx="304800" cy="304800"/>
    <xdr:sp macro="" textlink="">
      <xdr:nvSpPr>
        <xdr:cNvPr id="21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3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319</xdr:row>
      <xdr:rowOff>0</xdr:rowOff>
    </xdr:from>
    <xdr:ext cx="304800" cy="304800"/>
    <xdr:sp macro="" textlink="">
      <xdr:nvSpPr>
        <xdr:cNvPr id="21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3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320</xdr:row>
      <xdr:rowOff>0</xdr:rowOff>
    </xdr:from>
    <xdr:ext cx="304800" cy="304800"/>
    <xdr:sp macro="" textlink="">
      <xdr:nvSpPr>
        <xdr:cNvPr id="21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55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319</xdr:row>
      <xdr:rowOff>0</xdr:rowOff>
    </xdr:from>
    <xdr:ext cx="304800" cy="304800"/>
    <xdr:sp macro="" textlink="">
      <xdr:nvSpPr>
        <xdr:cNvPr id="21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3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319</xdr:row>
      <xdr:rowOff>0</xdr:rowOff>
    </xdr:from>
    <xdr:ext cx="304800" cy="304800"/>
    <xdr:sp macro="" textlink="">
      <xdr:nvSpPr>
        <xdr:cNvPr id="21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3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320</xdr:row>
      <xdr:rowOff>0</xdr:rowOff>
    </xdr:from>
    <xdr:ext cx="304800" cy="304800"/>
    <xdr:sp macro="" textlink="">
      <xdr:nvSpPr>
        <xdr:cNvPr id="21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55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320</xdr:row>
      <xdr:rowOff>0</xdr:rowOff>
    </xdr:from>
    <xdr:ext cx="304800" cy="304800"/>
    <xdr:sp macro="" textlink="">
      <xdr:nvSpPr>
        <xdr:cNvPr id="21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55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320</xdr:row>
      <xdr:rowOff>0</xdr:rowOff>
    </xdr:from>
    <xdr:ext cx="304800" cy="304800"/>
    <xdr:sp macro="" textlink="">
      <xdr:nvSpPr>
        <xdr:cNvPr id="21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55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320</xdr:row>
      <xdr:rowOff>0</xdr:rowOff>
    </xdr:from>
    <xdr:ext cx="304800" cy="304800"/>
    <xdr:sp macro="" textlink="">
      <xdr:nvSpPr>
        <xdr:cNvPr id="21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55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320</xdr:row>
      <xdr:rowOff>0</xdr:rowOff>
    </xdr:from>
    <xdr:ext cx="304800" cy="304800"/>
    <xdr:sp macro="" textlink="">
      <xdr:nvSpPr>
        <xdr:cNvPr id="21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55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320</xdr:row>
      <xdr:rowOff>0</xdr:rowOff>
    </xdr:from>
    <xdr:ext cx="304800" cy="304800"/>
    <xdr:sp macro="" textlink="">
      <xdr:nvSpPr>
        <xdr:cNvPr id="21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55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321</xdr:row>
      <xdr:rowOff>0</xdr:rowOff>
    </xdr:from>
    <xdr:ext cx="304800" cy="304800"/>
    <xdr:sp macro="" textlink="">
      <xdr:nvSpPr>
        <xdr:cNvPr id="21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7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320</xdr:row>
      <xdr:rowOff>0</xdr:rowOff>
    </xdr:from>
    <xdr:ext cx="304800" cy="304800"/>
    <xdr:sp macro="" textlink="">
      <xdr:nvSpPr>
        <xdr:cNvPr id="21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55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320</xdr:row>
      <xdr:rowOff>0</xdr:rowOff>
    </xdr:from>
    <xdr:ext cx="304800" cy="304800"/>
    <xdr:sp macro="" textlink="">
      <xdr:nvSpPr>
        <xdr:cNvPr id="21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55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321</xdr:row>
      <xdr:rowOff>0</xdr:rowOff>
    </xdr:from>
    <xdr:ext cx="304800" cy="304800"/>
    <xdr:sp macro="" textlink="">
      <xdr:nvSpPr>
        <xdr:cNvPr id="21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7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321</xdr:row>
      <xdr:rowOff>0</xdr:rowOff>
    </xdr:from>
    <xdr:ext cx="304800" cy="304800"/>
    <xdr:sp macro="" textlink="">
      <xdr:nvSpPr>
        <xdr:cNvPr id="21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7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321</xdr:row>
      <xdr:rowOff>0</xdr:rowOff>
    </xdr:from>
    <xdr:ext cx="304800" cy="304800"/>
    <xdr:sp macro="" textlink="">
      <xdr:nvSpPr>
        <xdr:cNvPr id="21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7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321</xdr:row>
      <xdr:rowOff>0</xdr:rowOff>
    </xdr:from>
    <xdr:ext cx="304800" cy="304800"/>
    <xdr:sp macro="" textlink="">
      <xdr:nvSpPr>
        <xdr:cNvPr id="21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7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321</xdr:row>
      <xdr:rowOff>0</xdr:rowOff>
    </xdr:from>
    <xdr:ext cx="304800" cy="304800"/>
    <xdr:sp macro="" textlink="">
      <xdr:nvSpPr>
        <xdr:cNvPr id="21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7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321</xdr:row>
      <xdr:rowOff>0</xdr:rowOff>
    </xdr:from>
    <xdr:ext cx="304800" cy="304800"/>
    <xdr:sp macro="" textlink="">
      <xdr:nvSpPr>
        <xdr:cNvPr id="21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7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322</xdr:row>
      <xdr:rowOff>0</xdr:rowOff>
    </xdr:from>
    <xdr:ext cx="304800" cy="304800"/>
    <xdr:sp macro="" textlink="">
      <xdr:nvSpPr>
        <xdr:cNvPr id="21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92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321</xdr:row>
      <xdr:rowOff>0</xdr:rowOff>
    </xdr:from>
    <xdr:ext cx="304800" cy="304800"/>
    <xdr:sp macro="" textlink="">
      <xdr:nvSpPr>
        <xdr:cNvPr id="21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7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321</xdr:row>
      <xdr:rowOff>0</xdr:rowOff>
    </xdr:from>
    <xdr:ext cx="304800" cy="304800"/>
    <xdr:sp macro="" textlink="">
      <xdr:nvSpPr>
        <xdr:cNvPr id="21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7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322</xdr:row>
      <xdr:rowOff>0</xdr:rowOff>
    </xdr:from>
    <xdr:ext cx="304800" cy="304800"/>
    <xdr:sp macro="" textlink="">
      <xdr:nvSpPr>
        <xdr:cNvPr id="21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92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322</xdr:row>
      <xdr:rowOff>0</xdr:rowOff>
    </xdr:from>
    <xdr:ext cx="304800" cy="304800"/>
    <xdr:sp macro="" textlink="">
      <xdr:nvSpPr>
        <xdr:cNvPr id="21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92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322</xdr:row>
      <xdr:rowOff>0</xdr:rowOff>
    </xdr:from>
    <xdr:ext cx="304800" cy="304800"/>
    <xdr:sp macro="" textlink="">
      <xdr:nvSpPr>
        <xdr:cNvPr id="21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92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322</xdr:row>
      <xdr:rowOff>0</xdr:rowOff>
    </xdr:from>
    <xdr:ext cx="304800" cy="304800"/>
    <xdr:sp macro="" textlink="">
      <xdr:nvSpPr>
        <xdr:cNvPr id="21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92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322</xdr:row>
      <xdr:rowOff>0</xdr:rowOff>
    </xdr:from>
    <xdr:ext cx="304800" cy="304800"/>
    <xdr:sp macro="" textlink="">
      <xdr:nvSpPr>
        <xdr:cNvPr id="21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92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322</xdr:row>
      <xdr:rowOff>0</xdr:rowOff>
    </xdr:from>
    <xdr:ext cx="304800" cy="304800"/>
    <xdr:sp macro="" textlink="">
      <xdr:nvSpPr>
        <xdr:cNvPr id="21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92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323</xdr:row>
      <xdr:rowOff>0</xdr:rowOff>
    </xdr:from>
    <xdr:ext cx="304800" cy="304800"/>
    <xdr:sp macro="" textlink="">
      <xdr:nvSpPr>
        <xdr:cNvPr id="21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1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322</xdr:row>
      <xdr:rowOff>0</xdr:rowOff>
    </xdr:from>
    <xdr:ext cx="304800" cy="304800"/>
    <xdr:sp macro="" textlink="">
      <xdr:nvSpPr>
        <xdr:cNvPr id="21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92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322</xdr:row>
      <xdr:rowOff>0</xdr:rowOff>
    </xdr:from>
    <xdr:ext cx="304800" cy="304800"/>
    <xdr:sp macro="" textlink="">
      <xdr:nvSpPr>
        <xdr:cNvPr id="21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5992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323</xdr:row>
      <xdr:rowOff>0</xdr:rowOff>
    </xdr:from>
    <xdr:ext cx="304800" cy="304800"/>
    <xdr:sp macro="" textlink="">
      <xdr:nvSpPr>
        <xdr:cNvPr id="21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1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323</xdr:row>
      <xdr:rowOff>0</xdr:rowOff>
    </xdr:from>
    <xdr:ext cx="304800" cy="304800"/>
    <xdr:sp macro="" textlink="">
      <xdr:nvSpPr>
        <xdr:cNvPr id="21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1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323</xdr:row>
      <xdr:rowOff>0</xdr:rowOff>
    </xdr:from>
    <xdr:ext cx="304800" cy="304800"/>
    <xdr:sp macro="" textlink="">
      <xdr:nvSpPr>
        <xdr:cNvPr id="21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1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323</xdr:row>
      <xdr:rowOff>0</xdr:rowOff>
    </xdr:from>
    <xdr:ext cx="304800" cy="304800"/>
    <xdr:sp macro="" textlink="">
      <xdr:nvSpPr>
        <xdr:cNvPr id="21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1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323</xdr:row>
      <xdr:rowOff>0</xdr:rowOff>
    </xdr:from>
    <xdr:ext cx="304800" cy="304800"/>
    <xdr:sp macro="" textlink="">
      <xdr:nvSpPr>
        <xdr:cNvPr id="21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1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323</xdr:row>
      <xdr:rowOff>0</xdr:rowOff>
    </xdr:from>
    <xdr:ext cx="304800" cy="304800"/>
    <xdr:sp macro="" textlink="">
      <xdr:nvSpPr>
        <xdr:cNvPr id="21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1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324</xdr:row>
      <xdr:rowOff>0</xdr:rowOff>
    </xdr:from>
    <xdr:ext cx="304800" cy="304800"/>
    <xdr:sp macro="" textlink="">
      <xdr:nvSpPr>
        <xdr:cNvPr id="21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29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323</xdr:row>
      <xdr:rowOff>0</xdr:rowOff>
    </xdr:from>
    <xdr:ext cx="304800" cy="304800"/>
    <xdr:sp macro="" textlink="">
      <xdr:nvSpPr>
        <xdr:cNvPr id="21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1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323</xdr:row>
      <xdr:rowOff>0</xdr:rowOff>
    </xdr:from>
    <xdr:ext cx="304800" cy="304800"/>
    <xdr:sp macro="" textlink="">
      <xdr:nvSpPr>
        <xdr:cNvPr id="21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1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324</xdr:row>
      <xdr:rowOff>0</xdr:rowOff>
    </xdr:from>
    <xdr:ext cx="304800" cy="304800"/>
    <xdr:sp macro="" textlink="">
      <xdr:nvSpPr>
        <xdr:cNvPr id="21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29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324</xdr:row>
      <xdr:rowOff>0</xdr:rowOff>
    </xdr:from>
    <xdr:ext cx="304800" cy="304800"/>
    <xdr:sp macro="" textlink="">
      <xdr:nvSpPr>
        <xdr:cNvPr id="21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29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324</xdr:row>
      <xdr:rowOff>0</xdr:rowOff>
    </xdr:from>
    <xdr:ext cx="304800" cy="304800"/>
    <xdr:sp macro="" textlink="">
      <xdr:nvSpPr>
        <xdr:cNvPr id="21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29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324</xdr:row>
      <xdr:rowOff>0</xdr:rowOff>
    </xdr:from>
    <xdr:ext cx="304800" cy="304800"/>
    <xdr:sp macro="" textlink="">
      <xdr:nvSpPr>
        <xdr:cNvPr id="21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29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324</xdr:row>
      <xdr:rowOff>0</xdr:rowOff>
    </xdr:from>
    <xdr:ext cx="304800" cy="304800"/>
    <xdr:sp macro="" textlink="">
      <xdr:nvSpPr>
        <xdr:cNvPr id="21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29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324</xdr:row>
      <xdr:rowOff>0</xdr:rowOff>
    </xdr:from>
    <xdr:ext cx="304800" cy="304800"/>
    <xdr:sp macro="" textlink="">
      <xdr:nvSpPr>
        <xdr:cNvPr id="21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29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325</xdr:row>
      <xdr:rowOff>0</xdr:rowOff>
    </xdr:from>
    <xdr:ext cx="304800" cy="304800"/>
    <xdr:sp macro="" textlink="">
      <xdr:nvSpPr>
        <xdr:cNvPr id="21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4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324</xdr:row>
      <xdr:rowOff>0</xdr:rowOff>
    </xdr:from>
    <xdr:ext cx="304800" cy="304800"/>
    <xdr:sp macro="" textlink="">
      <xdr:nvSpPr>
        <xdr:cNvPr id="21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29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324</xdr:row>
      <xdr:rowOff>0</xdr:rowOff>
    </xdr:from>
    <xdr:ext cx="304800" cy="304800"/>
    <xdr:sp macro="" textlink="">
      <xdr:nvSpPr>
        <xdr:cNvPr id="21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29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325</xdr:row>
      <xdr:rowOff>0</xdr:rowOff>
    </xdr:from>
    <xdr:ext cx="304800" cy="304800"/>
    <xdr:sp macro="" textlink="">
      <xdr:nvSpPr>
        <xdr:cNvPr id="21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4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325</xdr:row>
      <xdr:rowOff>0</xdr:rowOff>
    </xdr:from>
    <xdr:ext cx="304800" cy="304800"/>
    <xdr:sp macro="" textlink="">
      <xdr:nvSpPr>
        <xdr:cNvPr id="21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4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325</xdr:row>
      <xdr:rowOff>0</xdr:rowOff>
    </xdr:from>
    <xdr:ext cx="304800" cy="304800"/>
    <xdr:sp macro="" textlink="">
      <xdr:nvSpPr>
        <xdr:cNvPr id="21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4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325</xdr:row>
      <xdr:rowOff>0</xdr:rowOff>
    </xdr:from>
    <xdr:ext cx="304800" cy="304800"/>
    <xdr:sp macro="" textlink="">
      <xdr:nvSpPr>
        <xdr:cNvPr id="21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4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325</xdr:row>
      <xdr:rowOff>0</xdr:rowOff>
    </xdr:from>
    <xdr:ext cx="304800" cy="304800"/>
    <xdr:sp macro="" textlink="">
      <xdr:nvSpPr>
        <xdr:cNvPr id="21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4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325</xdr:row>
      <xdr:rowOff>0</xdr:rowOff>
    </xdr:from>
    <xdr:ext cx="304800" cy="304800"/>
    <xdr:sp macro="" textlink="">
      <xdr:nvSpPr>
        <xdr:cNvPr id="21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4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326</xdr:row>
      <xdr:rowOff>0</xdr:rowOff>
    </xdr:from>
    <xdr:ext cx="304800" cy="304800"/>
    <xdr:sp macro="" textlink="">
      <xdr:nvSpPr>
        <xdr:cNvPr id="21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66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325</xdr:row>
      <xdr:rowOff>0</xdr:rowOff>
    </xdr:from>
    <xdr:ext cx="304800" cy="304800"/>
    <xdr:sp macro="" textlink="">
      <xdr:nvSpPr>
        <xdr:cNvPr id="21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4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325</xdr:row>
      <xdr:rowOff>0</xdr:rowOff>
    </xdr:from>
    <xdr:ext cx="304800" cy="304800"/>
    <xdr:sp macro="" textlink="">
      <xdr:nvSpPr>
        <xdr:cNvPr id="21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4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326</xdr:row>
      <xdr:rowOff>0</xdr:rowOff>
    </xdr:from>
    <xdr:ext cx="304800" cy="304800"/>
    <xdr:sp macro="" textlink="">
      <xdr:nvSpPr>
        <xdr:cNvPr id="21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66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326</xdr:row>
      <xdr:rowOff>0</xdr:rowOff>
    </xdr:from>
    <xdr:ext cx="304800" cy="304800"/>
    <xdr:sp macro="" textlink="">
      <xdr:nvSpPr>
        <xdr:cNvPr id="21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66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326</xdr:row>
      <xdr:rowOff>0</xdr:rowOff>
    </xdr:from>
    <xdr:ext cx="304800" cy="304800"/>
    <xdr:sp macro="" textlink="">
      <xdr:nvSpPr>
        <xdr:cNvPr id="21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66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326</xdr:row>
      <xdr:rowOff>0</xdr:rowOff>
    </xdr:from>
    <xdr:ext cx="304800" cy="304800"/>
    <xdr:sp macro="" textlink="">
      <xdr:nvSpPr>
        <xdr:cNvPr id="21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66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326</xdr:row>
      <xdr:rowOff>0</xdr:rowOff>
    </xdr:from>
    <xdr:ext cx="304800" cy="304800"/>
    <xdr:sp macro="" textlink="">
      <xdr:nvSpPr>
        <xdr:cNvPr id="21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66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326</xdr:row>
      <xdr:rowOff>0</xdr:rowOff>
    </xdr:from>
    <xdr:ext cx="304800" cy="304800"/>
    <xdr:sp macro="" textlink="">
      <xdr:nvSpPr>
        <xdr:cNvPr id="21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66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327</xdr:row>
      <xdr:rowOff>0</xdr:rowOff>
    </xdr:from>
    <xdr:ext cx="304800" cy="304800"/>
    <xdr:sp macro="" textlink="">
      <xdr:nvSpPr>
        <xdr:cNvPr id="21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84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326</xdr:row>
      <xdr:rowOff>0</xdr:rowOff>
    </xdr:from>
    <xdr:ext cx="304800" cy="304800"/>
    <xdr:sp macro="" textlink="">
      <xdr:nvSpPr>
        <xdr:cNvPr id="21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66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326</xdr:row>
      <xdr:rowOff>0</xdr:rowOff>
    </xdr:from>
    <xdr:ext cx="304800" cy="304800"/>
    <xdr:sp macro="" textlink="">
      <xdr:nvSpPr>
        <xdr:cNvPr id="21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66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327</xdr:row>
      <xdr:rowOff>0</xdr:rowOff>
    </xdr:from>
    <xdr:ext cx="304800" cy="304800"/>
    <xdr:sp macro="" textlink="">
      <xdr:nvSpPr>
        <xdr:cNvPr id="21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84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327</xdr:row>
      <xdr:rowOff>0</xdr:rowOff>
    </xdr:from>
    <xdr:ext cx="304800" cy="304800"/>
    <xdr:sp macro="" textlink="">
      <xdr:nvSpPr>
        <xdr:cNvPr id="21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84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327</xdr:row>
      <xdr:rowOff>0</xdr:rowOff>
    </xdr:from>
    <xdr:ext cx="304800" cy="304800"/>
    <xdr:sp macro="" textlink="">
      <xdr:nvSpPr>
        <xdr:cNvPr id="21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84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327</xdr:row>
      <xdr:rowOff>0</xdr:rowOff>
    </xdr:from>
    <xdr:ext cx="304800" cy="304800"/>
    <xdr:sp macro="" textlink="">
      <xdr:nvSpPr>
        <xdr:cNvPr id="21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84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327</xdr:row>
      <xdr:rowOff>0</xdr:rowOff>
    </xdr:from>
    <xdr:ext cx="304800" cy="304800"/>
    <xdr:sp macro="" textlink="">
      <xdr:nvSpPr>
        <xdr:cNvPr id="21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84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327</xdr:row>
      <xdr:rowOff>0</xdr:rowOff>
    </xdr:from>
    <xdr:ext cx="304800" cy="304800"/>
    <xdr:sp macro="" textlink="">
      <xdr:nvSpPr>
        <xdr:cNvPr id="21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84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328</xdr:row>
      <xdr:rowOff>0</xdr:rowOff>
    </xdr:from>
    <xdr:ext cx="304800" cy="304800"/>
    <xdr:sp macro="" textlink="">
      <xdr:nvSpPr>
        <xdr:cNvPr id="21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02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327</xdr:row>
      <xdr:rowOff>0</xdr:rowOff>
    </xdr:from>
    <xdr:ext cx="304800" cy="304800"/>
    <xdr:sp macro="" textlink="">
      <xdr:nvSpPr>
        <xdr:cNvPr id="21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84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327</xdr:row>
      <xdr:rowOff>0</xdr:rowOff>
    </xdr:from>
    <xdr:ext cx="304800" cy="304800"/>
    <xdr:sp macro="" textlink="">
      <xdr:nvSpPr>
        <xdr:cNvPr id="21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084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328</xdr:row>
      <xdr:rowOff>0</xdr:rowOff>
    </xdr:from>
    <xdr:ext cx="304800" cy="304800"/>
    <xdr:sp macro="" textlink="">
      <xdr:nvSpPr>
        <xdr:cNvPr id="21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02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328</xdr:row>
      <xdr:rowOff>0</xdr:rowOff>
    </xdr:from>
    <xdr:ext cx="304800" cy="304800"/>
    <xdr:sp macro="" textlink="">
      <xdr:nvSpPr>
        <xdr:cNvPr id="21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02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328</xdr:row>
      <xdr:rowOff>0</xdr:rowOff>
    </xdr:from>
    <xdr:ext cx="304800" cy="304800"/>
    <xdr:sp macro="" textlink="">
      <xdr:nvSpPr>
        <xdr:cNvPr id="21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02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328</xdr:row>
      <xdr:rowOff>0</xdr:rowOff>
    </xdr:from>
    <xdr:ext cx="304800" cy="304800"/>
    <xdr:sp macro="" textlink="">
      <xdr:nvSpPr>
        <xdr:cNvPr id="21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02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328</xdr:row>
      <xdr:rowOff>0</xdr:rowOff>
    </xdr:from>
    <xdr:ext cx="304800" cy="304800"/>
    <xdr:sp macro="" textlink="">
      <xdr:nvSpPr>
        <xdr:cNvPr id="21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02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328</xdr:row>
      <xdr:rowOff>0</xdr:rowOff>
    </xdr:from>
    <xdr:ext cx="304800" cy="304800"/>
    <xdr:sp macro="" textlink="">
      <xdr:nvSpPr>
        <xdr:cNvPr id="21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02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329</xdr:row>
      <xdr:rowOff>0</xdr:rowOff>
    </xdr:from>
    <xdr:ext cx="304800" cy="304800"/>
    <xdr:sp macro="" textlink="">
      <xdr:nvSpPr>
        <xdr:cNvPr id="22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2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328</xdr:row>
      <xdr:rowOff>0</xdr:rowOff>
    </xdr:from>
    <xdr:ext cx="304800" cy="304800"/>
    <xdr:sp macro="" textlink="">
      <xdr:nvSpPr>
        <xdr:cNvPr id="22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02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328</xdr:row>
      <xdr:rowOff>0</xdr:rowOff>
    </xdr:from>
    <xdr:ext cx="304800" cy="304800"/>
    <xdr:sp macro="" textlink="">
      <xdr:nvSpPr>
        <xdr:cNvPr id="22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02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329</xdr:row>
      <xdr:rowOff>0</xdr:rowOff>
    </xdr:from>
    <xdr:ext cx="304800" cy="304800"/>
    <xdr:sp macro="" textlink="">
      <xdr:nvSpPr>
        <xdr:cNvPr id="22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2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329</xdr:row>
      <xdr:rowOff>0</xdr:rowOff>
    </xdr:from>
    <xdr:ext cx="304800" cy="304800"/>
    <xdr:sp macro="" textlink="">
      <xdr:nvSpPr>
        <xdr:cNvPr id="22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2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329</xdr:row>
      <xdr:rowOff>0</xdr:rowOff>
    </xdr:from>
    <xdr:ext cx="304800" cy="304800"/>
    <xdr:sp macro="" textlink="">
      <xdr:nvSpPr>
        <xdr:cNvPr id="22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2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329</xdr:row>
      <xdr:rowOff>0</xdr:rowOff>
    </xdr:from>
    <xdr:ext cx="304800" cy="304800"/>
    <xdr:sp macro="" textlink="">
      <xdr:nvSpPr>
        <xdr:cNvPr id="22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2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329</xdr:row>
      <xdr:rowOff>0</xdr:rowOff>
    </xdr:from>
    <xdr:ext cx="304800" cy="304800"/>
    <xdr:sp macro="" textlink="">
      <xdr:nvSpPr>
        <xdr:cNvPr id="22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2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329</xdr:row>
      <xdr:rowOff>0</xdr:rowOff>
    </xdr:from>
    <xdr:ext cx="304800" cy="304800"/>
    <xdr:sp macro="" textlink="">
      <xdr:nvSpPr>
        <xdr:cNvPr id="22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2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330</xdr:row>
      <xdr:rowOff>0</xdr:rowOff>
    </xdr:from>
    <xdr:ext cx="304800" cy="304800"/>
    <xdr:sp macro="" textlink="">
      <xdr:nvSpPr>
        <xdr:cNvPr id="22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39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329</xdr:row>
      <xdr:rowOff>0</xdr:rowOff>
    </xdr:from>
    <xdr:ext cx="304800" cy="304800"/>
    <xdr:sp macro="" textlink="">
      <xdr:nvSpPr>
        <xdr:cNvPr id="22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2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329</xdr:row>
      <xdr:rowOff>0</xdr:rowOff>
    </xdr:from>
    <xdr:ext cx="304800" cy="304800"/>
    <xdr:sp macro="" textlink="">
      <xdr:nvSpPr>
        <xdr:cNvPr id="22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2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330</xdr:row>
      <xdr:rowOff>0</xdr:rowOff>
    </xdr:from>
    <xdr:ext cx="304800" cy="304800"/>
    <xdr:sp macro="" textlink="">
      <xdr:nvSpPr>
        <xdr:cNvPr id="22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39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330</xdr:row>
      <xdr:rowOff>0</xdr:rowOff>
    </xdr:from>
    <xdr:ext cx="304800" cy="304800"/>
    <xdr:sp macro="" textlink="">
      <xdr:nvSpPr>
        <xdr:cNvPr id="22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39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330</xdr:row>
      <xdr:rowOff>0</xdr:rowOff>
    </xdr:from>
    <xdr:ext cx="304800" cy="304800"/>
    <xdr:sp macro="" textlink="">
      <xdr:nvSpPr>
        <xdr:cNvPr id="22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39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330</xdr:row>
      <xdr:rowOff>0</xdr:rowOff>
    </xdr:from>
    <xdr:ext cx="304800" cy="304800"/>
    <xdr:sp macro="" textlink="">
      <xdr:nvSpPr>
        <xdr:cNvPr id="22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39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330</xdr:row>
      <xdr:rowOff>0</xdr:rowOff>
    </xdr:from>
    <xdr:ext cx="304800" cy="304800"/>
    <xdr:sp macro="" textlink="">
      <xdr:nvSpPr>
        <xdr:cNvPr id="22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39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330</xdr:row>
      <xdr:rowOff>0</xdr:rowOff>
    </xdr:from>
    <xdr:ext cx="304800" cy="304800"/>
    <xdr:sp macro="" textlink="">
      <xdr:nvSpPr>
        <xdr:cNvPr id="22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39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331</xdr:row>
      <xdr:rowOff>0</xdr:rowOff>
    </xdr:from>
    <xdr:ext cx="304800" cy="304800"/>
    <xdr:sp macro="" textlink="">
      <xdr:nvSpPr>
        <xdr:cNvPr id="22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58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330</xdr:row>
      <xdr:rowOff>0</xdr:rowOff>
    </xdr:from>
    <xdr:ext cx="304800" cy="304800"/>
    <xdr:sp macro="" textlink="">
      <xdr:nvSpPr>
        <xdr:cNvPr id="22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39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330</xdr:row>
      <xdr:rowOff>0</xdr:rowOff>
    </xdr:from>
    <xdr:ext cx="304800" cy="304800"/>
    <xdr:sp macro="" textlink="">
      <xdr:nvSpPr>
        <xdr:cNvPr id="22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39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331</xdr:row>
      <xdr:rowOff>0</xdr:rowOff>
    </xdr:from>
    <xdr:ext cx="304800" cy="304800"/>
    <xdr:sp macro="" textlink="">
      <xdr:nvSpPr>
        <xdr:cNvPr id="22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58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331</xdr:row>
      <xdr:rowOff>0</xdr:rowOff>
    </xdr:from>
    <xdr:ext cx="304800" cy="304800"/>
    <xdr:sp macro="" textlink="">
      <xdr:nvSpPr>
        <xdr:cNvPr id="22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58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331</xdr:row>
      <xdr:rowOff>0</xdr:rowOff>
    </xdr:from>
    <xdr:ext cx="304800" cy="304800"/>
    <xdr:sp macro="" textlink="">
      <xdr:nvSpPr>
        <xdr:cNvPr id="22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58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331</xdr:row>
      <xdr:rowOff>0</xdr:rowOff>
    </xdr:from>
    <xdr:ext cx="304800" cy="304800"/>
    <xdr:sp macro="" textlink="">
      <xdr:nvSpPr>
        <xdr:cNvPr id="22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58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331</xdr:row>
      <xdr:rowOff>0</xdr:rowOff>
    </xdr:from>
    <xdr:ext cx="304800" cy="304800"/>
    <xdr:sp macro="" textlink="">
      <xdr:nvSpPr>
        <xdr:cNvPr id="22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58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331</xdr:row>
      <xdr:rowOff>0</xdr:rowOff>
    </xdr:from>
    <xdr:ext cx="304800" cy="304800"/>
    <xdr:sp macro="" textlink="">
      <xdr:nvSpPr>
        <xdr:cNvPr id="22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58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332</xdr:row>
      <xdr:rowOff>0</xdr:rowOff>
    </xdr:from>
    <xdr:ext cx="304800" cy="304800"/>
    <xdr:sp macro="" textlink="">
      <xdr:nvSpPr>
        <xdr:cNvPr id="22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76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331</xdr:row>
      <xdr:rowOff>0</xdr:rowOff>
    </xdr:from>
    <xdr:ext cx="304800" cy="304800"/>
    <xdr:sp macro="" textlink="">
      <xdr:nvSpPr>
        <xdr:cNvPr id="22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58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331</xdr:row>
      <xdr:rowOff>0</xdr:rowOff>
    </xdr:from>
    <xdr:ext cx="304800" cy="304800"/>
    <xdr:sp macro="" textlink="">
      <xdr:nvSpPr>
        <xdr:cNvPr id="22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58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332</xdr:row>
      <xdr:rowOff>0</xdr:rowOff>
    </xdr:from>
    <xdr:ext cx="304800" cy="304800"/>
    <xdr:sp macro="" textlink="">
      <xdr:nvSpPr>
        <xdr:cNvPr id="22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76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332</xdr:row>
      <xdr:rowOff>0</xdr:rowOff>
    </xdr:from>
    <xdr:ext cx="304800" cy="304800"/>
    <xdr:sp macro="" textlink="">
      <xdr:nvSpPr>
        <xdr:cNvPr id="22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76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332</xdr:row>
      <xdr:rowOff>0</xdr:rowOff>
    </xdr:from>
    <xdr:ext cx="304800" cy="304800"/>
    <xdr:sp macro="" textlink="">
      <xdr:nvSpPr>
        <xdr:cNvPr id="22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76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332</xdr:row>
      <xdr:rowOff>0</xdr:rowOff>
    </xdr:from>
    <xdr:ext cx="304800" cy="304800"/>
    <xdr:sp macro="" textlink="">
      <xdr:nvSpPr>
        <xdr:cNvPr id="22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76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332</xdr:row>
      <xdr:rowOff>0</xdr:rowOff>
    </xdr:from>
    <xdr:ext cx="304800" cy="304800"/>
    <xdr:sp macro="" textlink="">
      <xdr:nvSpPr>
        <xdr:cNvPr id="22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76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332</xdr:row>
      <xdr:rowOff>0</xdr:rowOff>
    </xdr:from>
    <xdr:ext cx="304800" cy="304800"/>
    <xdr:sp macro="" textlink="">
      <xdr:nvSpPr>
        <xdr:cNvPr id="22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76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333</xdr:row>
      <xdr:rowOff>0</xdr:rowOff>
    </xdr:from>
    <xdr:ext cx="304800" cy="304800"/>
    <xdr:sp macro="" textlink="">
      <xdr:nvSpPr>
        <xdr:cNvPr id="22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9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332</xdr:row>
      <xdr:rowOff>0</xdr:rowOff>
    </xdr:from>
    <xdr:ext cx="304800" cy="304800"/>
    <xdr:sp macro="" textlink="">
      <xdr:nvSpPr>
        <xdr:cNvPr id="22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76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332</xdr:row>
      <xdr:rowOff>0</xdr:rowOff>
    </xdr:from>
    <xdr:ext cx="304800" cy="304800"/>
    <xdr:sp macro="" textlink="">
      <xdr:nvSpPr>
        <xdr:cNvPr id="22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76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333</xdr:row>
      <xdr:rowOff>0</xdr:rowOff>
    </xdr:from>
    <xdr:ext cx="304800" cy="304800"/>
    <xdr:sp macro="" textlink="">
      <xdr:nvSpPr>
        <xdr:cNvPr id="22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9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333</xdr:row>
      <xdr:rowOff>0</xdr:rowOff>
    </xdr:from>
    <xdr:ext cx="304800" cy="304800"/>
    <xdr:sp macro="" textlink="">
      <xdr:nvSpPr>
        <xdr:cNvPr id="22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9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333</xdr:row>
      <xdr:rowOff>0</xdr:rowOff>
    </xdr:from>
    <xdr:ext cx="304800" cy="304800"/>
    <xdr:sp macro="" textlink="">
      <xdr:nvSpPr>
        <xdr:cNvPr id="22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9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333</xdr:row>
      <xdr:rowOff>0</xdr:rowOff>
    </xdr:from>
    <xdr:ext cx="304800" cy="304800"/>
    <xdr:sp macro="" textlink="">
      <xdr:nvSpPr>
        <xdr:cNvPr id="22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9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333</xdr:row>
      <xdr:rowOff>0</xdr:rowOff>
    </xdr:from>
    <xdr:ext cx="304800" cy="304800"/>
    <xdr:sp macro="" textlink="">
      <xdr:nvSpPr>
        <xdr:cNvPr id="22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9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333</xdr:row>
      <xdr:rowOff>0</xdr:rowOff>
    </xdr:from>
    <xdr:ext cx="304800" cy="304800"/>
    <xdr:sp macro="" textlink="">
      <xdr:nvSpPr>
        <xdr:cNvPr id="22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9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334</xdr:row>
      <xdr:rowOff>0</xdr:rowOff>
    </xdr:from>
    <xdr:ext cx="304800" cy="304800"/>
    <xdr:sp macro="" textlink="">
      <xdr:nvSpPr>
        <xdr:cNvPr id="22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13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333</xdr:row>
      <xdr:rowOff>0</xdr:rowOff>
    </xdr:from>
    <xdr:ext cx="304800" cy="304800"/>
    <xdr:sp macro="" textlink="">
      <xdr:nvSpPr>
        <xdr:cNvPr id="22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9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333</xdr:row>
      <xdr:rowOff>0</xdr:rowOff>
    </xdr:from>
    <xdr:ext cx="304800" cy="304800"/>
    <xdr:sp macro="" textlink="">
      <xdr:nvSpPr>
        <xdr:cNvPr id="22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19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334</xdr:row>
      <xdr:rowOff>0</xdr:rowOff>
    </xdr:from>
    <xdr:ext cx="304800" cy="304800"/>
    <xdr:sp macro="" textlink="">
      <xdr:nvSpPr>
        <xdr:cNvPr id="22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13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334</xdr:row>
      <xdr:rowOff>0</xdr:rowOff>
    </xdr:from>
    <xdr:ext cx="304800" cy="304800"/>
    <xdr:sp macro="" textlink="">
      <xdr:nvSpPr>
        <xdr:cNvPr id="22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13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334</xdr:row>
      <xdr:rowOff>0</xdr:rowOff>
    </xdr:from>
    <xdr:ext cx="304800" cy="304800"/>
    <xdr:sp macro="" textlink="">
      <xdr:nvSpPr>
        <xdr:cNvPr id="22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13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334</xdr:row>
      <xdr:rowOff>0</xdr:rowOff>
    </xdr:from>
    <xdr:ext cx="304800" cy="304800"/>
    <xdr:sp macro="" textlink="">
      <xdr:nvSpPr>
        <xdr:cNvPr id="22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13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334</xdr:row>
      <xdr:rowOff>0</xdr:rowOff>
    </xdr:from>
    <xdr:ext cx="304800" cy="304800"/>
    <xdr:sp macro="" textlink="">
      <xdr:nvSpPr>
        <xdr:cNvPr id="22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13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334</xdr:row>
      <xdr:rowOff>0</xdr:rowOff>
    </xdr:from>
    <xdr:ext cx="304800" cy="304800"/>
    <xdr:sp macro="" textlink="">
      <xdr:nvSpPr>
        <xdr:cNvPr id="22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13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335</xdr:row>
      <xdr:rowOff>0</xdr:rowOff>
    </xdr:from>
    <xdr:ext cx="304800" cy="304800"/>
    <xdr:sp macro="" textlink="">
      <xdr:nvSpPr>
        <xdr:cNvPr id="22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31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334</xdr:row>
      <xdr:rowOff>0</xdr:rowOff>
    </xdr:from>
    <xdr:ext cx="304800" cy="304800"/>
    <xdr:sp macro="" textlink="">
      <xdr:nvSpPr>
        <xdr:cNvPr id="22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13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334</xdr:row>
      <xdr:rowOff>0</xdr:rowOff>
    </xdr:from>
    <xdr:ext cx="304800" cy="304800"/>
    <xdr:sp macro="" textlink="">
      <xdr:nvSpPr>
        <xdr:cNvPr id="22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13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335</xdr:row>
      <xdr:rowOff>0</xdr:rowOff>
    </xdr:from>
    <xdr:ext cx="304800" cy="304800"/>
    <xdr:sp macro="" textlink="">
      <xdr:nvSpPr>
        <xdr:cNvPr id="22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31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335</xdr:row>
      <xdr:rowOff>0</xdr:rowOff>
    </xdr:from>
    <xdr:ext cx="304800" cy="304800"/>
    <xdr:sp macro="" textlink="">
      <xdr:nvSpPr>
        <xdr:cNvPr id="22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31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335</xdr:row>
      <xdr:rowOff>0</xdr:rowOff>
    </xdr:from>
    <xdr:ext cx="304800" cy="304800"/>
    <xdr:sp macro="" textlink="">
      <xdr:nvSpPr>
        <xdr:cNvPr id="22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31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335</xdr:row>
      <xdr:rowOff>0</xdr:rowOff>
    </xdr:from>
    <xdr:ext cx="304800" cy="304800"/>
    <xdr:sp macro="" textlink="">
      <xdr:nvSpPr>
        <xdr:cNvPr id="22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31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335</xdr:row>
      <xdr:rowOff>0</xdr:rowOff>
    </xdr:from>
    <xdr:ext cx="304800" cy="304800"/>
    <xdr:sp macro="" textlink="">
      <xdr:nvSpPr>
        <xdr:cNvPr id="22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31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335</xdr:row>
      <xdr:rowOff>0</xdr:rowOff>
    </xdr:from>
    <xdr:ext cx="304800" cy="304800"/>
    <xdr:sp macro="" textlink="">
      <xdr:nvSpPr>
        <xdr:cNvPr id="22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31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336</xdr:row>
      <xdr:rowOff>0</xdr:rowOff>
    </xdr:from>
    <xdr:ext cx="304800" cy="304800"/>
    <xdr:sp macro="" textlink="">
      <xdr:nvSpPr>
        <xdr:cNvPr id="22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5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335</xdr:row>
      <xdr:rowOff>0</xdr:rowOff>
    </xdr:from>
    <xdr:ext cx="304800" cy="304800"/>
    <xdr:sp macro="" textlink="">
      <xdr:nvSpPr>
        <xdr:cNvPr id="22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31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335</xdr:row>
      <xdr:rowOff>0</xdr:rowOff>
    </xdr:from>
    <xdr:ext cx="304800" cy="304800"/>
    <xdr:sp macro="" textlink="">
      <xdr:nvSpPr>
        <xdr:cNvPr id="22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31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336</xdr:row>
      <xdr:rowOff>0</xdr:rowOff>
    </xdr:from>
    <xdr:ext cx="304800" cy="304800"/>
    <xdr:sp macro="" textlink="">
      <xdr:nvSpPr>
        <xdr:cNvPr id="22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5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336</xdr:row>
      <xdr:rowOff>0</xdr:rowOff>
    </xdr:from>
    <xdr:ext cx="304800" cy="304800"/>
    <xdr:sp macro="" textlink="">
      <xdr:nvSpPr>
        <xdr:cNvPr id="22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5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336</xdr:row>
      <xdr:rowOff>0</xdr:rowOff>
    </xdr:from>
    <xdr:ext cx="304800" cy="304800"/>
    <xdr:sp macro="" textlink="">
      <xdr:nvSpPr>
        <xdr:cNvPr id="22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5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336</xdr:row>
      <xdr:rowOff>0</xdr:rowOff>
    </xdr:from>
    <xdr:ext cx="304800" cy="304800"/>
    <xdr:sp macro="" textlink="">
      <xdr:nvSpPr>
        <xdr:cNvPr id="22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5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336</xdr:row>
      <xdr:rowOff>0</xdr:rowOff>
    </xdr:from>
    <xdr:ext cx="304800" cy="304800"/>
    <xdr:sp macro="" textlink="">
      <xdr:nvSpPr>
        <xdr:cNvPr id="22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5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336</xdr:row>
      <xdr:rowOff>0</xdr:rowOff>
    </xdr:from>
    <xdr:ext cx="304800" cy="304800"/>
    <xdr:sp macro="" textlink="">
      <xdr:nvSpPr>
        <xdr:cNvPr id="22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5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337</xdr:row>
      <xdr:rowOff>0</xdr:rowOff>
    </xdr:from>
    <xdr:ext cx="304800" cy="304800"/>
    <xdr:sp macro="" textlink="">
      <xdr:nvSpPr>
        <xdr:cNvPr id="22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6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336</xdr:row>
      <xdr:rowOff>0</xdr:rowOff>
    </xdr:from>
    <xdr:ext cx="304800" cy="304800"/>
    <xdr:sp macro="" textlink="">
      <xdr:nvSpPr>
        <xdr:cNvPr id="22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5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336</xdr:row>
      <xdr:rowOff>0</xdr:rowOff>
    </xdr:from>
    <xdr:ext cx="304800" cy="304800"/>
    <xdr:sp macro="" textlink="">
      <xdr:nvSpPr>
        <xdr:cNvPr id="22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5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337</xdr:row>
      <xdr:rowOff>0</xdr:rowOff>
    </xdr:from>
    <xdr:ext cx="304800" cy="304800"/>
    <xdr:sp macro="" textlink="">
      <xdr:nvSpPr>
        <xdr:cNvPr id="22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6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337</xdr:row>
      <xdr:rowOff>0</xdr:rowOff>
    </xdr:from>
    <xdr:ext cx="304800" cy="304800"/>
    <xdr:sp macro="" textlink="">
      <xdr:nvSpPr>
        <xdr:cNvPr id="22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6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337</xdr:row>
      <xdr:rowOff>0</xdr:rowOff>
    </xdr:from>
    <xdr:ext cx="304800" cy="304800"/>
    <xdr:sp macro="" textlink="">
      <xdr:nvSpPr>
        <xdr:cNvPr id="22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6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337</xdr:row>
      <xdr:rowOff>0</xdr:rowOff>
    </xdr:from>
    <xdr:ext cx="304800" cy="304800"/>
    <xdr:sp macro="" textlink="">
      <xdr:nvSpPr>
        <xdr:cNvPr id="22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6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337</xdr:row>
      <xdr:rowOff>0</xdr:rowOff>
    </xdr:from>
    <xdr:ext cx="304800" cy="304800"/>
    <xdr:sp macro="" textlink="">
      <xdr:nvSpPr>
        <xdr:cNvPr id="22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6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337</xdr:row>
      <xdr:rowOff>0</xdr:rowOff>
    </xdr:from>
    <xdr:ext cx="304800" cy="304800"/>
    <xdr:sp macro="" textlink="">
      <xdr:nvSpPr>
        <xdr:cNvPr id="22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6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338</xdr:row>
      <xdr:rowOff>0</xdr:rowOff>
    </xdr:from>
    <xdr:ext cx="304800" cy="304800"/>
    <xdr:sp macro="" textlink="">
      <xdr:nvSpPr>
        <xdr:cNvPr id="22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87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337</xdr:row>
      <xdr:rowOff>0</xdr:rowOff>
    </xdr:from>
    <xdr:ext cx="304800" cy="304800"/>
    <xdr:sp macro="" textlink="">
      <xdr:nvSpPr>
        <xdr:cNvPr id="22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6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337</xdr:row>
      <xdr:rowOff>0</xdr:rowOff>
    </xdr:from>
    <xdr:ext cx="304800" cy="304800"/>
    <xdr:sp macro="" textlink="">
      <xdr:nvSpPr>
        <xdr:cNvPr id="22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6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338</xdr:row>
      <xdr:rowOff>0</xdr:rowOff>
    </xdr:from>
    <xdr:ext cx="304800" cy="304800"/>
    <xdr:sp macro="" textlink="">
      <xdr:nvSpPr>
        <xdr:cNvPr id="22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87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338</xdr:row>
      <xdr:rowOff>0</xdr:rowOff>
    </xdr:from>
    <xdr:ext cx="304800" cy="304800"/>
    <xdr:sp macro="" textlink="">
      <xdr:nvSpPr>
        <xdr:cNvPr id="22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87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338</xdr:row>
      <xdr:rowOff>0</xdr:rowOff>
    </xdr:from>
    <xdr:ext cx="304800" cy="304800"/>
    <xdr:sp macro="" textlink="">
      <xdr:nvSpPr>
        <xdr:cNvPr id="22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87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338</xdr:row>
      <xdr:rowOff>0</xdr:rowOff>
    </xdr:from>
    <xdr:ext cx="304800" cy="304800"/>
    <xdr:sp macro="" textlink="">
      <xdr:nvSpPr>
        <xdr:cNvPr id="22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87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338</xdr:row>
      <xdr:rowOff>0</xdr:rowOff>
    </xdr:from>
    <xdr:ext cx="304800" cy="304800"/>
    <xdr:sp macro="" textlink="">
      <xdr:nvSpPr>
        <xdr:cNvPr id="22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87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338</xdr:row>
      <xdr:rowOff>0</xdr:rowOff>
    </xdr:from>
    <xdr:ext cx="304800" cy="304800"/>
    <xdr:sp macro="" textlink="">
      <xdr:nvSpPr>
        <xdr:cNvPr id="22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87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339</xdr:row>
      <xdr:rowOff>0</xdr:rowOff>
    </xdr:from>
    <xdr:ext cx="304800" cy="304800"/>
    <xdr:sp macro="" textlink="">
      <xdr:nvSpPr>
        <xdr:cNvPr id="22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0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338</xdr:row>
      <xdr:rowOff>0</xdr:rowOff>
    </xdr:from>
    <xdr:ext cx="304800" cy="304800"/>
    <xdr:sp macro="" textlink="">
      <xdr:nvSpPr>
        <xdr:cNvPr id="22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87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338</xdr:row>
      <xdr:rowOff>0</xdr:rowOff>
    </xdr:from>
    <xdr:ext cx="304800" cy="304800"/>
    <xdr:sp macro="" textlink="">
      <xdr:nvSpPr>
        <xdr:cNvPr id="22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287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339</xdr:row>
      <xdr:rowOff>0</xdr:rowOff>
    </xdr:from>
    <xdr:ext cx="304800" cy="304800"/>
    <xdr:sp macro="" textlink="">
      <xdr:nvSpPr>
        <xdr:cNvPr id="22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0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339</xdr:row>
      <xdr:rowOff>0</xdr:rowOff>
    </xdr:from>
    <xdr:ext cx="304800" cy="304800"/>
    <xdr:sp macro="" textlink="">
      <xdr:nvSpPr>
        <xdr:cNvPr id="22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0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339</xdr:row>
      <xdr:rowOff>0</xdr:rowOff>
    </xdr:from>
    <xdr:ext cx="304800" cy="304800"/>
    <xdr:sp macro="" textlink="">
      <xdr:nvSpPr>
        <xdr:cNvPr id="22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0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339</xdr:row>
      <xdr:rowOff>0</xdr:rowOff>
    </xdr:from>
    <xdr:ext cx="304800" cy="304800"/>
    <xdr:sp macro="" textlink="">
      <xdr:nvSpPr>
        <xdr:cNvPr id="22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0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339</xdr:row>
      <xdr:rowOff>0</xdr:rowOff>
    </xdr:from>
    <xdr:ext cx="304800" cy="304800"/>
    <xdr:sp macro="" textlink="">
      <xdr:nvSpPr>
        <xdr:cNvPr id="22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0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339</xdr:row>
      <xdr:rowOff>0</xdr:rowOff>
    </xdr:from>
    <xdr:ext cx="304800" cy="304800"/>
    <xdr:sp macro="" textlink="">
      <xdr:nvSpPr>
        <xdr:cNvPr id="22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0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340</xdr:row>
      <xdr:rowOff>0</xdr:rowOff>
    </xdr:from>
    <xdr:ext cx="304800" cy="304800"/>
    <xdr:sp macro="" textlink="">
      <xdr:nvSpPr>
        <xdr:cNvPr id="22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23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339</xdr:row>
      <xdr:rowOff>0</xdr:rowOff>
    </xdr:from>
    <xdr:ext cx="304800" cy="304800"/>
    <xdr:sp macro="" textlink="">
      <xdr:nvSpPr>
        <xdr:cNvPr id="23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0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339</xdr:row>
      <xdr:rowOff>0</xdr:rowOff>
    </xdr:from>
    <xdr:ext cx="304800" cy="304800"/>
    <xdr:sp macro="" textlink="">
      <xdr:nvSpPr>
        <xdr:cNvPr id="23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0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340</xdr:row>
      <xdr:rowOff>0</xdr:rowOff>
    </xdr:from>
    <xdr:ext cx="304800" cy="304800"/>
    <xdr:sp macro="" textlink="">
      <xdr:nvSpPr>
        <xdr:cNvPr id="23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23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340</xdr:row>
      <xdr:rowOff>0</xdr:rowOff>
    </xdr:from>
    <xdr:ext cx="304800" cy="304800"/>
    <xdr:sp macro="" textlink="">
      <xdr:nvSpPr>
        <xdr:cNvPr id="23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23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340</xdr:row>
      <xdr:rowOff>0</xdr:rowOff>
    </xdr:from>
    <xdr:ext cx="304800" cy="304800"/>
    <xdr:sp macro="" textlink="">
      <xdr:nvSpPr>
        <xdr:cNvPr id="23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23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340</xdr:row>
      <xdr:rowOff>0</xdr:rowOff>
    </xdr:from>
    <xdr:ext cx="304800" cy="304800"/>
    <xdr:sp macro="" textlink="">
      <xdr:nvSpPr>
        <xdr:cNvPr id="23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23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340</xdr:row>
      <xdr:rowOff>0</xdr:rowOff>
    </xdr:from>
    <xdr:ext cx="304800" cy="304800"/>
    <xdr:sp macro="" textlink="">
      <xdr:nvSpPr>
        <xdr:cNvPr id="23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23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340</xdr:row>
      <xdr:rowOff>0</xdr:rowOff>
    </xdr:from>
    <xdr:ext cx="304800" cy="304800"/>
    <xdr:sp macro="" textlink="">
      <xdr:nvSpPr>
        <xdr:cNvPr id="23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23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341</xdr:row>
      <xdr:rowOff>0</xdr:rowOff>
    </xdr:from>
    <xdr:ext cx="304800" cy="304800"/>
    <xdr:sp macro="" textlink="">
      <xdr:nvSpPr>
        <xdr:cNvPr id="23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4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340</xdr:row>
      <xdr:rowOff>0</xdr:rowOff>
    </xdr:from>
    <xdr:ext cx="304800" cy="304800"/>
    <xdr:sp macro="" textlink="">
      <xdr:nvSpPr>
        <xdr:cNvPr id="23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23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340</xdr:row>
      <xdr:rowOff>0</xdr:rowOff>
    </xdr:from>
    <xdr:ext cx="304800" cy="304800"/>
    <xdr:sp macro="" textlink="">
      <xdr:nvSpPr>
        <xdr:cNvPr id="23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23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341</xdr:row>
      <xdr:rowOff>0</xdr:rowOff>
    </xdr:from>
    <xdr:ext cx="304800" cy="304800"/>
    <xdr:sp macro="" textlink="">
      <xdr:nvSpPr>
        <xdr:cNvPr id="23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4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341</xdr:row>
      <xdr:rowOff>0</xdr:rowOff>
    </xdr:from>
    <xdr:ext cx="304800" cy="304800"/>
    <xdr:sp macro="" textlink="">
      <xdr:nvSpPr>
        <xdr:cNvPr id="23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4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341</xdr:row>
      <xdr:rowOff>0</xdr:rowOff>
    </xdr:from>
    <xdr:ext cx="304800" cy="304800"/>
    <xdr:sp macro="" textlink="">
      <xdr:nvSpPr>
        <xdr:cNvPr id="23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4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341</xdr:row>
      <xdr:rowOff>0</xdr:rowOff>
    </xdr:from>
    <xdr:ext cx="304800" cy="304800"/>
    <xdr:sp macro="" textlink="">
      <xdr:nvSpPr>
        <xdr:cNvPr id="23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4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341</xdr:row>
      <xdr:rowOff>0</xdr:rowOff>
    </xdr:from>
    <xdr:ext cx="304800" cy="304800"/>
    <xdr:sp macro="" textlink="">
      <xdr:nvSpPr>
        <xdr:cNvPr id="23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4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341</xdr:row>
      <xdr:rowOff>0</xdr:rowOff>
    </xdr:from>
    <xdr:ext cx="304800" cy="304800"/>
    <xdr:sp macro="" textlink="">
      <xdr:nvSpPr>
        <xdr:cNvPr id="23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4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342</xdr:row>
      <xdr:rowOff>0</xdr:rowOff>
    </xdr:from>
    <xdr:ext cx="304800" cy="304800"/>
    <xdr:sp macro="" textlink="">
      <xdr:nvSpPr>
        <xdr:cNvPr id="23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60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341</xdr:row>
      <xdr:rowOff>0</xdr:rowOff>
    </xdr:from>
    <xdr:ext cx="304800" cy="304800"/>
    <xdr:sp macro="" textlink="">
      <xdr:nvSpPr>
        <xdr:cNvPr id="23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4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341</xdr:row>
      <xdr:rowOff>0</xdr:rowOff>
    </xdr:from>
    <xdr:ext cx="304800" cy="304800"/>
    <xdr:sp macro="" textlink="">
      <xdr:nvSpPr>
        <xdr:cNvPr id="23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4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342</xdr:row>
      <xdr:rowOff>0</xdr:rowOff>
    </xdr:from>
    <xdr:ext cx="304800" cy="304800"/>
    <xdr:sp macro="" textlink="">
      <xdr:nvSpPr>
        <xdr:cNvPr id="23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60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342</xdr:row>
      <xdr:rowOff>0</xdr:rowOff>
    </xdr:from>
    <xdr:ext cx="304800" cy="304800"/>
    <xdr:sp macro="" textlink="">
      <xdr:nvSpPr>
        <xdr:cNvPr id="23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60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342</xdr:row>
      <xdr:rowOff>0</xdr:rowOff>
    </xdr:from>
    <xdr:ext cx="304800" cy="304800"/>
    <xdr:sp macro="" textlink="">
      <xdr:nvSpPr>
        <xdr:cNvPr id="23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60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342</xdr:row>
      <xdr:rowOff>0</xdr:rowOff>
    </xdr:from>
    <xdr:ext cx="304800" cy="304800"/>
    <xdr:sp macro="" textlink="">
      <xdr:nvSpPr>
        <xdr:cNvPr id="23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60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342</xdr:row>
      <xdr:rowOff>0</xdr:rowOff>
    </xdr:from>
    <xdr:ext cx="304800" cy="304800"/>
    <xdr:sp macro="" textlink="">
      <xdr:nvSpPr>
        <xdr:cNvPr id="23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60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342</xdr:row>
      <xdr:rowOff>0</xdr:rowOff>
    </xdr:from>
    <xdr:ext cx="304800" cy="304800"/>
    <xdr:sp macro="" textlink="">
      <xdr:nvSpPr>
        <xdr:cNvPr id="23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60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343</xdr:row>
      <xdr:rowOff>0</xdr:rowOff>
    </xdr:from>
    <xdr:ext cx="304800" cy="304800"/>
    <xdr:sp macro="" textlink="">
      <xdr:nvSpPr>
        <xdr:cNvPr id="23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79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342</xdr:row>
      <xdr:rowOff>0</xdr:rowOff>
    </xdr:from>
    <xdr:ext cx="304800" cy="304800"/>
    <xdr:sp macro="" textlink="">
      <xdr:nvSpPr>
        <xdr:cNvPr id="23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60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342</xdr:row>
      <xdr:rowOff>0</xdr:rowOff>
    </xdr:from>
    <xdr:ext cx="304800" cy="304800"/>
    <xdr:sp macro="" textlink="">
      <xdr:nvSpPr>
        <xdr:cNvPr id="23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60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343</xdr:row>
      <xdr:rowOff>0</xdr:rowOff>
    </xdr:from>
    <xdr:ext cx="304800" cy="304800"/>
    <xdr:sp macro="" textlink="">
      <xdr:nvSpPr>
        <xdr:cNvPr id="23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79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343</xdr:row>
      <xdr:rowOff>0</xdr:rowOff>
    </xdr:from>
    <xdr:ext cx="304800" cy="304800"/>
    <xdr:sp macro="" textlink="">
      <xdr:nvSpPr>
        <xdr:cNvPr id="23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79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343</xdr:row>
      <xdr:rowOff>0</xdr:rowOff>
    </xdr:from>
    <xdr:ext cx="304800" cy="304800"/>
    <xdr:sp macro="" textlink="">
      <xdr:nvSpPr>
        <xdr:cNvPr id="23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79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343</xdr:row>
      <xdr:rowOff>0</xdr:rowOff>
    </xdr:from>
    <xdr:ext cx="304800" cy="304800"/>
    <xdr:sp macro="" textlink="">
      <xdr:nvSpPr>
        <xdr:cNvPr id="23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79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343</xdr:row>
      <xdr:rowOff>0</xdr:rowOff>
    </xdr:from>
    <xdr:ext cx="304800" cy="304800"/>
    <xdr:sp macro="" textlink="">
      <xdr:nvSpPr>
        <xdr:cNvPr id="23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79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343</xdr:row>
      <xdr:rowOff>0</xdr:rowOff>
    </xdr:from>
    <xdr:ext cx="304800" cy="304800"/>
    <xdr:sp macro="" textlink="">
      <xdr:nvSpPr>
        <xdr:cNvPr id="23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79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344</xdr:row>
      <xdr:rowOff>0</xdr:rowOff>
    </xdr:from>
    <xdr:ext cx="304800" cy="304800"/>
    <xdr:sp macro="" textlink="">
      <xdr:nvSpPr>
        <xdr:cNvPr id="23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9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343</xdr:row>
      <xdr:rowOff>0</xdr:rowOff>
    </xdr:from>
    <xdr:ext cx="304800" cy="304800"/>
    <xdr:sp macro="" textlink="">
      <xdr:nvSpPr>
        <xdr:cNvPr id="23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79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343</xdr:row>
      <xdr:rowOff>0</xdr:rowOff>
    </xdr:from>
    <xdr:ext cx="304800" cy="304800"/>
    <xdr:sp macro="" textlink="">
      <xdr:nvSpPr>
        <xdr:cNvPr id="23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79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344</xdr:row>
      <xdr:rowOff>0</xdr:rowOff>
    </xdr:from>
    <xdr:ext cx="304800" cy="304800"/>
    <xdr:sp macro="" textlink="">
      <xdr:nvSpPr>
        <xdr:cNvPr id="23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9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344</xdr:row>
      <xdr:rowOff>0</xdr:rowOff>
    </xdr:from>
    <xdr:ext cx="304800" cy="304800"/>
    <xdr:sp macro="" textlink="">
      <xdr:nvSpPr>
        <xdr:cNvPr id="23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9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344</xdr:row>
      <xdr:rowOff>0</xdr:rowOff>
    </xdr:from>
    <xdr:ext cx="304800" cy="304800"/>
    <xdr:sp macro="" textlink="">
      <xdr:nvSpPr>
        <xdr:cNvPr id="23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9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344</xdr:row>
      <xdr:rowOff>0</xdr:rowOff>
    </xdr:from>
    <xdr:ext cx="304800" cy="304800"/>
    <xdr:sp macro="" textlink="">
      <xdr:nvSpPr>
        <xdr:cNvPr id="23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9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344</xdr:row>
      <xdr:rowOff>0</xdr:rowOff>
    </xdr:from>
    <xdr:ext cx="304800" cy="304800"/>
    <xdr:sp macro="" textlink="">
      <xdr:nvSpPr>
        <xdr:cNvPr id="23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9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344</xdr:row>
      <xdr:rowOff>0</xdr:rowOff>
    </xdr:from>
    <xdr:ext cx="304800" cy="304800"/>
    <xdr:sp macro="" textlink="">
      <xdr:nvSpPr>
        <xdr:cNvPr id="23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9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345</xdr:row>
      <xdr:rowOff>0</xdr:rowOff>
    </xdr:from>
    <xdr:ext cx="304800" cy="304800"/>
    <xdr:sp macro="" textlink="">
      <xdr:nvSpPr>
        <xdr:cNvPr id="23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1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344</xdr:row>
      <xdr:rowOff>0</xdr:rowOff>
    </xdr:from>
    <xdr:ext cx="304800" cy="304800"/>
    <xdr:sp macro="" textlink="">
      <xdr:nvSpPr>
        <xdr:cNvPr id="23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9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344</xdr:row>
      <xdr:rowOff>0</xdr:rowOff>
    </xdr:from>
    <xdr:ext cx="304800" cy="304800"/>
    <xdr:sp macro="" textlink="">
      <xdr:nvSpPr>
        <xdr:cNvPr id="23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39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345</xdr:row>
      <xdr:rowOff>0</xdr:rowOff>
    </xdr:from>
    <xdr:ext cx="304800" cy="304800"/>
    <xdr:sp macro="" textlink="">
      <xdr:nvSpPr>
        <xdr:cNvPr id="23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1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345</xdr:row>
      <xdr:rowOff>0</xdr:rowOff>
    </xdr:from>
    <xdr:ext cx="304800" cy="304800"/>
    <xdr:sp macro="" textlink="">
      <xdr:nvSpPr>
        <xdr:cNvPr id="23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1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345</xdr:row>
      <xdr:rowOff>0</xdr:rowOff>
    </xdr:from>
    <xdr:ext cx="304800" cy="304800"/>
    <xdr:sp macro="" textlink="">
      <xdr:nvSpPr>
        <xdr:cNvPr id="23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1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345</xdr:row>
      <xdr:rowOff>0</xdr:rowOff>
    </xdr:from>
    <xdr:ext cx="304800" cy="304800"/>
    <xdr:sp macro="" textlink="">
      <xdr:nvSpPr>
        <xdr:cNvPr id="23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1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345</xdr:row>
      <xdr:rowOff>0</xdr:rowOff>
    </xdr:from>
    <xdr:ext cx="304800" cy="304800"/>
    <xdr:sp macro="" textlink="">
      <xdr:nvSpPr>
        <xdr:cNvPr id="23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1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345</xdr:row>
      <xdr:rowOff>0</xdr:rowOff>
    </xdr:from>
    <xdr:ext cx="304800" cy="304800"/>
    <xdr:sp macro="" textlink="">
      <xdr:nvSpPr>
        <xdr:cNvPr id="23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1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346</xdr:row>
      <xdr:rowOff>0</xdr:rowOff>
    </xdr:from>
    <xdr:ext cx="304800" cy="304800"/>
    <xdr:sp macro="" textlink="">
      <xdr:nvSpPr>
        <xdr:cNvPr id="23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3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345</xdr:row>
      <xdr:rowOff>0</xdr:rowOff>
    </xdr:from>
    <xdr:ext cx="304800" cy="304800"/>
    <xdr:sp macro="" textlink="">
      <xdr:nvSpPr>
        <xdr:cNvPr id="23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1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345</xdr:row>
      <xdr:rowOff>0</xdr:rowOff>
    </xdr:from>
    <xdr:ext cx="304800" cy="304800"/>
    <xdr:sp macro="" textlink="">
      <xdr:nvSpPr>
        <xdr:cNvPr id="23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1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346</xdr:row>
      <xdr:rowOff>0</xdr:rowOff>
    </xdr:from>
    <xdr:ext cx="304800" cy="304800"/>
    <xdr:sp macro="" textlink="">
      <xdr:nvSpPr>
        <xdr:cNvPr id="23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3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346</xdr:row>
      <xdr:rowOff>0</xdr:rowOff>
    </xdr:from>
    <xdr:ext cx="304800" cy="304800"/>
    <xdr:sp macro="" textlink="">
      <xdr:nvSpPr>
        <xdr:cNvPr id="23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3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346</xdr:row>
      <xdr:rowOff>0</xdr:rowOff>
    </xdr:from>
    <xdr:ext cx="304800" cy="304800"/>
    <xdr:sp macro="" textlink="">
      <xdr:nvSpPr>
        <xdr:cNvPr id="23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3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346</xdr:row>
      <xdr:rowOff>0</xdr:rowOff>
    </xdr:from>
    <xdr:ext cx="304800" cy="304800"/>
    <xdr:sp macro="" textlink="">
      <xdr:nvSpPr>
        <xdr:cNvPr id="23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3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346</xdr:row>
      <xdr:rowOff>0</xdr:rowOff>
    </xdr:from>
    <xdr:ext cx="304800" cy="304800"/>
    <xdr:sp macro="" textlink="">
      <xdr:nvSpPr>
        <xdr:cNvPr id="23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3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346</xdr:row>
      <xdr:rowOff>0</xdr:rowOff>
    </xdr:from>
    <xdr:ext cx="304800" cy="304800"/>
    <xdr:sp macro="" textlink="">
      <xdr:nvSpPr>
        <xdr:cNvPr id="23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3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347</xdr:row>
      <xdr:rowOff>0</xdr:rowOff>
    </xdr:from>
    <xdr:ext cx="304800" cy="304800"/>
    <xdr:sp macro="" textlink="">
      <xdr:nvSpPr>
        <xdr:cNvPr id="23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5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346</xdr:row>
      <xdr:rowOff>0</xdr:rowOff>
    </xdr:from>
    <xdr:ext cx="304800" cy="304800"/>
    <xdr:sp macro="" textlink="">
      <xdr:nvSpPr>
        <xdr:cNvPr id="23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3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346</xdr:row>
      <xdr:rowOff>0</xdr:rowOff>
    </xdr:from>
    <xdr:ext cx="304800" cy="304800"/>
    <xdr:sp macro="" textlink="">
      <xdr:nvSpPr>
        <xdr:cNvPr id="23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3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347</xdr:row>
      <xdr:rowOff>0</xdr:rowOff>
    </xdr:from>
    <xdr:ext cx="304800" cy="304800"/>
    <xdr:sp macro="" textlink="">
      <xdr:nvSpPr>
        <xdr:cNvPr id="23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5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347</xdr:row>
      <xdr:rowOff>0</xdr:rowOff>
    </xdr:from>
    <xdr:ext cx="304800" cy="304800"/>
    <xdr:sp macro="" textlink="">
      <xdr:nvSpPr>
        <xdr:cNvPr id="23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5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347</xdr:row>
      <xdr:rowOff>0</xdr:rowOff>
    </xdr:from>
    <xdr:ext cx="304800" cy="304800"/>
    <xdr:sp macro="" textlink="">
      <xdr:nvSpPr>
        <xdr:cNvPr id="23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5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347</xdr:row>
      <xdr:rowOff>0</xdr:rowOff>
    </xdr:from>
    <xdr:ext cx="304800" cy="304800"/>
    <xdr:sp macro="" textlink="">
      <xdr:nvSpPr>
        <xdr:cNvPr id="23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5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347</xdr:row>
      <xdr:rowOff>0</xdr:rowOff>
    </xdr:from>
    <xdr:ext cx="304800" cy="304800"/>
    <xdr:sp macro="" textlink="">
      <xdr:nvSpPr>
        <xdr:cNvPr id="23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5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347</xdr:row>
      <xdr:rowOff>0</xdr:rowOff>
    </xdr:from>
    <xdr:ext cx="304800" cy="304800"/>
    <xdr:sp macro="" textlink="">
      <xdr:nvSpPr>
        <xdr:cNvPr id="23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5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348</xdr:row>
      <xdr:rowOff>0</xdr:rowOff>
    </xdr:from>
    <xdr:ext cx="304800" cy="304800"/>
    <xdr:sp macro="" textlink="">
      <xdr:nvSpPr>
        <xdr:cNvPr id="23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71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347</xdr:row>
      <xdr:rowOff>0</xdr:rowOff>
    </xdr:from>
    <xdr:ext cx="304800" cy="304800"/>
    <xdr:sp macro="" textlink="">
      <xdr:nvSpPr>
        <xdr:cNvPr id="23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5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347</xdr:row>
      <xdr:rowOff>0</xdr:rowOff>
    </xdr:from>
    <xdr:ext cx="304800" cy="304800"/>
    <xdr:sp macro="" textlink="">
      <xdr:nvSpPr>
        <xdr:cNvPr id="23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5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348</xdr:row>
      <xdr:rowOff>0</xdr:rowOff>
    </xdr:from>
    <xdr:ext cx="304800" cy="304800"/>
    <xdr:sp macro="" textlink="">
      <xdr:nvSpPr>
        <xdr:cNvPr id="23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71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348</xdr:row>
      <xdr:rowOff>0</xdr:rowOff>
    </xdr:from>
    <xdr:ext cx="304800" cy="304800"/>
    <xdr:sp macro="" textlink="">
      <xdr:nvSpPr>
        <xdr:cNvPr id="23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71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348</xdr:row>
      <xdr:rowOff>0</xdr:rowOff>
    </xdr:from>
    <xdr:ext cx="304800" cy="304800"/>
    <xdr:sp macro="" textlink="">
      <xdr:nvSpPr>
        <xdr:cNvPr id="23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71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348</xdr:row>
      <xdr:rowOff>0</xdr:rowOff>
    </xdr:from>
    <xdr:ext cx="304800" cy="304800"/>
    <xdr:sp macro="" textlink="">
      <xdr:nvSpPr>
        <xdr:cNvPr id="23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71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348</xdr:row>
      <xdr:rowOff>0</xdr:rowOff>
    </xdr:from>
    <xdr:ext cx="304800" cy="304800"/>
    <xdr:sp macro="" textlink="">
      <xdr:nvSpPr>
        <xdr:cNvPr id="23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71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348</xdr:row>
      <xdr:rowOff>0</xdr:rowOff>
    </xdr:from>
    <xdr:ext cx="304800" cy="304800"/>
    <xdr:sp macro="" textlink="">
      <xdr:nvSpPr>
        <xdr:cNvPr id="23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71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349</xdr:row>
      <xdr:rowOff>0</xdr:rowOff>
    </xdr:from>
    <xdr:ext cx="304800" cy="304800"/>
    <xdr:sp macro="" textlink="">
      <xdr:nvSpPr>
        <xdr:cNvPr id="23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8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348</xdr:row>
      <xdr:rowOff>0</xdr:rowOff>
    </xdr:from>
    <xdr:ext cx="304800" cy="304800"/>
    <xdr:sp macro="" textlink="">
      <xdr:nvSpPr>
        <xdr:cNvPr id="23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71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348</xdr:row>
      <xdr:rowOff>0</xdr:rowOff>
    </xdr:from>
    <xdr:ext cx="304800" cy="304800"/>
    <xdr:sp macro="" textlink="">
      <xdr:nvSpPr>
        <xdr:cNvPr id="23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71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349</xdr:row>
      <xdr:rowOff>0</xdr:rowOff>
    </xdr:from>
    <xdr:ext cx="304800" cy="304800"/>
    <xdr:sp macro="" textlink="">
      <xdr:nvSpPr>
        <xdr:cNvPr id="23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8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349</xdr:row>
      <xdr:rowOff>0</xdr:rowOff>
    </xdr:from>
    <xdr:ext cx="304800" cy="304800"/>
    <xdr:sp macro="" textlink="">
      <xdr:nvSpPr>
        <xdr:cNvPr id="23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8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349</xdr:row>
      <xdr:rowOff>0</xdr:rowOff>
    </xdr:from>
    <xdr:ext cx="304800" cy="304800"/>
    <xdr:sp macro="" textlink="">
      <xdr:nvSpPr>
        <xdr:cNvPr id="23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8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349</xdr:row>
      <xdr:rowOff>0</xdr:rowOff>
    </xdr:from>
    <xdr:ext cx="304800" cy="304800"/>
    <xdr:sp macro="" textlink="">
      <xdr:nvSpPr>
        <xdr:cNvPr id="23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8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349</xdr:row>
      <xdr:rowOff>0</xdr:rowOff>
    </xdr:from>
    <xdr:ext cx="304800" cy="304800"/>
    <xdr:sp macro="" textlink="">
      <xdr:nvSpPr>
        <xdr:cNvPr id="23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8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349</xdr:row>
      <xdr:rowOff>0</xdr:rowOff>
    </xdr:from>
    <xdr:ext cx="304800" cy="304800"/>
    <xdr:sp macro="" textlink="">
      <xdr:nvSpPr>
        <xdr:cNvPr id="23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8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350</xdr:row>
      <xdr:rowOff>0</xdr:rowOff>
    </xdr:from>
    <xdr:ext cx="304800" cy="304800"/>
    <xdr:sp macro="" textlink="">
      <xdr:nvSpPr>
        <xdr:cNvPr id="23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0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349</xdr:row>
      <xdr:rowOff>0</xdr:rowOff>
    </xdr:from>
    <xdr:ext cx="304800" cy="304800"/>
    <xdr:sp macro="" textlink="">
      <xdr:nvSpPr>
        <xdr:cNvPr id="23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8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349</xdr:row>
      <xdr:rowOff>0</xdr:rowOff>
    </xdr:from>
    <xdr:ext cx="304800" cy="304800"/>
    <xdr:sp macro="" textlink="">
      <xdr:nvSpPr>
        <xdr:cNvPr id="23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48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350</xdr:row>
      <xdr:rowOff>0</xdr:rowOff>
    </xdr:from>
    <xdr:ext cx="304800" cy="304800"/>
    <xdr:sp macro="" textlink="">
      <xdr:nvSpPr>
        <xdr:cNvPr id="23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0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350</xdr:row>
      <xdr:rowOff>0</xdr:rowOff>
    </xdr:from>
    <xdr:ext cx="304800" cy="304800"/>
    <xdr:sp macro="" textlink="">
      <xdr:nvSpPr>
        <xdr:cNvPr id="23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0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350</xdr:row>
      <xdr:rowOff>0</xdr:rowOff>
    </xdr:from>
    <xdr:ext cx="304800" cy="304800"/>
    <xdr:sp macro="" textlink="">
      <xdr:nvSpPr>
        <xdr:cNvPr id="23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0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350</xdr:row>
      <xdr:rowOff>0</xdr:rowOff>
    </xdr:from>
    <xdr:ext cx="304800" cy="304800"/>
    <xdr:sp macro="" textlink="">
      <xdr:nvSpPr>
        <xdr:cNvPr id="23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0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350</xdr:row>
      <xdr:rowOff>0</xdr:rowOff>
    </xdr:from>
    <xdr:ext cx="304800" cy="304800"/>
    <xdr:sp macro="" textlink="">
      <xdr:nvSpPr>
        <xdr:cNvPr id="23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0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350</xdr:row>
      <xdr:rowOff>0</xdr:rowOff>
    </xdr:from>
    <xdr:ext cx="304800" cy="304800"/>
    <xdr:sp macro="" textlink="">
      <xdr:nvSpPr>
        <xdr:cNvPr id="23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0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351</xdr:row>
      <xdr:rowOff>0</xdr:rowOff>
    </xdr:from>
    <xdr:ext cx="304800" cy="304800"/>
    <xdr:sp macro="" textlink="">
      <xdr:nvSpPr>
        <xdr:cNvPr id="23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26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350</xdr:row>
      <xdr:rowOff>0</xdr:rowOff>
    </xdr:from>
    <xdr:ext cx="304800" cy="304800"/>
    <xdr:sp macro="" textlink="">
      <xdr:nvSpPr>
        <xdr:cNvPr id="23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0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350</xdr:row>
      <xdr:rowOff>0</xdr:rowOff>
    </xdr:from>
    <xdr:ext cx="304800" cy="304800"/>
    <xdr:sp macro="" textlink="">
      <xdr:nvSpPr>
        <xdr:cNvPr id="24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0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351</xdr:row>
      <xdr:rowOff>0</xdr:rowOff>
    </xdr:from>
    <xdr:ext cx="304800" cy="304800"/>
    <xdr:sp macro="" textlink="">
      <xdr:nvSpPr>
        <xdr:cNvPr id="24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26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351</xdr:row>
      <xdr:rowOff>0</xdr:rowOff>
    </xdr:from>
    <xdr:ext cx="304800" cy="304800"/>
    <xdr:sp macro="" textlink="">
      <xdr:nvSpPr>
        <xdr:cNvPr id="24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26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351</xdr:row>
      <xdr:rowOff>0</xdr:rowOff>
    </xdr:from>
    <xdr:ext cx="304800" cy="304800"/>
    <xdr:sp macro="" textlink="">
      <xdr:nvSpPr>
        <xdr:cNvPr id="24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26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351</xdr:row>
      <xdr:rowOff>0</xdr:rowOff>
    </xdr:from>
    <xdr:ext cx="304800" cy="304800"/>
    <xdr:sp macro="" textlink="">
      <xdr:nvSpPr>
        <xdr:cNvPr id="24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26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351</xdr:row>
      <xdr:rowOff>0</xdr:rowOff>
    </xdr:from>
    <xdr:ext cx="304800" cy="304800"/>
    <xdr:sp macro="" textlink="">
      <xdr:nvSpPr>
        <xdr:cNvPr id="24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26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351</xdr:row>
      <xdr:rowOff>0</xdr:rowOff>
    </xdr:from>
    <xdr:ext cx="304800" cy="304800"/>
    <xdr:sp macro="" textlink="">
      <xdr:nvSpPr>
        <xdr:cNvPr id="24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26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352</xdr:row>
      <xdr:rowOff>0</xdr:rowOff>
    </xdr:from>
    <xdr:ext cx="304800" cy="304800"/>
    <xdr:sp macro="" textlink="">
      <xdr:nvSpPr>
        <xdr:cNvPr id="24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44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351</xdr:row>
      <xdr:rowOff>0</xdr:rowOff>
    </xdr:from>
    <xdr:ext cx="304800" cy="304800"/>
    <xdr:sp macro="" textlink="">
      <xdr:nvSpPr>
        <xdr:cNvPr id="24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26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351</xdr:row>
      <xdr:rowOff>0</xdr:rowOff>
    </xdr:from>
    <xdr:ext cx="304800" cy="304800"/>
    <xdr:sp macro="" textlink="">
      <xdr:nvSpPr>
        <xdr:cNvPr id="24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26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352</xdr:row>
      <xdr:rowOff>0</xdr:rowOff>
    </xdr:from>
    <xdr:ext cx="304800" cy="304800"/>
    <xdr:sp macro="" textlink="">
      <xdr:nvSpPr>
        <xdr:cNvPr id="24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44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352</xdr:row>
      <xdr:rowOff>0</xdr:rowOff>
    </xdr:from>
    <xdr:ext cx="304800" cy="304800"/>
    <xdr:sp macro="" textlink="">
      <xdr:nvSpPr>
        <xdr:cNvPr id="24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44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352</xdr:row>
      <xdr:rowOff>0</xdr:rowOff>
    </xdr:from>
    <xdr:ext cx="304800" cy="304800"/>
    <xdr:sp macro="" textlink="">
      <xdr:nvSpPr>
        <xdr:cNvPr id="24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44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352</xdr:row>
      <xdr:rowOff>0</xdr:rowOff>
    </xdr:from>
    <xdr:ext cx="304800" cy="304800"/>
    <xdr:sp macro="" textlink="">
      <xdr:nvSpPr>
        <xdr:cNvPr id="241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44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352</xdr:row>
      <xdr:rowOff>0</xdr:rowOff>
    </xdr:from>
    <xdr:ext cx="304800" cy="304800"/>
    <xdr:sp macro="" textlink="">
      <xdr:nvSpPr>
        <xdr:cNvPr id="241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44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352</xdr:row>
      <xdr:rowOff>0</xdr:rowOff>
    </xdr:from>
    <xdr:ext cx="304800" cy="304800"/>
    <xdr:sp macro="" textlink="">
      <xdr:nvSpPr>
        <xdr:cNvPr id="241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44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353</xdr:row>
      <xdr:rowOff>0</xdr:rowOff>
    </xdr:from>
    <xdr:ext cx="304800" cy="304800"/>
    <xdr:sp macro="" textlink="">
      <xdr:nvSpPr>
        <xdr:cNvPr id="241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6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352</xdr:row>
      <xdr:rowOff>0</xdr:rowOff>
    </xdr:from>
    <xdr:ext cx="304800" cy="304800"/>
    <xdr:sp macro="" textlink="">
      <xdr:nvSpPr>
        <xdr:cNvPr id="241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44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352</xdr:row>
      <xdr:rowOff>0</xdr:rowOff>
    </xdr:from>
    <xdr:ext cx="304800" cy="304800"/>
    <xdr:sp macro="" textlink="">
      <xdr:nvSpPr>
        <xdr:cNvPr id="241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44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353</xdr:row>
      <xdr:rowOff>0</xdr:rowOff>
    </xdr:from>
    <xdr:ext cx="304800" cy="304800"/>
    <xdr:sp macro="" textlink="">
      <xdr:nvSpPr>
        <xdr:cNvPr id="241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6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353</xdr:row>
      <xdr:rowOff>0</xdr:rowOff>
    </xdr:from>
    <xdr:ext cx="304800" cy="304800"/>
    <xdr:sp macro="" textlink="">
      <xdr:nvSpPr>
        <xdr:cNvPr id="242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6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353</xdr:row>
      <xdr:rowOff>0</xdr:rowOff>
    </xdr:from>
    <xdr:ext cx="304800" cy="304800"/>
    <xdr:sp macro="" textlink="">
      <xdr:nvSpPr>
        <xdr:cNvPr id="242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6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353</xdr:row>
      <xdr:rowOff>0</xdr:rowOff>
    </xdr:from>
    <xdr:ext cx="304800" cy="304800"/>
    <xdr:sp macro="" textlink="">
      <xdr:nvSpPr>
        <xdr:cNvPr id="242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6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353</xdr:row>
      <xdr:rowOff>0</xdr:rowOff>
    </xdr:from>
    <xdr:ext cx="304800" cy="304800"/>
    <xdr:sp macro="" textlink="">
      <xdr:nvSpPr>
        <xdr:cNvPr id="242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6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353</xdr:row>
      <xdr:rowOff>0</xdr:rowOff>
    </xdr:from>
    <xdr:ext cx="304800" cy="304800"/>
    <xdr:sp macro="" textlink="">
      <xdr:nvSpPr>
        <xdr:cNvPr id="242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6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354</xdr:row>
      <xdr:rowOff>0</xdr:rowOff>
    </xdr:from>
    <xdr:ext cx="304800" cy="304800"/>
    <xdr:sp macro="" textlink="">
      <xdr:nvSpPr>
        <xdr:cNvPr id="242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81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353</xdr:row>
      <xdr:rowOff>0</xdr:rowOff>
    </xdr:from>
    <xdr:ext cx="304800" cy="304800"/>
    <xdr:sp macro="" textlink="">
      <xdr:nvSpPr>
        <xdr:cNvPr id="242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6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353</xdr:row>
      <xdr:rowOff>0</xdr:rowOff>
    </xdr:from>
    <xdr:ext cx="304800" cy="304800"/>
    <xdr:sp macro="" textlink="">
      <xdr:nvSpPr>
        <xdr:cNvPr id="242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6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354</xdr:row>
      <xdr:rowOff>0</xdr:rowOff>
    </xdr:from>
    <xdr:ext cx="304800" cy="304800"/>
    <xdr:sp macro="" textlink="">
      <xdr:nvSpPr>
        <xdr:cNvPr id="242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81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354</xdr:row>
      <xdr:rowOff>0</xdr:rowOff>
    </xdr:from>
    <xdr:ext cx="304800" cy="304800"/>
    <xdr:sp macro="" textlink="">
      <xdr:nvSpPr>
        <xdr:cNvPr id="242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81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354</xdr:row>
      <xdr:rowOff>0</xdr:rowOff>
    </xdr:from>
    <xdr:ext cx="304800" cy="304800"/>
    <xdr:sp macro="" textlink="">
      <xdr:nvSpPr>
        <xdr:cNvPr id="243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81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354</xdr:row>
      <xdr:rowOff>0</xdr:rowOff>
    </xdr:from>
    <xdr:ext cx="304800" cy="304800"/>
    <xdr:sp macro="" textlink="">
      <xdr:nvSpPr>
        <xdr:cNvPr id="243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81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354</xdr:row>
      <xdr:rowOff>0</xdr:rowOff>
    </xdr:from>
    <xdr:ext cx="304800" cy="304800"/>
    <xdr:sp macro="" textlink="">
      <xdr:nvSpPr>
        <xdr:cNvPr id="243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81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354</xdr:row>
      <xdr:rowOff>0</xdr:rowOff>
    </xdr:from>
    <xdr:ext cx="304800" cy="304800"/>
    <xdr:sp macro="" textlink="">
      <xdr:nvSpPr>
        <xdr:cNvPr id="243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81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355</xdr:row>
      <xdr:rowOff>0</xdr:rowOff>
    </xdr:from>
    <xdr:ext cx="304800" cy="304800"/>
    <xdr:sp macro="" textlink="">
      <xdr:nvSpPr>
        <xdr:cNvPr id="243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00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354</xdr:row>
      <xdr:rowOff>0</xdr:rowOff>
    </xdr:from>
    <xdr:ext cx="304800" cy="304800"/>
    <xdr:sp macro="" textlink="">
      <xdr:nvSpPr>
        <xdr:cNvPr id="243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81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354</xdr:row>
      <xdr:rowOff>0</xdr:rowOff>
    </xdr:from>
    <xdr:ext cx="304800" cy="304800"/>
    <xdr:sp macro="" textlink="">
      <xdr:nvSpPr>
        <xdr:cNvPr id="243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581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355</xdr:row>
      <xdr:rowOff>0</xdr:rowOff>
    </xdr:from>
    <xdr:ext cx="304800" cy="304800"/>
    <xdr:sp macro="" textlink="">
      <xdr:nvSpPr>
        <xdr:cNvPr id="243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00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355</xdr:row>
      <xdr:rowOff>0</xdr:rowOff>
    </xdr:from>
    <xdr:ext cx="304800" cy="304800"/>
    <xdr:sp macro="" textlink="">
      <xdr:nvSpPr>
        <xdr:cNvPr id="243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00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355</xdr:row>
      <xdr:rowOff>0</xdr:rowOff>
    </xdr:from>
    <xdr:ext cx="304800" cy="304800"/>
    <xdr:sp macro="" textlink="">
      <xdr:nvSpPr>
        <xdr:cNvPr id="243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00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355</xdr:row>
      <xdr:rowOff>0</xdr:rowOff>
    </xdr:from>
    <xdr:ext cx="304800" cy="304800"/>
    <xdr:sp macro="" textlink="">
      <xdr:nvSpPr>
        <xdr:cNvPr id="244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00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355</xdr:row>
      <xdr:rowOff>0</xdr:rowOff>
    </xdr:from>
    <xdr:ext cx="304800" cy="304800"/>
    <xdr:sp macro="" textlink="">
      <xdr:nvSpPr>
        <xdr:cNvPr id="244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00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355</xdr:row>
      <xdr:rowOff>0</xdr:rowOff>
    </xdr:from>
    <xdr:ext cx="304800" cy="304800"/>
    <xdr:sp macro="" textlink="">
      <xdr:nvSpPr>
        <xdr:cNvPr id="244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00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356</xdr:row>
      <xdr:rowOff>0</xdr:rowOff>
    </xdr:from>
    <xdr:ext cx="304800" cy="304800"/>
    <xdr:sp macro="" textlink="">
      <xdr:nvSpPr>
        <xdr:cNvPr id="244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1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355</xdr:row>
      <xdr:rowOff>0</xdr:rowOff>
    </xdr:from>
    <xdr:ext cx="304800" cy="304800"/>
    <xdr:sp macro="" textlink="">
      <xdr:nvSpPr>
        <xdr:cNvPr id="244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00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355</xdr:row>
      <xdr:rowOff>0</xdr:rowOff>
    </xdr:from>
    <xdr:ext cx="304800" cy="304800"/>
    <xdr:sp macro="" textlink="">
      <xdr:nvSpPr>
        <xdr:cNvPr id="244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00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356</xdr:row>
      <xdr:rowOff>0</xdr:rowOff>
    </xdr:from>
    <xdr:ext cx="304800" cy="304800"/>
    <xdr:sp macro="" textlink="">
      <xdr:nvSpPr>
        <xdr:cNvPr id="244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1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356</xdr:row>
      <xdr:rowOff>0</xdr:rowOff>
    </xdr:from>
    <xdr:ext cx="304800" cy="304800"/>
    <xdr:sp macro="" textlink="">
      <xdr:nvSpPr>
        <xdr:cNvPr id="244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1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356</xdr:row>
      <xdr:rowOff>0</xdr:rowOff>
    </xdr:from>
    <xdr:ext cx="304800" cy="304800"/>
    <xdr:sp macro="" textlink="">
      <xdr:nvSpPr>
        <xdr:cNvPr id="244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1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356</xdr:row>
      <xdr:rowOff>0</xdr:rowOff>
    </xdr:from>
    <xdr:ext cx="304800" cy="304800"/>
    <xdr:sp macro="" textlink="">
      <xdr:nvSpPr>
        <xdr:cNvPr id="244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1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356</xdr:row>
      <xdr:rowOff>0</xdr:rowOff>
    </xdr:from>
    <xdr:ext cx="304800" cy="304800"/>
    <xdr:sp macro="" textlink="">
      <xdr:nvSpPr>
        <xdr:cNvPr id="245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1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356</xdr:row>
      <xdr:rowOff>0</xdr:rowOff>
    </xdr:from>
    <xdr:ext cx="304800" cy="304800"/>
    <xdr:sp macro="" textlink="">
      <xdr:nvSpPr>
        <xdr:cNvPr id="245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1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357</xdr:row>
      <xdr:rowOff>0</xdr:rowOff>
    </xdr:from>
    <xdr:ext cx="304800" cy="304800"/>
    <xdr:sp macro="" textlink="">
      <xdr:nvSpPr>
        <xdr:cNvPr id="245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3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356</xdr:row>
      <xdr:rowOff>0</xdr:rowOff>
    </xdr:from>
    <xdr:ext cx="304800" cy="304800"/>
    <xdr:sp macro="" textlink="">
      <xdr:nvSpPr>
        <xdr:cNvPr id="245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1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356</xdr:row>
      <xdr:rowOff>0</xdr:rowOff>
    </xdr:from>
    <xdr:ext cx="304800" cy="304800"/>
    <xdr:sp macro="" textlink="">
      <xdr:nvSpPr>
        <xdr:cNvPr id="245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1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357</xdr:row>
      <xdr:rowOff>0</xdr:rowOff>
    </xdr:from>
    <xdr:ext cx="304800" cy="304800"/>
    <xdr:sp macro="" textlink="">
      <xdr:nvSpPr>
        <xdr:cNvPr id="245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3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357</xdr:row>
      <xdr:rowOff>0</xdr:rowOff>
    </xdr:from>
    <xdr:ext cx="304800" cy="304800"/>
    <xdr:sp macro="" textlink="">
      <xdr:nvSpPr>
        <xdr:cNvPr id="245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3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357</xdr:row>
      <xdr:rowOff>0</xdr:rowOff>
    </xdr:from>
    <xdr:ext cx="304800" cy="304800"/>
    <xdr:sp macro="" textlink="">
      <xdr:nvSpPr>
        <xdr:cNvPr id="245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3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357</xdr:row>
      <xdr:rowOff>0</xdr:rowOff>
    </xdr:from>
    <xdr:ext cx="304800" cy="304800"/>
    <xdr:sp macro="" textlink="">
      <xdr:nvSpPr>
        <xdr:cNvPr id="245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3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357</xdr:row>
      <xdr:rowOff>0</xdr:rowOff>
    </xdr:from>
    <xdr:ext cx="304800" cy="304800"/>
    <xdr:sp macro="" textlink="">
      <xdr:nvSpPr>
        <xdr:cNvPr id="245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3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357</xdr:row>
      <xdr:rowOff>0</xdr:rowOff>
    </xdr:from>
    <xdr:ext cx="304800" cy="304800"/>
    <xdr:sp macro="" textlink="">
      <xdr:nvSpPr>
        <xdr:cNvPr id="246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3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358</xdr:row>
      <xdr:rowOff>0</xdr:rowOff>
    </xdr:from>
    <xdr:ext cx="304800" cy="304800"/>
    <xdr:sp macro="" textlink="">
      <xdr:nvSpPr>
        <xdr:cNvPr id="246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55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357</xdr:row>
      <xdr:rowOff>0</xdr:rowOff>
    </xdr:from>
    <xdr:ext cx="304800" cy="304800"/>
    <xdr:sp macro="" textlink="">
      <xdr:nvSpPr>
        <xdr:cNvPr id="246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3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357</xdr:row>
      <xdr:rowOff>0</xdr:rowOff>
    </xdr:from>
    <xdr:ext cx="304800" cy="304800"/>
    <xdr:sp macro="" textlink="">
      <xdr:nvSpPr>
        <xdr:cNvPr id="246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3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358</xdr:row>
      <xdr:rowOff>0</xdr:rowOff>
    </xdr:from>
    <xdr:ext cx="304800" cy="304800"/>
    <xdr:sp macro="" textlink="">
      <xdr:nvSpPr>
        <xdr:cNvPr id="246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55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358</xdr:row>
      <xdr:rowOff>0</xdr:rowOff>
    </xdr:from>
    <xdr:ext cx="304800" cy="304800"/>
    <xdr:sp macro="" textlink="">
      <xdr:nvSpPr>
        <xdr:cNvPr id="246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55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358</xdr:row>
      <xdr:rowOff>0</xdr:rowOff>
    </xdr:from>
    <xdr:ext cx="304800" cy="304800"/>
    <xdr:sp macro="" textlink="">
      <xdr:nvSpPr>
        <xdr:cNvPr id="246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55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358</xdr:row>
      <xdr:rowOff>0</xdr:rowOff>
    </xdr:from>
    <xdr:ext cx="304800" cy="304800"/>
    <xdr:sp macro="" textlink="">
      <xdr:nvSpPr>
        <xdr:cNvPr id="246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55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358</xdr:row>
      <xdr:rowOff>0</xdr:rowOff>
    </xdr:from>
    <xdr:ext cx="304800" cy="304800"/>
    <xdr:sp macro="" textlink="">
      <xdr:nvSpPr>
        <xdr:cNvPr id="246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55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358</xdr:row>
      <xdr:rowOff>0</xdr:rowOff>
    </xdr:from>
    <xdr:ext cx="304800" cy="304800"/>
    <xdr:sp macro="" textlink="">
      <xdr:nvSpPr>
        <xdr:cNvPr id="246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55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359</xdr:row>
      <xdr:rowOff>0</xdr:rowOff>
    </xdr:from>
    <xdr:ext cx="304800" cy="304800"/>
    <xdr:sp macro="" textlink="">
      <xdr:nvSpPr>
        <xdr:cNvPr id="247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7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358</xdr:row>
      <xdr:rowOff>0</xdr:rowOff>
    </xdr:from>
    <xdr:ext cx="304800" cy="304800"/>
    <xdr:sp macro="" textlink="">
      <xdr:nvSpPr>
        <xdr:cNvPr id="247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55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358</xdr:row>
      <xdr:rowOff>0</xdr:rowOff>
    </xdr:from>
    <xdr:ext cx="304800" cy="304800"/>
    <xdr:sp macro="" textlink="">
      <xdr:nvSpPr>
        <xdr:cNvPr id="247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55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359</xdr:row>
      <xdr:rowOff>0</xdr:rowOff>
    </xdr:from>
    <xdr:ext cx="304800" cy="304800"/>
    <xdr:sp macro="" textlink="">
      <xdr:nvSpPr>
        <xdr:cNvPr id="247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7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359</xdr:row>
      <xdr:rowOff>0</xdr:rowOff>
    </xdr:from>
    <xdr:ext cx="304800" cy="304800"/>
    <xdr:sp macro="" textlink="">
      <xdr:nvSpPr>
        <xdr:cNvPr id="247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7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359</xdr:row>
      <xdr:rowOff>0</xdr:rowOff>
    </xdr:from>
    <xdr:ext cx="304800" cy="304800"/>
    <xdr:sp macro="" textlink="">
      <xdr:nvSpPr>
        <xdr:cNvPr id="247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7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359</xdr:row>
      <xdr:rowOff>0</xdr:rowOff>
    </xdr:from>
    <xdr:ext cx="304800" cy="304800"/>
    <xdr:sp macro="" textlink="">
      <xdr:nvSpPr>
        <xdr:cNvPr id="247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7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359</xdr:row>
      <xdr:rowOff>0</xdr:rowOff>
    </xdr:from>
    <xdr:ext cx="304800" cy="304800"/>
    <xdr:sp macro="" textlink="">
      <xdr:nvSpPr>
        <xdr:cNvPr id="247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7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359</xdr:row>
      <xdr:rowOff>0</xdr:rowOff>
    </xdr:from>
    <xdr:ext cx="304800" cy="304800"/>
    <xdr:sp macro="" textlink="">
      <xdr:nvSpPr>
        <xdr:cNvPr id="247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7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360</xdr:row>
      <xdr:rowOff>0</xdr:rowOff>
    </xdr:from>
    <xdr:ext cx="304800" cy="304800"/>
    <xdr:sp macro="" textlink="">
      <xdr:nvSpPr>
        <xdr:cNvPr id="247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92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359</xdr:row>
      <xdr:rowOff>0</xdr:rowOff>
    </xdr:from>
    <xdr:ext cx="304800" cy="304800"/>
    <xdr:sp macro="" textlink="">
      <xdr:nvSpPr>
        <xdr:cNvPr id="248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7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359</xdr:row>
      <xdr:rowOff>0</xdr:rowOff>
    </xdr:from>
    <xdr:ext cx="304800" cy="304800"/>
    <xdr:sp macro="" textlink="">
      <xdr:nvSpPr>
        <xdr:cNvPr id="248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7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360</xdr:row>
      <xdr:rowOff>0</xdr:rowOff>
    </xdr:from>
    <xdr:ext cx="304800" cy="304800"/>
    <xdr:sp macro="" textlink="">
      <xdr:nvSpPr>
        <xdr:cNvPr id="248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92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360</xdr:row>
      <xdr:rowOff>0</xdr:rowOff>
    </xdr:from>
    <xdr:ext cx="304800" cy="304800"/>
    <xdr:sp macro="" textlink="">
      <xdr:nvSpPr>
        <xdr:cNvPr id="248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92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360</xdr:row>
      <xdr:rowOff>0</xdr:rowOff>
    </xdr:from>
    <xdr:ext cx="304800" cy="304800"/>
    <xdr:sp macro="" textlink="">
      <xdr:nvSpPr>
        <xdr:cNvPr id="248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92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360</xdr:row>
      <xdr:rowOff>0</xdr:rowOff>
    </xdr:from>
    <xdr:ext cx="304800" cy="304800"/>
    <xdr:sp macro="" textlink="">
      <xdr:nvSpPr>
        <xdr:cNvPr id="248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92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360</xdr:row>
      <xdr:rowOff>0</xdr:rowOff>
    </xdr:from>
    <xdr:ext cx="304800" cy="304800"/>
    <xdr:sp macro="" textlink="">
      <xdr:nvSpPr>
        <xdr:cNvPr id="248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92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360</xdr:row>
      <xdr:rowOff>0</xdr:rowOff>
    </xdr:from>
    <xdr:ext cx="304800" cy="304800"/>
    <xdr:sp macro="" textlink="">
      <xdr:nvSpPr>
        <xdr:cNvPr id="248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92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361</xdr:row>
      <xdr:rowOff>0</xdr:rowOff>
    </xdr:from>
    <xdr:ext cx="304800" cy="304800"/>
    <xdr:sp macro="" textlink="">
      <xdr:nvSpPr>
        <xdr:cNvPr id="248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1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360</xdr:row>
      <xdr:rowOff>0</xdr:rowOff>
    </xdr:from>
    <xdr:ext cx="304800" cy="304800"/>
    <xdr:sp macro="" textlink="">
      <xdr:nvSpPr>
        <xdr:cNvPr id="248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92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360</xdr:row>
      <xdr:rowOff>0</xdr:rowOff>
    </xdr:from>
    <xdr:ext cx="304800" cy="304800"/>
    <xdr:sp macro="" textlink="">
      <xdr:nvSpPr>
        <xdr:cNvPr id="249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692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361</xdr:row>
      <xdr:rowOff>0</xdr:rowOff>
    </xdr:from>
    <xdr:ext cx="304800" cy="304800"/>
    <xdr:sp macro="" textlink="">
      <xdr:nvSpPr>
        <xdr:cNvPr id="249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1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361</xdr:row>
      <xdr:rowOff>0</xdr:rowOff>
    </xdr:from>
    <xdr:ext cx="304800" cy="304800"/>
    <xdr:sp macro="" textlink="">
      <xdr:nvSpPr>
        <xdr:cNvPr id="249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1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361</xdr:row>
      <xdr:rowOff>0</xdr:rowOff>
    </xdr:from>
    <xdr:ext cx="304800" cy="304800"/>
    <xdr:sp macro="" textlink="">
      <xdr:nvSpPr>
        <xdr:cNvPr id="249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1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361</xdr:row>
      <xdr:rowOff>0</xdr:rowOff>
    </xdr:from>
    <xdr:ext cx="304800" cy="304800"/>
    <xdr:sp macro="" textlink="">
      <xdr:nvSpPr>
        <xdr:cNvPr id="249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1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361</xdr:row>
      <xdr:rowOff>0</xdr:rowOff>
    </xdr:from>
    <xdr:ext cx="304800" cy="304800"/>
    <xdr:sp macro="" textlink="">
      <xdr:nvSpPr>
        <xdr:cNvPr id="249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1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361</xdr:row>
      <xdr:rowOff>0</xdr:rowOff>
    </xdr:from>
    <xdr:ext cx="304800" cy="304800"/>
    <xdr:sp macro="" textlink="">
      <xdr:nvSpPr>
        <xdr:cNvPr id="249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1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362</xdr:row>
      <xdr:rowOff>0</xdr:rowOff>
    </xdr:from>
    <xdr:ext cx="304800" cy="304800"/>
    <xdr:sp macro="" textlink="">
      <xdr:nvSpPr>
        <xdr:cNvPr id="249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29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361</xdr:row>
      <xdr:rowOff>0</xdr:rowOff>
    </xdr:from>
    <xdr:ext cx="304800" cy="304800"/>
    <xdr:sp macro="" textlink="">
      <xdr:nvSpPr>
        <xdr:cNvPr id="249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1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361</xdr:row>
      <xdr:rowOff>0</xdr:rowOff>
    </xdr:from>
    <xdr:ext cx="304800" cy="304800"/>
    <xdr:sp macro="" textlink="">
      <xdr:nvSpPr>
        <xdr:cNvPr id="249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1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362</xdr:row>
      <xdr:rowOff>0</xdr:rowOff>
    </xdr:from>
    <xdr:ext cx="304800" cy="304800"/>
    <xdr:sp macro="" textlink="">
      <xdr:nvSpPr>
        <xdr:cNvPr id="250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29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362</xdr:row>
      <xdr:rowOff>0</xdr:rowOff>
    </xdr:from>
    <xdr:ext cx="304800" cy="304800"/>
    <xdr:sp macro="" textlink="">
      <xdr:nvSpPr>
        <xdr:cNvPr id="250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29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362</xdr:row>
      <xdr:rowOff>0</xdr:rowOff>
    </xdr:from>
    <xdr:ext cx="304800" cy="304800"/>
    <xdr:sp macro="" textlink="">
      <xdr:nvSpPr>
        <xdr:cNvPr id="250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29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362</xdr:row>
      <xdr:rowOff>0</xdr:rowOff>
    </xdr:from>
    <xdr:ext cx="304800" cy="304800"/>
    <xdr:sp macro="" textlink="">
      <xdr:nvSpPr>
        <xdr:cNvPr id="2503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29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362</xdr:row>
      <xdr:rowOff>0</xdr:rowOff>
    </xdr:from>
    <xdr:ext cx="304800" cy="304800"/>
    <xdr:sp macro="" textlink="">
      <xdr:nvSpPr>
        <xdr:cNvPr id="2504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29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362</xdr:row>
      <xdr:rowOff>0</xdr:rowOff>
    </xdr:from>
    <xdr:ext cx="304800" cy="304800"/>
    <xdr:sp macro="" textlink="">
      <xdr:nvSpPr>
        <xdr:cNvPr id="2505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29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363</xdr:row>
      <xdr:rowOff>0</xdr:rowOff>
    </xdr:from>
    <xdr:ext cx="304800" cy="304800"/>
    <xdr:sp macro="" textlink="">
      <xdr:nvSpPr>
        <xdr:cNvPr id="2506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47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362</xdr:row>
      <xdr:rowOff>0</xdr:rowOff>
    </xdr:from>
    <xdr:ext cx="304800" cy="304800"/>
    <xdr:sp macro="" textlink="">
      <xdr:nvSpPr>
        <xdr:cNvPr id="2507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29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362</xdr:row>
      <xdr:rowOff>0</xdr:rowOff>
    </xdr:from>
    <xdr:ext cx="304800" cy="304800"/>
    <xdr:sp macro="" textlink="">
      <xdr:nvSpPr>
        <xdr:cNvPr id="2508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29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363</xdr:row>
      <xdr:rowOff>0</xdr:rowOff>
    </xdr:from>
    <xdr:ext cx="304800" cy="304800"/>
    <xdr:sp macro="" textlink="">
      <xdr:nvSpPr>
        <xdr:cNvPr id="2509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47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363</xdr:row>
      <xdr:rowOff>0</xdr:rowOff>
    </xdr:from>
    <xdr:ext cx="304800" cy="304800"/>
    <xdr:sp macro="" textlink="">
      <xdr:nvSpPr>
        <xdr:cNvPr id="2510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47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363</xdr:row>
      <xdr:rowOff>0</xdr:rowOff>
    </xdr:from>
    <xdr:ext cx="304800" cy="304800"/>
    <xdr:sp macro="" textlink="">
      <xdr:nvSpPr>
        <xdr:cNvPr id="2511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47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363</xdr:row>
      <xdr:rowOff>0</xdr:rowOff>
    </xdr:from>
    <xdr:ext cx="304800" cy="304800"/>
    <xdr:sp macro="" textlink="">
      <xdr:nvSpPr>
        <xdr:cNvPr id="2512" name="AutoShape 3" descr="Logotipo de Platzi: EducaciÃ³n Online de Calidad">
          <a:extLst>
            <a:ext uri="{FF2B5EF4-FFF2-40B4-BE49-F238E27FC236}">
              <a16:creationId xmlns:a16="http://schemas.microsoft.com/office/drawing/2014/main" id="{00000000-0008-0000-07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8528050" y="6747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economipedia.com/definiciones/tasa-descuento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4DDD-8252-43B7-9E04-875C471C45EA}">
  <dimension ref="B3:H15"/>
  <sheetViews>
    <sheetView showGridLines="0" tabSelected="1" zoomScale="80" zoomScaleNormal="80" workbookViewId="0">
      <selection activeCell="C15" sqref="C15"/>
    </sheetView>
  </sheetViews>
  <sheetFormatPr baseColWidth="10" defaultRowHeight="15" x14ac:dyDescent="0.25"/>
  <cols>
    <col min="2" max="2" width="23.42578125" bestFit="1" customWidth="1"/>
  </cols>
  <sheetData>
    <row r="3" spans="2:8" x14ac:dyDescent="0.25">
      <c r="B3" t="s">
        <v>0</v>
      </c>
      <c r="D3" t="s">
        <v>46</v>
      </c>
    </row>
    <row r="4" spans="2:8" x14ac:dyDescent="0.25">
      <c r="B4" t="s">
        <v>32</v>
      </c>
      <c r="D4" t="s">
        <v>35</v>
      </c>
    </row>
    <row r="5" spans="2:8" x14ac:dyDescent="0.25">
      <c r="B5" t="s">
        <v>33</v>
      </c>
      <c r="D5" t="s">
        <v>34</v>
      </c>
    </row>
    <row r="9" spans="2:8" x14ac:dyDescent="0.25">
      <c r="B9" t="s">
        <v>0</v>
      </c>
      <c r="C9" s="4">
        <v>0.12</v>
      </c>
      <c r="G9" t="s">
        <v>37</v>
      </c>
      <c r="H9">
        <v>12</v>
      </c>
    </row>
    <row r="10" spans="2:8" x14ac:dyDescent="0.25">
      <c r="B10" t="s">
        <v>43</v>
      </c>
      <c r="C10">
        <v>2</v>
      </c>
      <c r="G10" t="s">
        <v>38</v>
      </c>
      <c r="H10">
        <v>6</v>
      </c>
    </row>
    <row r="11" spans="2:8" x14ac:dyDescent="0.25">
      <c r="B11" t="s">
        <v>36</v>
      </c>
      <c r="C11" s="5">
        <f>NOMINAL(C9,C10)</f>
        <v>0.11660104885167266</v>
      </c>
      <c r="G11" t="s">
        <v>39</v>
      </c>
      <c r="H11">
        <v>4</v>
      </c>
    </row>
    <row r="12" spans="2:8" x14ac:dyDescent="0.25">
      <c r="B12" t="s">
        <v>41</v>
      </c>
      <c r="C12" s="5">
        <f>C11/C10</f>
        <v>5.8300524425836331E-2</v>
      </c>
      <c r="G12" t="s">
        <v>40</v>
      </c>
      <c r="H12">
        <v>2</v>
      </c>
    </row>
    <row r="13" spans="2:8" x14ac:dyDescent="0.25">
      <c r="B13" t="s">
        <v>42</v>
      </c>
      <c r="C13" s="5">
        <f>C12/(1+C12)</f>
        <v>5.508881747693202E-2</v>
      </c>
    </row>
    <row r="14" spans="2:8" x14ac:dyDescent="0.25">
      <c r="B14" t="s">
        <v>41</v>
      </c>
      <c r="C14" s="5">
        <f>C13/(1-C13)</f>
        <v>5.8300524425836338E-2</v>
      </c>
    </row>
    <row r="15" spans="2:8" x14ac:dyDescent="0.25">
      <c r="B15" t="s">
        <v>0</v>
      </c>
      <c r="C15" s="5">
        <f>EFFECT(C11,C10)</f>
        <v>0.12000000000000011</v>
      </c>
    </row>
  </sheetData>
  <dataValidations count="1">
    <dataValidation type="list" allowBlank="1" showInputMessage="1" showErrorMessage="1" sqref="C10" xr:uid="{8428CB28-9F75-4B6B-84FE-586FFB3991E4}">
      <formula1>$H$9:$H$12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65E1-6DE3-41BC-B58A-20B279D37A37}">
  <dimension ref="A1:H10"/>
  <sheetViews>
    <sheetView showGridLines="0" zoomScale="80" zoomScaleNormal="80" workbookViewId="0">
      <selection activeCell="E7" sqref="E7"/>
    </sheetView>
  </sheetViews>
  <sheetFormatPr baseColWidth="10" defaultRowHeight="15" x14ac:dyDescent="0.25"/>
  <cols>
    <col min="1" max="1" width="12" bestFit="1" customWidth="1"/>
    <col min="2" max="2" width="18.5703125" bestFit="1" customWidth="1"/>
    <col min="3" max="3" width="12.42578125" customWidth="1"/>
    <col min="5" max="5" width="14" bestFit="1" customWidth="1"/>
    <col min="7" max="7" width="12.85546875" bestFit="1" customWidth="1"/>
  </cols>
  <sheetData>
    <row r="1" spans="1:8" ht="15.75" thickBot="1" x14ac:dyDescent="0.3">
      <c r="A1" s="10" t="s">
        <v>9</v>
      </c>
    </row>
    <row r="2" spans="1:8" ht="15.75" thickTop="1" x14ac:dyDescent="0.25">
      <c r="C2" t="s">
        <v>44</v>
      </c>
      <c r="G2" s="12">
        <v>5000000</v>
      </c>
    </row>
    <row r="3" spans="1:8" x14ac:dyDescent="0.25">
      <c r="C3" t="s">
        <v>45</v>
      </c>
      <c r="G3" s="7">
        <v>8.5000000000000006E-2</v>
      </c>
      <c r="H3" t="s">
        <v>0</v>
      </c>
    </row>
    <row r="4" spans="1:8" x14ac:dyDescent="0.25">
      <c r="C4" t="s">
        <v>47</v>
      </c>
      <c r="G4">
        <v>1</v>
      </c>
    </row>
    <row r="5" spans="1:8" x14ac:dyDescent="0.25">
      <c r="E5" s="3" t="s">
        <v>10</v>
      </c>
    </row>
    <row r="6" spans="1:8" x14ac:dyDescent="0.25">
      <c r="C6" t="s">
        <v>6</v>
      </c>
      <c r="E6" t="s">
        <v>7</v>
      </c>
    </row>
    <row r="7" spans="1:8" x14ac:dyDescent="0.25">
      <c r="C7" s="12">
        <v>5000000</v>
      </c>
      <c r="E7" s="16">
        <f>FV(G3,G4,,C7,0)</f>
        <v>-5425000</v>
      </c>
      <c r="F7" s="17" t="s">
        <v>11</v>
      </c>
    </row>
    <row r="9" spans="1:8" x14ac:dyDescent="0.25">
      <c r="C9" s="48"/>
    </row>
    <row r="10" spans="1:8" x14ac:dyDescent="0.25">
      <c r="E10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7"/>
  <sheetViews>
    <sheetView showGridLines="0" zoomScale="70" zoomScaleNormal="70" workbookViewId="0">
      <selection activeCell="B17" sqref="B17"/>
    </sheetView>
  </sheetViews>
  <sheetFormatPr baseColWidth="10" defaultRowHeight="15" x14ac:dyDescent="0.25"/>
  <cols>
    <col min="2" max="2" width="23.28515625" customWidth="1"/>
    <col min="3" max="3" width="64.5703125" bestFit="1" customWidth="1"/>
    <col min="4" max="4" width="25.140625" customWidth="1"/>
    <col min="5" max="5" width="20.140625" bestFit="1" customWidth="1"/>
    <col min="6" max="6" width="12.5703125" bestFit="1" customWidth="1"/>
    <col min="7" max="7" width="15.28515625" customWidth="1"/>
    <col min="8" max="8" width="78.5703125" bestFit="1" customWidth="1"/>
    <col min="11" max="11" width="14.140625" bestFit="1" customWidth="1"/>
    <col min="12" max="12" width="20.140625" bestFit="1" customWidth="1"/>
  </cols>
  <sheetData>
    <row r="2" spans="2:7" ht="15.75" thickBot="1" x14ac:dyDescent="0.3">
      <c r="B2" s="9"/>
      <c r="C2" s="10" t="s">
        <v>1</v>
      </c>
      <c r="D2" s="10"/>
      <c r="G2" s="14"/>
    </row>
    <row r="3" spans="2:7" ht="15.75" thickTop="1" x14ac:dyDescent="0.25"/>
    <row r="4" spans="2:7" x14ac:dyDescent="0.25">
      <c r="B4" t="s">
        <v>3</v>
      </c>
      <c r="C4" s="6"/>
      <c r="D4" s="6">
        <v>0.11</v>
      </c>
    </row>
    <row r="6" spans="2:7" x14ac:dyDescent="0.25">
      <c r="B6" s="2" t="s">
        <v>2</v>
      </c>
    </row>
    <row r="9" spans="2:7" ht="15.75" thickBot="1" x14ac:dyDescent="0.3">
      <c r="B9" s="10" t="s">
        <v>4</v>
      </c>
    </row>
    <row r="10" spans="2:7" ht="15.75" thickTop="1" x14ac:dyDescent="0.25"/>
    <row r="11" spans="2:7" x14ac:dyDescent="0.25">
      <c r="B11" t="s">
        <v>5</v>
      </c>
    </row>
    <row r="13" spans="2:7" x14ac:dyDescent="0.25">
      <c r="B13" t="s">
        <v>6</v>
      </c>
      <c r="E13" s="11">
        <v>10000000</v>
      </c>
    </row>
    <row r="14" spans="2:7" x14ac:dyDescent="0.25">
      <c r="D14" t="s">
        <v>7</v>
      </c>
    </row>
    <row r="16" spans="2:7" x14ac:dyDescent="0.25">
      <c r="B16" s="15">
        <f>PV(D4,1,,E13,0)</f>
        <v>-9009009.0090090074</v>
      </c>
      <c r="C16" t="s">
        <v>8</v>
      </c>
    </row>
    <row r="17" spans="2:2" x14ac:dyDescent="0.25">
      <c r="B17" s="49">
        <f>NPV(D4,E13)</f>
        <v>9009009.0090090074</v>
      </c>
    </row>
  </sheetData>
  <hyperlinks>
    <hyperlink ref="B6" r:id="rId1" xr:uid="{00000000-0004-0000-03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64"/>
  <sheetViews>
    <sheetView showGridLines="0" topLeftCell="G10" zoomScale="70" zoomScaleNormal="70" workbookViewId="0">
      <selection activeCell="K5" sqref="K5"/>
    </sheetView>
  </sheetViews>
  <sheetFormatPr baseColWidth="10" defaultRowHeight="15" x14ac:dyDescent="0.25"/>
  <cols>
    <col min="1" max="2" width="3.140625" style="19" customWidth="1"/>
    <col min="3" max="3" width="75.85546875" bestFit="1" customWidth="1"/>
    <col min="4" max="4" width="21.7109375" bestFit="1" customWidth="1"/>
    <col min="5" max="5" width="1.5703125" customWidth="1"/>
    <col min="6" max="6" width="29.140625" bestFit="1" customWidth="1"/>
    <col min="7" max="7" width="17.140625" bestFit="1" customWidth="1"/>
    <col min="8" max="8" width="9.140625" customWidth="1"/>
    <col min="9" max="9" width="6.42578125" bestFit="1" customWidth="1"/>
    <col min="10" max="10" width="16.42578125" customWidth="1"/>
    <col min="11" max="11" width="15.85546875" bestFit="1" customWidth="1"/>
    <col min="12" max="12" width="14.85546875" bestFit="1" customWidth="1"/>
    <col min="13" max="13" width="15.85546875" bestFit="1" customWidth="1"/>
    <col min="14" max="14" width="16.42578125" customWidth="1"/>
    <col min="16" max="16" width="13.140625" customWidth="1"/>
    <col min="17" max="17" width="3.5703125" style="18" customWidth="1"/>
  </cols>
  <sheetData>
    <row r="1" spans="1:14" s="39" customFormat="1" x14ac:dyDescent="0.25">
      <c r="A1" s="19"/>
      <c r="B1" s="19"/>
    </row>
    <row r="2" spans="1:14" ht="18.75" x14ac:dyDescent="0.3">
      <c r="C2" s="20"/>
      <c r="D2" s="1"/>
      <c r="E2" s="1"/>
      <c r="F2" s="1"/>
    </row>
    <row r="3" spans="1:14" ht="18.75" x14ac:dyDescent="0.3">
      <c r="C3" s="21"/>
      <c r="D3" s="8"/>
      <c r="E3" s="8"/>
      <c r="F3" s="8"/>
      <c r="I3" t="s">
        <v>12</v>
      </c>
      <c r="J3" t="s">
        <v>13</v>
      </c>
      <c r="K3" t="s">
        <v>14</v>
      </c>
      <c r="L3" t="s">
        <v>15</v>
      </c>
      <c r="M3" t="s">
        <v>48</v>
      </c>
      <c r="N3" t="s">
        <v>16</v>
      </c>
    </row>
    <row r="4" spans="1:14" ht="18.75" x14ac:dyDescent="0.3">
      <c r="C4" s="21"/>
      <c r="D4" s="8"/>
      <c r="E4" s="8"/>
      <c r="F4" s="8"/>
      <c r="I4">
        <v>0</v>
      </c>
      <c r="N4" s="22">
        <f>$D$10</f>
        <v>400000000</v>
      </c>
    </row>
    <row r="5" spans="1:14" ht="18.75" x14ac:dyDescent="0.3">
      <c r="C5" s="21" t="s">
        <v>17</v>
      </c>
      <c r="D5" s="8" t="s">
        <v>18</v>
      </c>
      <c r="E5" s="8"/>
      <c r="F5" s="8"/>
      <c r="I5">
        <v>1</v>
      </c>
      <c r="J5" s="22">
        <f>N4</f>
        <v>400000000</v>
      </c>
      <c r="K5" s="23">
        <f>$G$10</f>
        <v>-3117931.3550543822</v>
      </c>
      <c r="L5" s="23">
        <f>$G$9*J5</f>
        <v>2882929.3264546865</v>
      </c>
      <c r="M5" s="23">
        <f>+K5+L5</f>
        <v>-235002.02859969577</v>
      </c>
      <c r="N5" s="23">
        <f>N4+M5</f>
        <v>399764997.97140032</v>
      </c>
    </row>
    <row r="6" spans="1:14" ht="18.75" x14ac:dyDescent="0.3">
      <c r="C6" s="21" t="s">
        <v>19</v>
      </c>
      <c r="D6" s="8"/>
      <c r="E6" s="8"/>
      <c r="F6" s="8" t="s">
        <v>20</v>
      </c>
      <c r="I6">
        <v>2</v>
      </c>
      <c r="J6" s="22">
        <f t="shared" ref="J6:J69" si="0">N5</f>
        <v>399764997.97140032</v>
      </c>
      <c r="K6" s="23">
        <f t="shared" ref="K6:K69" si="1">$G$10</f>
        <v>-3117931.3550543822</v>
      </c>
      <c r="L6" s="23">
        <f t="shared" ref="L6:L69" si="2">$G$9*J6</f>
        <v>2881235.5908546206</v>
      </c>
      <c r="M6" s="23">
        <f t="shared" ref="M6:M69" si="3">+K6+L6</f>
        <v>-236695.76419976167</v>
      </c>
      <c r="N6" s="23">
        <f t="shared" ref="N6:N69" si="4">N5+M6</f>
        <v>399528302.20720059</v>
      </c>
    </row>
    <row r="7" spans="1:14" ht="19.5" thickBot="1" x14ac:dyDescent="0.35">
      <c r="C7" s="21"/>
      <c r="D7" s="8"/>
      <c r="E7" s="8"/>
      <c r="F7" s="8"/>
      <c r="I7">
        <v>3</v>
      </c>
      <c r="J7" s="22">
        <f t="shared" si="0"/>
        <v>399528302.20720059</v>
      </c>
      <c r="K7" s="23">
        <f t="shared" si="1"/>
        <v>-3117931.3550543822</v>
      </c>
      <c r="L7" s="23">
        <f t="shared" si="2"/>
        <v>2879529.6479544728</v>
      </c>
      <c r="M7" s="23">
        <f t="shared" si="3"/>
        <v>-238401.70709990943</v>
      </c>
      <c r="N7" s="23">
        <f t="shared" si="4"/>
        <v>399289900.50010067</v>
      </c>
    </row>
    <row r="8" spans="1:14" ht="18.75" x14ac:dyDescent="0.3">
      <c r="C8" s="25" t="s">
        <v>21</v>
      </c>
      <c r="D8" s="26">
        <v>30</v>
      </c>
      <c r="E8" s="27"/>
      <c r="F8" s="41" t="s">
        <v>23</v>
      </c>
      <c r="G8" s="42">
        <f>NOMINAL(D9,12)</f>
        <v>8.6487879793640587E-2</v>
      </c>
      <c r="H8" s="28"/>
      <c r="I8">
        <v>4</v>
      </c>
      <c r="J8" s="22">
        <f t="shared" si="0"/>
        <v>399289900.50010067</v>
      </c>
      <c r="K8" s="23">
        <f t="shared" si="1"/>
        <v>-3117931.3550543822</v>
      </c>
      <c r="L8" s="23">
        <f t="shared" si="2"/>
        <v>2877811.4097722848</v>
      </c>
      <c r="M8" s="23">
        <f t="shared" si="3"/>
        <v>-240119.94528209744</v>
      </c>
      <c r="N8" s="23">
        <f t="shared" si="4"/>
        <v>399049780.55481857</v>
      </c>
    </row>
    <row r="9" spans="1:14" ht="18.75" x14ac:dyDescent="0.3">
      <c r="C9" s="29" t="s">
        <v>22</v>
      </c>
      <c r="D9" s="30">
        <v>0.09</v>
      </c>
      <c r="E9" s="31"/>
      <c r="F9" s="43" t="s">
        <v>25</v>
      </c>
      <c r="G9" s="44">
        <f>G8/12</f>
        <v>7.2073233161367156E-3</v>
      </c>
      <c r="H9" s="32"/>
      <c r="I9">
        <v>5</v>
      </c>
      <c r="J9" s="22">
        <f t="shared" si="0"/>
        <v>399049780.55481857</v>
      </c>
      <c r="K9" s="23">
        <f t="shared" si="1"/>
        <v>-3117931.3550543822</v>
      </c>
      <c r="L9" s="23">
        <f t="shared" si="2"/>
        <v>2876080.7876919839</v>
      </c>
      <c r="M9" s="23">
        <f t="shared" si="3"/>
        <v>-241850.56736239837</v>
      </c>
      <c r="N9" s="23">
        <f t="shared" si="4"/>
        <v>398807929.98745614</v>
      </c>
    </row>
    <row r="10" spans="1:14" ht="19.5" thickBot="1" x14ac:dyDescent="0.35">
      <c r="C10" s="33" t="s">
        <v>24</v>
      </c>
      <c r="D10" s="34">
        <v>400000000</v>
      </c>
      <c r="E10" s="35"/>
      <c r="F10" s="43" t="s">
        <v>27</v>
      </c>
      <c r="G10" s="45">
        <f>PMT(G9,G11,D10,,0)</f>
        <v>-3117931.3550543822</v>
      </c>
      <c r="H10" s="36"/>
      <c r="I10">
        <v>6</v>
      </c>
      <c r="J10" s="22">
        <f t="shared" si="0"/>
        <v>398807929.98745614</v>
      </c>
      <c r="K10" s="23">
        <f t="shared" si="1"/>
        <v>-3117931.3550543822</v>
      </c>
      <c r="L10" s="23">
        <f t="shared" si="2"/>
        <v>2874337.6924588117</v>
      </c>
      <c r="M10" s="23">
        <f t="shared" si="3"/>
        <v>-243593.66259557055</v>
      </c>
      <c r="N10" s="23">
        <f t="shared" si="4"/>
        <v>398564336.32486057</v>
      </c>
    </row>
    <row r="11" spans="1:14" ht="19.5" thickBot="1" x14ac:dyDescent="0.35">
      <c r="F11" s="46" t="s">
        <v>28</v>
      </c>
      <c r="G11" s="47">
        <f>D8*12</f>
        <v>360</v>
      </c>
      <c r="I11">
        <v>7</v>
      </c>
      <c r="J11" s="22">
        <f t="shared" si="0"/>
        <v>398564336.32486057</v>
      </c>
      <c r="K11" s="23">
        <f t="shared" si="1"/>
        <v>-3117931.3550543822</v>
      </c>
      <c r="L11" s="23">
        <f t="shared" si="2"/>
        <v>2872582.0341747236</v>
      </c>
      <c r="M11" s="23">
        <f t="shared" si="3"/>
        <v>-245349.32087965868</v>
      </c>
      <c r="N11" s="23">
        <f t="shared" si="4"/>
        <v>398318987.00398093</v>
      </c>
    </row>
    <row r="12" spans="1:14" ht="18.75" x14ac:dyDescent="0.3">
      <c r="C12" s="24" t="s">
        <v>26</v>
      </c>
      <c r="I12">
        <v>8</v>
      </c>
      <c r="J12" s="22">
        <f t="shared" si="0"/>
        <v>398318987.00398093</v>
      </c>
      <c r="K12" s="23">
        <f t="shared" si="1"/>
        <v>-3117931.3550543822</v>
      </c>
      <c r="L12" s="23">
        <f t="shared" si="2"/>
        <v>2870813.722293749</v>
      </c>
      <c r="M12" s="23">
        <f t="shared" si="3"/>
        <v>-247117.63276063325</v>
      </c>
      <c r="N12" s="23">
        <f t="shared" si="4"/>
        <v>398071869.37122029</v>
      </c>
    </row>
    <row r="13" spans="1:14" x14ac:dyDescent="0.25">
      <c r="C13" s="50" t="s">
        <v>31</v>
      </c>
      <c r="D13" s="50"/>
      <c r="I13">
        <v>9</v>
      </c>
      <c r="J13" s="22">
        <f t="shared" si="0"/>
        <v>398071869.37122029</v>
      </c>
      <c r="K13" s="23">
        <f t="shared" si="1"/>
        <v>-3117931.3550543822</v>
      </c>
      <c r="L13" s="23">
        <f t="shared" si="2"/>
        <v>2869032.6656173249</v>
      </c>
      <c r="M13" s="23">
        <f t="shared" si="3"/>
        <v>-248898.68943705736</v>
      </c>
      <c r="N13" s="23">
        <f t="shared" si="4"/>
        <v>397822970.68178326</v>
      </c>
    </row>
    <row r="14" spans="1:14" x14ac:dyDescent="0.25">
      <c r="C14" s="50"/>
      <c r="D14" s="50"/>
      <c r="I14">
        <v>10</v>
      </c>
      <c r="J14" s="22">
        <f t="shared" si="0"/>
        <v>397822970.68178326</v>
      </c>
      <c r="K14" s="23">
        <f t="shared" si="1"/>
        <v>-3117931.3550543822</v>
      </c>
      <c r="L14" s="23">
        <f t="shared" si="2"/>
        <v>2867238.7722895895</v>
      </c>
      <c r="M14" s="23">
        <f t="shared" si="3"/>
        <v>-250692.58276479272</v>
      </c>
      <c r="N14" s="23">
        <f t="shared" si="4"/>
        <v>397572278.09901845</v>
      </c>
    </row>
    <row r="15" spans="1:14" x14ac:dyDescent="0.25">
      <c r="I15">
        <v>11</v>
      </c>
      <c r="J15" s="22">
        <f t="shared" si="0"/>
        <v>397572278.09901845</v>
      </c>
      <c r="K15" s="23">
        <f t="shared" si="1"/>
        <v>-3117931.3550543822</v>
      </c>
      <c r="L15" s="23">
        <f t="shared" si="2"/>
        <v>2865431.9497926463</v>
      </c>
      <c r="M15" s="23">
        <f t="shared" si="3"/>
        <v>-252499.4052617359</v>
      </c>
      <c r="N15" s="23">
        <f t="shared" si="4"/>
        <v>397319778.6937567</v>
      </c>
    </row>
    <row r="16" spans="1:14" x14ac:dyDescent="0.25">
      <c r="C16" s="37" t="s">
        <v>29</v>
      </c>
      <c r="I16">
        <v>12</v>
      </c>
      <c r="J16" s="22">
        <f t="shared" si="0"/>
        <v>397319778.6937567</v>
      </c>
      <c r="K16" s="23">
        <f t="shared" si="1"/>
        <v>-3117931.3550543822</v>
      </c>
      <c r="L16" s="23">
        <f t="shared" si="2"/>
        <v>2863612.1049417923</v>
      </c>
      <c r="M16" s="23">
        <f t="shared" si="3"/>
        <v>-254319.25011258991</v>
      </c>
      <c r="N16" s="23">
        <f t="shared" si="4"/>
        <v>397065459.44364411</v>
      </c>
    </row>
    <row r="17" spans="1:14" ht="14.45" customHeight="1" x14ac:dyDescent="0.25">
      <c r="I17">
        <v>13</v>
      </c>
      <c r="J17" s="22">
        <f t="shared" si="0"/>
        <v>397065459.44364411</v>
      </c>
      <c r="K17" s="23">
        <f t="shared" si="1"/>
        <v>-3117931.3550543822</v>
      </c>
      <c r="L17" s="23">
        <f t="shared" si="2"/>
        <v>2861779.1438807137</v>
      </c>
      <c r="M17" s="23">
        <f t="shared" si="3"/>
        <v>-256152.2111736685</v>
      </c>
      <c r="N17" s="23">
        <f t="shared" si="4"/>
        <v>396809307.23247045</v>
      </c>
    </row>
    <row r="18" spans="1:14" ht="14.45" customHeight="1" x14ac:dyDescent="0.25">
      <c r="C18" s="51" t="s">
        <v>30</v>
      </c>
      <c r="D18" s="38"/>
      <c r="I18">
        <v>14</v>
      </c>
      <c r="J18" s="22">
        <f t="shared" si="0"/>
        <v>396809307.23247045</v>
      </c>
      <c r="K18" s="23">
        <f t="shared" si="1"/>
        <v>-3117931.3550543822</v>
      </c>
      <c r="L18" s="23">
        <f t="shared" si="2"/>
        <v>2859932.9720766419</v>
      </c>
      <c r="M18" s="23">
        <f t="shared" si="3"/>
        <v>-257998.38297774037</v>
      </c>
      <c r="N18" s="23">
        <f t="shared" si="4"/>
        <v>396551308.84949273</v>
      </c>
    </row>
    <row r="19" spans="1:14" ht="14.45" customHeight="1" x14ac:dyDescent="0.25">
      <c r="C19" s="51"/>
      <c r="D19" s="38"/>
      <c r="I19">
        <v>15</v>
      </c>
      <c r="J19" s="22">
        <f t="shared" si="0"/>
        <v>396551308.84949273</v>
      </c>
      <c r="K19" s="23">
        <f t="shared" si="1"/>
        <v>-3117931.3550543822</v>
      </c>
      <c r="L19" s="23">
        <f t="shared" si="2"/>
        <v>2858073.4943154808</v>
      </c>
      <c r="M19" s="23">
        <f t="shared" si="3"/>
        <v>-259857.86073890142</v>
      </c>
      <c r="N19" s="23">
        <f t="shared" si="4"/>
        <v>396291450.98875386</v>
      </c>
    </row>
    <row r="20" spans="1:14" ht="28.5" x14ac:dyDescent="0.25">
      <c r="C20" s="51"/>
      <c r="F20" s="40"/>
      <c r="G20" s="40"/>
      <c r="I20">
        <v>16</v>
      </c>
      <c r="J20" s="22">
        <f t="shared" si="0"/>
        <v>396291450.98875386</v>
      </c>
      <c r="K20" s="23">
        <f t="shared" si="1"/>
        <v>-3117931.3550543822</v>
      </c>
      <c r="L20" s="23">
        <f t="shared" si="2"/>
        <v>2856200.6146968962</v>
      </c>
      <c r="M20" s="23">
        <f t="shared" si="3"/>
        <v>-261730.74035748607</v>
      </c>
      <c r="N20" s="23">
        <f t="shared" si="4"/>
        <v>396029720.2483964</v>
      </c>
    </row>
    <row r="21" spans="1:14" ht="28.5" x14ac:dyDescent="0.25">
      <c r="F21" s="40"/>
      <c r="G21" s="40"/>
      <c r="I21">
        <v>17</v>
      </c>
      <c r="J21" s="22">
        <f t="shared" si="0"/>
        <v>396029720.2483964</v>
      </c>
      <c r="K21" s="23">
        <f t="shared" si="1"/>
        <v>-3117931.3550543822</v>
      </c>
      <c r="L21" s="23">
        <f t="shared" si="2"/>
        <v>2854314.2366293683</v>
      </c>
      <c r="M21" s="23">
        <f t="shared" si="3"/>
        <v>-263617.11842501396</v>
      </c>
      <c r="N21" s="23">
        <f t="shared" si="4"/>
        <v>395766103.12997139</v>
      </c>
    </row>
    <row r="22" spans="1:14" ht="14.45" customHeight="1" x14ac:dyDescent="0.25">
      <c r="F22" s="40"/>
      <c r="G22" s="40"/>
      <c r="H22" s="40"/>
      <c r="I22">
        <v>18</v>
      </c>
      <c r="J22" s="22">
        <f t="shared" si="0"/>
        <v>395766103.12997139</v>
      </c>
      <c r="K22" s="23">
        <f t="shared" si="1"/>
        <v>-3117931.3550543822</v>
      </c>
      <c r="L22" s="23">
        <f t="shared" si="2"/>
        <v>2852414.2628252106</v>
      </c>
      <c r="M22" s="23">
        <f t="shared" si="3"/>
        <v>-265517.09222917166</v>
      </c>
      <c r="N22" s="23">
        <f t="shared" si="4"/>
        <v>395500586.0377422</v>
      </c>
    </row>
    <row r="23" spans="1:14" ht="14.45" customHeight="1" x14ac:dyDescent="0.25">
      <c r="F23" s="40"/>
      <c r="G23" s="40"/>
      <c r="H23" s="40"/>
      <c r="I23">
        <v>19</v>
      </c>
      <c r="J23" s="22">
        <f t="shared" si="0"/>
        <v>395500586.0377422</v>
      </c>
      <c r="K23" s="23">
        <f t="shared" si="1"/>
        <v>-3117931.3550543822</v>
      </c>
      <c r="L23" s="23">
        <f t="shared" si="2"/>
        <v>2850500.5952955545</v>
      </c>
      <c r="M23" s="23">
        <f t="shared" si="3"/>
        <v>-267430.75975882774</v>
      </c>
      <c r="N23" s="23">
        <f t="shared" si="4"/>
        <v>395233155.27798337</v>
      </c>
    </row>
    <row r="24" spans="1:14" ht="14.45" customHeight="1" x14ac:dyDescent="0.25">
      <c r="H24" s="40"/>
      <c r="I24">
        <v>20</v>
      </c>
      <c r="J24" s="22">
        <f t="shared" si="0"/>
        <v>395233155.27798337</v>
      </c>
      <c r="K24" s="23">
        <f t="shared" si="1"/>
        <v>-3117931.3550543822</v>
      </c>
      <c r="L24" s="23">
        <f t="shared" si="2"/>
        <v>2848573.1353452927</v>
      </c>
      <c r="M24" s="23">
        <f t="shared" si="3"/>
        <v>-269358.21970908949</v>
      </c>
      <c r="N24" s="23">
        <f t="shared" si="4"/>
        <v>394963797.05827427</v>
      </c>
    </row>
    <row r="25" spans="1:14" ht="14.45" customHeight="1" x14ac:dyDescent="0.25">
      <c r="H25" s="40"/>
      <c r="I25">
        <v>21</v>
      </c>
      <c r="J25" s="22">
        <f t="shared" si="0"/>
        <v>394963797.05827427</v>
      </c>
      <c r="K25" s="23">
        <f t="shared" si="1"/>
        <v>-3117931.3550543822</v>
      </c>
      <c r="L25" s="23">
        <f t="shared" si="2"/>
        <v>2846631.7835679902</v>
      </c>
      <c r="M25" s="23">
        <f t="shared" si="3"/>
        <v>-271299.57148639206</v>
      </c>
      <c r="N25" s="23">
        <f t="shared" si="4"/>
        <v>394692497.48678786</v>
      </c>
    </row>
    <row r="26" spans="1:14" x14ac:dyDescent="0.25">
      <c r="F26" s="39"/>
      <c r="G26" s="39"/>
      <c r="I26">
        <v>22</v>
      </c>
      <c r="J26" s="22">
        <f t="shared" si="0"/>
        <v>394692497.48678786</v>
      </c>
      <c r="K26" s="23">
        <f t="shared" si="1"/>
        <v>-3117931.3550543822</v>
      </c>
      <c r="L26" s="23">
        <f t="shared" si="2"/>
        <v>2844676.4398407582</v>
      </c>
      <c r="M26" s="23">
        <f t="shared" si="3"/>
        <v>-273254.91521362402</v>
      </c>
      <c r="N26" s="23">
        <f t="shared" si="4"/>
        <v>394419242.57157421</v>
      </c>
    </row>
    <row r="27" spans="1:14" x14ac:dyDescent="0.25">
      <c r="I27">
        <v>23</v>
      </c>
      <c r="J27" s="22">
        <f t="shared" si="0"/>
        <v>394419242.57157421</v>
      </c>
      <c r="K27" s="23">
        <f t="shared" si="1"/>
        <v>-3117931.3550543822</v>
      </c>
      <c r="L27" s="23">
        <f t="shared" si="2"/>
        <v>2842707.0033190898</v>
      </c>
      <c r="M27" s="23">
        <f t="shared" si="3"/>
        <v>-275224.35173529247</v>
      </c>
      <c r="N27" s="23">
        <f t="shared" si="4"/>
        <v>394144018.21983892</v>
      </c>
    </row>
    <row r="28" spans="1:14" s="39" customFormat="1" x14ac:dyDescent="0.25">
      <c r="A28" s="19"/>
      <c r="B28" s="19"/>
      <c r="F28"/>
      <c r="G28"/>
      <c r="I28">
        <v>24</v>
      </c>
      <c r="J28" s="22">
        <f t="shared" si="0"/>
        <v>394144018.21983892</v>
      </c>
      <c r="K28" s="23">
        <f t="shared" si="1"/>
        <v>-3117931.3550543822</v>
      </c>
      <c r="L28" s="23">
        <f t="shared" si="2"/>
        <v>2840723.3724316596</v>
      </c>
      <c r="M28" s="23">
        <f t="shared" si="3"/>
        <v>-277207.98262272263</v>
      </c>
      <c r="N28" s="23">
        <f t="shared" si="4"/>
        <v>393866810.23721617</v>
      </c>
    </row>
    <row r="29" spans="1:14" x14ac:dyDescent="0.25">
      <c r="I29">
        <v>25</v>
      </c>
      <c r="J29" s="22">
        <f t="shared" si="0"/>
        <v>393866810.23721617</v>
      </c>
      <c r="K29" s="23">
        <f t="shared" si="1"/>
        <v>-3117931.3550543822</v>
      </c>
      <c r="L29" s="23">
        <f t="shared" si="2"/>
        <v>2838725.4448750834</v>
      </c>
      <c r="M29" s="23">
        <f t="shared" si="3"/>
        <v>-279205.91017929884</v>
      </c>
      <c r="N29" s="23">
        <f t="shared" si="4"/>
        <v>393587604.32703686</v>
      </c>
    </row>
    <row r="30" spans="1:14" x14ac:dyDescent="0.25">
      <c r="I30">
        <v>26</v>
      </c>
      <c r="J30" s="22">
        <f t="shared" si="0"/>
        <v>393587604.32703686</v>
      </c>
      <c r="K30" s="23">
        <f t="shared" si="1"/>
        <v>-3117931.3550543822</v>
      </c>
      <c r="L30" s="23">
        <f t="shared" si="2"/>
        <v>2836713.117608645</v>
      </c>
      <c r="M30" s="23">
        <f t="shared" si="3"/>
        <v>-281218.23744573724</v>
      </c>
      <c r="N30" s="23">
        <f t="shared" si="4"/>
        <v>393306386.08959115</v>
      </c>
    </row>
    <row r="31" spans="1:14" x14ac:dyDescent="0.25">
      <c r="I31">
        <v>27</v>
      </c>
      <c r="J31" s="22">
        <f t="shared" si="0"/>
        <v>393306386.08959115</v>
      </c>
      <c r="K31" s="23">
        <f t="shared" si="1"/>
        <v>-3117931.3550543822</v>
      </c>
      <c r="L31" s="23">
        <f t="shared" si="2"/>
        <v>2834686.2868489795</v>
      </c>
      <c r="M31" s="23">
        <f t="shared" si="3"/>
        <v>-283245.0682054027</v>
      </c>
      <c r="N31" s="23">
        <f t="shared" si="4"/>
        <v>393023141.02138573</v>
      </c>
    </row>
    <row r="32" spans="1:14" x14ac:dyDescent="0.25">
      <c r="I32">
        <v>28</v>
      </c>
      <c r="J32" s="22">
        <f t="shared" si="0"/>
        <v>393023141.02138573</v>
      </c>
      <c r="K32" s="23">
        <f t="shared" si="1"/>
        <v>-3117931.3550543822</v>
      </c>
      <c r="L32" s="23">
        <f t="shared" si="2"/>
        <v>2832644.848064722</v>
      </c>
      <c r="M32" s="23">
        <f t="shared" si="3"/>
        <v>-285286.50698966021</v>
      </c>
      <c r="N32" s="23">
        <f t="shared" si="4"/>
        <v>392737854.51439607</v>
      </c>
    </row>
    <row r="33" spans="9:14" x14ac:dyDescent="0.25">
      <c r="I33">
        <v>29</v>
      </c>
      <c r="J33" s="22">
        <f t="shared" si="0"/>
        <v>392737854.51439607</v>
      </c>
      <c r="K33" s="23">
        <f t="shared" si="1"/>
        <v>-3117931.3550543822</v>
      </c>
      <c r="L33" s="23">
        <f t="shared" si="2"/>
        <v>2830588.695971116</v>
      </c>
      <c r="M33" s="23">
        <f t="shared" si="3"/>
        <v>-287342.65908326628</v>
      </c>
      <c r="N33" s="23">
        <f t="shared" si="4"/>
        <v>392450511.85531282</v>
      </c>
    </row>
    <row r="34" spans="9:14" x14ac:dyDescent="0.25">
      <c r="I34">
        <v>30</v>
      </c>
      <c r="J34" s="22">
        <f t="shared" si="0"/>
        <v>392450511.85531282</v>
      </c>
      <c r="K34" s="23">
        <f t="shared" si="1"/>
        <v>-3117931.3550543822</v>
      </c>
      <c r="L34" s="23">
        <f t="shared" si="2"/>
        <v>2828517.7245245846</v>
      </c>
      <c r="M34" s="23">
        <f t="shared" si="3"/>
        <v>-289413.63052979764</v>
      </c>
      <c r="N34" s="23">
        <f t="shared" si="4"/>
        <v>392161098.224783</v>
      </c>
    </row>
    <row r="35" spans="9:14" x14ac:dyDescent="0.25">
      <c r="I35">
        <v>31</v>
      </c>
      <c r="J35" s="22">
        <f t="shared" si="0"/>
        <v>392161098.224783</v>
      </c>
      <c r="K35" s="23">
        <f t="shared" si="1"/>
        <v>-3117931.3550543822</v>
      </c>
      <c r="L35" s="23">
        <f t="shared" si="2"/>
        <v>2826431.8269172595</v>
      </c>
      <c r="M35" s="23">
        <f t="shared" si="3"/>
        <v>-291499.52813712275</v>
      </c>
      <c r="N35" s="23">
        <f t="shared" si="4"/>
        <v>391869598.69664586</v>
      </c>
    </row>
    <row r="36" spans="9:14" x14ac:dyDescent="0.25">
      <c r="I36">
        <v>32</v>
      </c>
      <c r="J36" s="22">
        <f t="shared" si="0"/>
        <v>391869598.69664586</v>
      </c>
      <c r="K36" s="23">
        <f t="shared" si="1"/>
        <v>-3117931.3550543822</v>
      </c>
      <c r="L36" s="23">
        <f t="shared" si="2"/>
        <v>2824330.8955714735</v>
      </c>
      <c r="M36" s="23">
        <f t="shared" si="3"/>
        <v>-293600.45948290871</v>
      </c>
      <c r="N36" s="23">
        <f t="shared" si="4"/>
        <v>391575998.23716295</v>
      </c>
    </row>
    <row r="37" spans="9:14" x14ac:dyDescent="0.25">
      <c r="I37">
        <v>33</v>
      </c>
      <c r="J37" s="22">
        <f t="shared" si="0"/>
        <v>391575998.23716295</v>
      </c>
      <c r="K37" s="23">
        <f t="shared" si="1"/>
        <v>-3117931.3550543822</v>
      </c>
      <c r="L37" s="23">
        <f t="shared" si="2"/>
        <v>2822214.822134214</v>
      </c>
      <c r="M37" s="23">
        <f t="shared" si="3"/>
        <v>-295716.53292016825</v>
      </c>
      <c r="N37" s="23">
        <f t="shared" si="4"/>
        <v>391280281.70424277</v>
      </c>
    </row>
    <row r="38" spans="9:14" x14ac:dyDescent="0.25">
      <c r="I38">
        <v>34</v>
      </c>
      <c r="J38" s="22">
        <f t="shared" si="0"/>
        <v>391280281.70424277</v>
      </c>
      <c r="K38" s="23">
        <f t="shared" si="1"/>
        <v>-3117931.3550543822</v>
      </c>
      <c r="L38" s="23">
        <f t="shared" si="2"/>
        <v>2820083.4974715314</v>
      </c>
      <c r="M38" s="23">
        <f t="shared" si="3"/>
        <v>-297847.85758285085</v>
      </c>
      <c r="N38" s="23">
        <f t="shared" si="4"/>
        <v>390982433.8466599</v>
      </c>
    </row>
    <row r="39" spans="9:14" x14ac:dyDescent="0.25">
      <c r="I39">
        <v>35</v>
      </c>
      <c r="J39" s="22">
        <f t="shared" si="0"/>
        <v>390982433.8466599</v>
      </c>
      <c r="K39" s="23">
        <f t="shared" si="1"/>
        <v>-3117931.3550543822</v>
      </c>
      <c r="L39" s="23">
        <f t="shared" si="2"/>
        <v>2817936.8116629128</v>
      </c>
      <c r="M39" s="23">
        <f t="shared" si="3"/>
        <v>-299994.5433914694</v>
      </c>
      <c r="N39" s="23">
        <f t="shared" si="4"/>
        <v>390682439.30326843</v>
      </c>
    </row>
    <row r="40" spans="9:14" x14ac:dyDescent="0.25">
      <c r="I40">
        <v>36</v>
      </c>
      <c r="J40" s="22">
        <f t="shared" si="0"/>
        <v>390682439.30326843</v>
      </c>
      <c r="K40" s="23">
        <f t="shared" si="1"/>
        <v>-3117931.3550543822</v>
      </c>
      <c r="L40" s="23">
        <f t="shared" si="2"/>
        <v>2815774.6539956136</v>
      </c>
      <c r="M40" s="23">
        <f t="shared" si="3"/>
        <v>-302156.70105876867</v>
      </c>
      <c r="N40" s="23">
        <f t="shared" si="4"/>
        <v>390380282.60220969</v>
      </c>
    </row>
    <row r="41" spans="9:14" x14ac:dyDescent="0.25">
      <c r="I41">
        <v>37</v>
      </c>
      <c r="J41" s="22">
        <f t="shared" si="0"/>
        <v>390380282.60220969</v>
      </c>
      <c r="K41" s="23">
        <f t="shared" si="1"/>
        <v>-3117931.3550543822</v>
      </c>
      <c r="L41" s="23">
        <f t="shared" si="2"/>
        <v>2813596.9129589461</v>
      </c>
      <c r="M41" s="23">
        <f t="shared" si="3"/>
        <v>-304334.44209543616</v>
      </c>
      <c r="N41" s="23">
        <f t="shared" si="4"/>
        <v>390075948.16011423</v>
      </c>
    </row>
    <row r="42" spans="9:14" x14ac:dyDescent="0.25">
      <c r="I42">
        <v>38</v>
      </c>
      <c r="J42" s="22">
        <f t="shared" si="0"/>
        <v>390075948.16011423</v>
      </c>
      <c r="K42" s="23">
        <f t="shared" si="1"/>
        <v>-3117931.3550543822</v>
      </c>
      <c r="L42" s="23">
        <f t="shared" si="2"/>
        <v>2811403.4762385283</v>
      </c>
      <c r="M42" s="23">
        <f t="shared" si="3"/>
        <v>-306527.87881585397</v>
      </c>
      <c r="N42" s="23">
        <f t="shared" si="4"/>
        <v>389769420.2812984</v>
      </c>
    </row>
    <row r="43" spans="9:14" x14ac:dyDescent="0.25">
      <c r="I43">
        <v>39</v>
      </c>
      <c r="J43" s="22">
        <f t="shared" si="0"/>
        <v>389769420.2812984</v>
      </c>
      <c r="K43" s="23">
        <f t="shared" si="1"/>
        <v>-3117931.3550543822</v>
      </c>
      <c r="L43" s="23">
        <f t="shared" si="2"/>
        <v>2809194.2307104929</v>
      </c>
      <c r="M43" s="23">
        <f t="shared" si="3"/>
        <v>-308737.1243438893</v>
      </c>
      <c r="N43" s="23">
        <f t="shared" si="4"/>
        <v>389460683.15695453</v>
      </c>
    </row>
    <row r="44" spans="9:14" x14ac:dyDescent="0.25">
      <c r="I44">
        <v>40</v>
      </c>
      <c r="J44" s="22">
        <f t="shared" si="0"/>
        <v>389460683.15695453</v>
      </c>
      <c r="K44" s="23">
        <f t="shared" si="1"/>
        <v>-3117931.3550543822</v>
      </c>
      <c r="L44" s="23">
        <f t="shared" si="2"/>
        <v>2806969.0624356521</v>
      </c>
      <c r="M44" s="23">
        <f t="shared" si="3"/>
        <v>-310962.29261873011</v>
      </c>
      <c r="N44" s="23">
        <f t="shared" si="4"/>
        <v>389149720.86433578</v>
      </c>
    </row>
    <row r="45" spans="9:14" x14ac:dyDescent="0.25">
      <c r="I45">
        <v>41</v>
      </c>
      <c r="J45" s="22">
        <f t="shared" si="0"/>
        <v>389149720.86433578</v>
      </c>
      <c r="K45" s="23">
        <f t="shared" si="1"/>
        <v>-3117931.3550543822</v>
      </c>
      <c r="L45" s="23">
        <f t="shared" si="2"/>
        <v>2804727.8566536219</v>
      </c>
      <c r="M45" s="23">
        <f t="shared" si="3"/>
        <v>-313203.49840076035</v>
      </c>
      <c r="N45" s="23">
        <f t="shared" si="4"/>
        <v>388836517.36593503</v>
      </c>
    </row>
    <row r="46" spans="9:14" x14ac:dyDescent="0.25">
      <c r="I46">
        <v>42</v>
      </c>
      <c r="J46" s="22">
        <f t="shared" si="0"/>
        <v>388836517.36593503</v>
      </c>
      <c r="K46" s="23">
        <f t="shared" si="1"/>
        <v>-3117931.3550543822</v>
      </c>
      <c r="L46" s="23">
        <f t="shared" si="2"/>
        <v>2802470.4977769023</v>
      </c>
      <c r="M46" s="23">
        <f t="shared" si="3"/>
        <v>-315460.85727747995</v>
      </c>
      <c r="N46" s="23">
        <f t="shared" si="4"/>
        <v>388521056.50865757</v>
      </c>
    </row>
    <row r="47" spans="9:14" x14ac:dyDescent="0.25">
      <c r="I47">
        <v>43</v>
      </c>
      <c r="J47" s="22">
        <f t="shared" si="0"/>
        <v>388521056.50865757</v>
      </c>
      <c r="K47" s="23">
        <f t="shared" si="1"/>
        <v>-3117931.3550543822</v>
      </c>
      <c r="L47" s="23">
        <f t="shared" si="2"/>
        <v>2800196.8693849184</v>
      </c>
      <c r="M47" s="23">
        <f t="shared" si="3"/>
        <v>-317734.48566946387</v>
      </c>
      <c r="N47" s="23">
        <f t="shared" si="4"/>
        <v>388203322.02298808</v>
      </c>
    </row>
    <row r="48" spans="9:14" x14ac:dyDescent="0.25">
      <c r="I48">
        <v>44</v>
      </c>
      <c r="J48" s="22">
        <f t="shared" si="0"/>
        <v>388203322.02298808</v>
      </c>
      <c r="K48" s="23">
        <f t="shared" si="1"/>
        <v>-3117931.3550543822</v>
      </c>
      <c r="L48" s="23">
        <f t="shared" si="2"/>
        <v>2797906.8542180117</v>
      </c>
      <c r="M48" s="23">
        <f t="shared" si="3"/>
        <v>-320024.50083637051</v>
      </c>
      <c r="N48" s="23">
        <f t="shared" si="4"/>
        <v>387883297.52215171</v>
      </c>
    </row>
    <row r="49" spans="9:14" x14ac:dyDescent="0.25">
      <c r="I49">
        <v>45</v>
      </c>
      <c r="J49" s="22">
        <f t="shared" si="0"/>
        <v>387883297.52215171</v>
      </c>
      <c r="K49" s="23">
        <f t="shared" si="1"/>
        <v>-3117931.3550543822</v>
      </c>
      <c r="L49" s="23">
        <f t="shared" si="2"/>
        <v>2795600.3341713985</v>
      </c>
      <c r="M49" s="23">
        <f t="shared" si="3"/>
        <v>-322331.02088298369</v>
      </c>
      <c r="N49" s="23">
        <f t="shared" si="4"/>
        <v>387560966.50126874</v>
      </c>
    </row>
    <row r="50" spans="9:14" x14ac:dyDescent="0.25">
      <c r="I50">
        <v>46</v>
      </c>
      <c r="J50" s="22">
        <f t="shared" si="0"/>
        <v>387560966.50126874</v>
      </c>
      <c r="K50" s="23">
        <f t="shared" si="1"/>
        <v>-3117931.3550543822</v>
      </c>
      <c r="L50" s="23">
        <f t="shared" si="2"/>
        <v>2793277.190289075</v>
      </c>
      <c r="M50" s="23">
        <f t="shared" si="3"/>
        <v>-324654.16476530721</v>
      </c>
      <c r="N50" s="23">
        <f t="shared" si="4"/>
        <v>387236312.33650345</v>
      </c>
    </row>
    <row r="51" spans="9:14" x14ac:dyDescent="0.25">
      <c r="I51">
        <v>47</v>
      </c>
      <c r="J51" s="22">
        <f t="shared" si="0"/>
        <v>387236312.33650345</v>
      </c>
      <c r="K51" s="23">
        <f t="shared" si="1"/>
        <v>-3117931.3550543822</v>
      </c>
      <c r="L51" s="23">
        <f t="shared" si="2"/>
        <v>2790937.3027576809</v>
      </c>
      <c r="M51" s="23">
        <f t="shared" si="3"/>
        <v>-326994.05229670135</v>
      </c>
      <c r="N51" s="23">
        <f t="shared" si="4"/>
        <v>386909318.28420675</v>
      </c>
    </row>
    <row r="52" spans="9:14" x14ac:dyDescent="0.25">
      <c r="I52">
        <v>48</v>
      </c>
      <c r="J52" s="22">
        <f t="shared" si="0"/>
        <v>386909318.28420675</v>
      </c>
      <c r="K52" s="23">
        <f t="shared" si="1"/>
        <v>-3117931.3550543822</v>
      </c>
      <c r="L52" s="23">
        <f t="shared" si="2"/>
        <v>2788580.5509003252</v>
      </c>
      <c r="M52" s="23">
        <f t="shared" si="3"/>
        <v>-329350.80415405706</v>
      </c>
      <c r="N52" s="23">
        <f t="shared" si="4"/>
        <v>386579967.48005271</v>
      </c>
    </row>
    <row r="53" spans="9:14" x14ac:dyDescent="0.25">
      <c r="I53">
        <v>49</v>
      </c>
      <c r="J53" s="22">
        <f t="shared" si="0"/>
        <v>386579967.48005271</v>
      </c>
      <c r="K53" s="23">
        <f t="shared" si="1"/>
        <v>-3117931.3550543822</v>
      </c>
      <c r="L53" s="23">
        <f t="shared" si="2"/>
        <v>2786206.8131703571</v>
      </c>
      <c r="M53" s="23">
        <f t="shared" si="3"/>
        <v>-331724.54188402509</v>
      </c>
      <c r="N53" s="23">
        <f t="shared" si="4"/>
        <v>386248242.9381687</v>
      </c>
    </row>
    <row r="54" spans="9:14" x14ac:dyDescent="0.25">
      <c r="I54">
        <v>50</v>
      </c>
      <c r="J54" s="22">
        <f t="shared" si="0"/>
        <v>386248242.9381687</v>
      </c>
      <c r="K54" s="23">
        <f t="shared" si="1"/>
        <v>-3117931.3550543822</v>
      </c>
      <c r="L54" s="23">
        <f t="shared" si="2"/>
        <v>2783815.9671451016</v>
      </c>
      <c r="M54" s="23">
        <f t="shared" si="3"/>
        <v>-334115.3879092806</v>
      </c>
      <c r="N54" s="23">
        <f t="shared" si="4"/>
        <v>385914127.55025941</v>
      </c>
    </row>
    <row r="55" spans="9:14" x14ac:dyDescent="0.25">
      <c r="I55">
        <v>51</v>
      </c>
      <c r="J55" s="22">
        <f t="shared" si="0"/>
        <v>385914127.55025941</v>
      </c>
      <c r="K55" s="23">
        <f t="shared" si="1"/>
        <v>-3117931.3550543822</v>
      </c>
      <c r="L55" s="23">
        <f t="shared" si="2"/>
        <v>2781407.8895195429</v>
      </c>
      <c r="M55" s="23">
        <f t="shared" si="3"/>
        <v>-336523.46553483931</v>
      </c>
      <c r="N55" s="23">
        <f t="shared" si="4"/>
        <v>385577604.08472455</v>
      </c>
    </row>
    <row r="56" spans="9:14" x14ac:dyDescent="0.25">
      <c r="I56">
        <v>52</v>
      </c>
      <c r="J56" s="22">
        <f t="shared" si="0"/>
        <v>385577604.08472455</v>
      </c>
      <c r="K56" s="23">
        <f t="shared" si="1"/>
        <v>-3117931.3550543822</v>
      </c>
      <c r="L56" s="23">
        <f t="shared" si="2"/>
        <v>2778982.4560999665</v>
      </c>
      <c r="M56" s="23">
        <f t="shared" si="3"/>
        <v>-338948.89895441569</v>
      </c>
      <c r="N56" s="23">
        <f t="shared" si="4"/>
        <v>385238655.18577015</v>
      </c>
    </row>
    <row r="57" spans="9:14" x14ac:dyDescent="0.25">
      <c r="I57">
        <v>53</v>
      </c>
      <c r="J57" s="22">
        <f t="shared" si="0"/>
        <v>385238655.18577015</v>
      </c>
      <c r="K57" s="23">
        <f t="shared" si="1"/>
        <v>-3117931.3550543822</v>
      </c>
      <c r="L57" s="23">
        <f t="shared" si="2"/>
        <v>2776539.5417975537</v>
      </c>
      <c r="M57" s="23">
        <f t="shared" si="3"/>
        <v>-341391.81325682858</v>
      </c>
      <c r="N57" s="23">
        <f t="shared" si="4"/>
        <v>384897263.37251335</v>
      </c>
    </row>
    <row r="58" spans="9:14" x14ac:dyDescent="0.25">
      <c r="I58">
        <v>54</v>
      </c>
      <c r="J58" s="22">
        <f t="shared" si="0"/>
        <v>384897263.37251335</v>
      </c>
      <c r="K58" s="23">
        <f t="shared" si="1"/>
        <v>-3117931.3550543822</v>
      </c>
      <c r="L58" s="23">
        <f t="shared" si="2"/>
        <v>2774079.0206219298</v>
      </c>
      <c r="M58" s="23">
        <f t="shared" si="3"/>
        <v>-343852.33443245245</v>
      </c>
      <c r="N58" s="23">
        <f t="shared" si="4"/>
        <v>384553411.03808093</v>
      </c>
    </row>
    <row r="59" spans="9:14" x14ac:dyDescent="0.25">
      <c r="I59">
        <v>55</v>
      </c>
      <c r="J59" s="22">
        <f t="shared" si="0"/>
        <v>384553411.03808093</v>
      </c>
      <c r="K59" s="23">
        <f t="shared" si="1"/>
        <v>-3117931.3550543822</v>
      </c>
      <c r="L59" s="23">
        <f t="shared" si="2"/>
        <v>2771600.765674667</v>
      </c>
      <c r="M59" s="23">
        <f t="shared" si="3"/>
        <v>-346330.58937971527</v>
      </c>
      <c r="N59" s="23">
        <f t="shared" si="4"/>
        <v>384207080.4487012</v>
      </c>
    </row>
    <row r="60" spans="9:14" x14ac:dyDescent="0.25">
      <c r="I60">
        <v>56</v>
      </c>
      <c r="J60" s="22">
        <f t="shared" si="0"/>
        <v>384207080.4487012</v>
      </c>
      <c r="K60" s="23">
        <f t="shared" si="1"/>
        <v>-3117931.3550543822</v>
      </c>
      <c r="L60" s="23">
        <f t="shared" si="2"/>
        <v>2769104.6491427389</v>
      </c>
      <c r="M60" s="23">
        <f t="shared" si="3"/>
        <v>-348826.70591164334</v>
      </c>
      <c r="N60" s="23">
        <f t="shared" si="4"/>
        <v>383858253.74278957</v>
      </c>
    </row>
    <row r="61" spans="9:14" x14ac:dyDescent="0.25">
      <c r="I61">
        <v>57</v>
      </c>
      <c r="J61" s="22">
        <f t="shared" si="0"/>
        <v>383858253.74278957</v>
      </c>
      <c r="K61" s="23">
        <f t="shared" si="1"/>
        <v>-3117931.3550543822</v>
      </c>
      <c r="L61" s="23">
        <f t="shared" si="2"/>
        <v>2766590.5422919309</v>
      </c>
      <c r="M61" s="23">
        <f t="shared" si="3"/>
        <v>-351340.81276245136</v>
      </c>
      <c r="N61" s="23">
        <f t="shared" si="4"/>
        <v>383506912.93002713</v>
      </c>
    </row>
    <row r="62" spans="9:14" x14ac:dyDescent="0.25">
      <c r="I62">
        <v>58</v>
      </c>
      <c r="J62" s="22">
        <f t="shared" si="0"/>
        <v>383506912.93002713</v>
      </c>
      <c r="K62" s="23">
        <f t="shared" si="1"/>
        <v>-3117931.3550543822</v>
      </c>
      <c r="L62" s="23">
        <f t="shared" si="2"/>
        <v>2764058.3154601976</v>
      </c>
      <c r="M62" s="23">
        <f t="shared" si="3"/>
        <v>-353873.03959418461</v>
      </c>
      <c r="N62" s="23">
        <f t="shared" si="4"/>
        <v>383153039.89043295</v>
      </c>
    </row>
    <row r="63" spans="9:14" x14ac:dyDescent="0.25">
      <c r="I63">
        <v>59</v>
      </c>
      <c r="J63" s="22">
        <f t="shared" si="0"/>
        <v>383153039.89043295</v>
      </c>
      <c r="K63" s="23">
        <f t="shared" si="1"/>
        <v>-3117931.3550543822</v>
      </c>
      <c r="L63" s="23">
        <f t="shared" si="2"/>
        <v>2761507.8380509787</v>
      </c>
      <c r="M63" s="23">
        <f t="shared" si="3"/>
        <v>-356423.51700340351</v>
      </c>
      <c r="N63" s="23">
        <f t="shared" si="4"/>
        <v>382796616.37342954</v>
      </c>
    </row>
    <row r="64" spans="9:14" x14ac:dyDescent="0.25">
      <c r="I64">
        <v>60</v>
      </c>
      <c r="J64" s="22">
        <f t="shared" si="0"/>
        <v>382796616.37342954</v>
      </c>
      <c r="K64" s="23">
        <f t="shared" si="1"/>
        <v>-3117931.3550543822</v>
      </c>
      <c r="L64" s="23">
        <f t="shared" si="2"/>
        <v>2758938.9785264605</v>
      </c>
      <c r="M64" s="23">
        <f t="shared" si="3"/>
        <v>-358992.37652792176</v>
      </c>
      <c r="N64" s="23">
        <f t="shared" si="4"/>
        <v>382437623.99690163</v>
      </c>
    </row>
    <row r="65" spans="9:14" x14ac:dyDescent="0.25">
      <c r="I65">
        <v>61</v>
      </c>
      <c r="J65" s="22">
        <f t="shared" si="0"/>
        <v>382437623.99690163</v>
      </c>
      <c r="K65" s="23">
        <f t="shared" si="1"/>
        <v>-3117931.3550543822</v>
      </c>
      <c r="L65" s="23">
        <f t="shared" si="2"/>
        <v>2756351.6044007954</v>
      </c>
      <c r="M65" s="23">
        <f t="shared" si="3"/>
        <v>-361579.75065358682</v>
      </c>
      <c r="N65" s="23">
        <f t="shared" si="4"/>
        <v>382076044.24624807</v>
      </c>
    </row>
    <row r="66" spans="9:14" x14ac:dyDescent="0.25">
      <c r="I66">
        <v>62</v>
      </c>
      <c r="J66" s="22">
        <f t="shared" si="0"/>
        <v>382076044.24624807</v>
      </c>
      <c r="K66" s="23">
        <f t="shared" si="1"/>
        <v>-3117931.3550543822</v>
      </c>
      <c r="L66" s="23">
        <f t="shared" si="2"/>
        <v>2753745.5822332669</v>
      </c>
      <c r="M66" s="23">
        <f t="shared" si="3"/>
        <v>-364185.77282111533</v>
      </c>
      <c r="N66" s="23">
        <f t="shared" si="4"/>
        <v>381711858.47342694</v>
      </c>
    </row>
    <row r="67" spans="9:14" x14ac:dyDescent="0.25">
      <c r="I67">
        <v>63</v>
      </c>
      <c r="J67" s="22">
        <f t="shared" si="0"/>
        <v>381711858.47342694</v>
      </c>
      <c r="K67" s="23">
        <f t="shared" si="1"/>
        <v>-3117931.3550543822</v>
      </c>
      <c r="L67" s="23">
        <f t="shared" si="2"/>
        <v>2751120.777621408</v>
      </c>
      <c r="M67" s="23">
        <f t="shared" si="3"/>
        <v>-366810.57743297424</v>
      </c>
      <c r="N67" s="23">
        <f t="shared" si="4"/>
        <v>381345047.89599395</v>
      </c>
    </row>
    <row r="68" spans="9:14" x14ac:dyDescent="0.25">
      <c r="I68">
        <v>64</v>
      </c>
      <c r="J68" s="22">
        <f t="shared" si="0"/>
        <v>381345047.89599395</v>
      </c>
      <c r="K68" s="23">
        <f t="shared" si="1"/>
        <v>-3117931.3550543822</v>
      </c>
      <c r="L68" s="23">
        <f t="shared" si="2"/>
        <v>2748477.0551940696</v>
      </c>
      <c r="M68" s="23">
        <f t="shared" si="3"/>
        <v>-369454.2998603126</v>
      </c>
      <c r="N68" s="23">
        <f t="shared" si="4"/>
        <v>380975593.59613365</v>
      </c>
    </row>
    <row r="69" spans="9:14" x14ac:dyDescent="0.25">
      <c r="I69">
        <v>65</v>
      </c>
      <c r="J69" s="22">
        <f t="shared" si="0"/>
        <v>380975593.59613365</v>
      </c>
      <c r="K69" s="23">
        <f t="shared" si="1"/>
        <v>-3117931.3550543822</v>
      </c>
      <c r="L69" s="23">
        <f t="shared" si="2"/>
        <v>2745814.2786044395</v>
      </c>
      <c r="M69" s="23">
        <f t="shared" si="3"/>
        <v>-372117.07644994278</v>
      </c>
      <c r="N69" s="23">
        <f t="shared" si="4"/>
        <v>380603476.51968372</v>
      </c>
    </row>
    <row r="70" spans="9:14" x14ac:dyDescent="0.25">
      <c r="I70">
        <v>66</v>
      </c>
      <c r="J70" s="22">
        <f t="shared" ref="J70:J133" si="5">N69</f>
        <v>380603476.51968372</v>
      </c>
      <c r="K70" s="23">
        <f t="shared" ref="K70:K133" si="6">$G$10</f>
        <v>-3117931.3550543822</v>
      </c>
      <c r="L70" s="23">
        <f t="shared" ref="L70:L133" si="7">$G$9*J70</f>
        <v>2743132.3105230094</v>
      </c>
      <c r="M70" s="23">
        <f t="shared" ref="M70:M133" si="8">+K70+L70</f>
        <v>-374799.04453137284</v>
      </c>
      <c r="N70" s="23">
        <f t="shared" ref="N70:N133" si="9">N69+M70</f>
        <v>380228677.47515237</v>
      </c>
    </row>
    <row r="71" spans="9:14" x14ac:dyDescent="0.25">
      <c r="I71">
        <v>67</v>
      </c>
      <c r="J71" s="22">
        <f t="shared" si="5"/>
        <v>380228677.47515237</v>
      </c>
      <c r="K71" s="23">
        <f t="shared" si="6"/>
        <v>-3117931.3550543822</v>
      </c>
      <c r="L71" s="23">
        <f t="shared" si="7"/>
        <v>2740431.0126304929</v>
      </c>
      <c r="M71" s="23">
        <f t="shared" si="8"/>
        <v>-377500.34242388932</v>
      </c>
      <c r="N71" s="23">
        <f t="shared" si="9"/>
        <v>379851177.13272846</v>
      </c>
    </row>
    <row r="72" spans="9:14" x14ac:dyDescent="0.25">
      <c r="I72">
        <v>68</v>
      </c>
      <c r="J72" s="22">
        <f t="shared" si="5"/>
        <v>379851177.13272846</v>
      </c>
      <c r="K72" s="23">
        <f t="shared" si="6"/>
        <v>-3117931.3550543822</v>
      </c>
      <c r="L72" s="23">
        <f t="shared" si="7"/>
        <v>2737710.2456106916</v>
      </c>
      <c r="M72" s="23">
        <f t="shared" si="8"/>
        <v>-380221.10944369063</v>
      </c>
      <c r="N72" s="23">
        <f t="shared" si="9"/>
        <v>379470956.02328479</v>
      </c>
    </row>
    <row r="73" spans="9:14" x14ac:dyDescent="0.25">
      <c r="I73">
        <v>69</v>
      </c>
      <c r="J73" s="22">
        <f t="shared" si="5"/>
        <v>379470956.02328479</v>
      </c>
      <c r="K73" s="23">
        <f t="shared" si="6"/>
        <v>-3117931.3550543822</v>
      </c>
      <c r="L73" s="23">
        <f t="shared" si="7"/>
        <v>2734969.8691433109</v>
      </c>
      <c r="M73" s="23">
        <f t="shared" si="8"/>
        <v>-382961.4859110713</v>
      </c>
      <c r="N73" s="23">
        <f t="shared" si="9"/>
        <v>379087994.53737372</v>
      </c>
    </row>
    <row r="74" spans="9:14" x14ac:dyDescent="0.25">
      <c r="I74">
        <v>70</v>
      </c>
      <c r="J74" s="22">
        <f t="shared" si="5"/>
        <v>379087994.53737372</v>
      </c>
      <c r="K74" s="23">
        <f t="shared" si="6"/>
        <v>-3117931.3550543822</v>
      </c>
      <c r="L74" s="23">
        <f t="shared" si="7"/>
        <v>2732209.7418967215</v>
      </c>
      <c r="M74" s="23">
        <f t="shared" si="8"/>
        <v>-385721.6131576607</v>
      </c>
      <c r="N74" s="23">
        <f t="shared" si="9"/>
        <v>378702272.92421603</v>
      </c>
    </row>
    <row r="75" spans="9:14" x14ac:dyDescent="0.25">
      <c r="I75">
        <v>71</v>
      </c>
      <c r="J75" s="22">
        <f t="shared" si="5"/>
        <v>378702272.92421603</v>
      </c>
      <c r="K75" s="23">
        <f t="shared" si="6"/>
        <v>-3117931.3550543822</v>
      </c>
      <c r="L75" s="23">
        <f t="shared" si="7"/>
        <v>2729429.7215206721</v>
      </c>
      <c r="M75" s="23">
        <f t="shared" si="8"/>
        <v>-388501.63353371015</v>
      </c>
      <c r="N75" s="23">
        <f t="shared" si="9"/>
        <v>378313771.29068232</v>
      </c>
    </row>
    <row r="76" spans="9:14" x14ac:dyDescent="0.25">
      <c r="I76">
        <v>72</v>
      </c>
      <c r="J76" s="22">
        <f t="shared" si="5"/>
        <v>378313771.29068232</v>
      </c>
      <c r="K76" s="23">
        <f t="shared" si="6"/>
        <v>-3117931.3550543822</v>
      </c>
      <c r="L76" s="23">
        <f t="shared" si="7"/>
        <v>2726629.6646389477</v>
      </c>
      <c r="M76" s="23">
        <f t="shared" si="8"/>
        <v>-391301.69041543454</v>
      </c>
      <c r="N76" s="23">
        <f t="shared" si="9"/>
        <v>377922469.60026687</v>
      </c>
    </row>
    <row r="77" spans="9:14" x14ac:dyDescent="0.25">
      <c r="I77">
        <v>73</v>
      </c>
      <c r="J77" s="22">
        <f t="shared" si="5"/>
        <v>377922469.60026687</v>
      </c>
      <c r="K77" s="23">
        <f t="shared" si="6"/>
        <v>-3117931.3550543822</v>
      </c>
      <c r="L77" s="23">
        <f t="shared" si="7"/>
        <v>2723809.4268419724</v>
      </c>
      <c r="M77" s="23">
        <f t="shared" si="8"/>
        <v>-394121.92821240984</v>
      </c>
      <c r="N77" s="23">
        <f t="shared" si="9"/>
        <v>377528347.67205447</v>
      </c>
    </row>
    <row r="78" spans="9:14" x14ac:dyDescent="0.25">
      <c r="I78">
        <v>74</v>
      </c>
      <c r="J78" s="22">
        <f t="shared" si="5"/>
        <v>377528347.67205447</v>
      </c>
      <c r="K78" s="23">
        <f t="shared" si="6"/>
        <v>-3117931.3550543822</v>
      </c>
      <c r="L78" s="23">
        <f t="shared" si="7"/>
        <v>2720968.8626793665</v>
      </c>
      <c r="M78" s="23">
        <f t="shared" si="8"/>
        <v>-396962.49237501575</v>
      </c>
      <c r="N78" s="23">
        <f t="shared" si="9"/>
        <v>377131385.17967945</v>
      </c>
    </row>
    <row r="79" spans="9:14" x14ac:dyDescent="0.25">
      <c r="I79">
        <v>75</v>
      </c>
      <c r="J79" s="22">
        <f t="shared" si="5"/>
        <v>377131385.17967945</v>
      </c>
      <c r="K79" s="23">
        <f t="shared" si="6"/>
        <v>-3117931.3550543822</v>
      </c>
      <c r="L79" s="23">
        <f t="shared" si="7"/>
        <v>2718107.8256524405</v>
      </c>
      <c r="M79" s="23">
        <f t="shared" si="8"/>
        <v>-399823.52940194169</v>
      </c>
      <c r="N79" s="23">
        <f t="shared" si="9"/>
        <v>376731561.6502775</v>
      </c>
    </row>
    <row r="80" spans="9:14" x14ac:dyDescent="0.25">
      <c r="I80">
        <v>76</v>
      </c>
      <c r="J80" s="22">
        <f t="shared" si="5"/>
        <v>376731561.6502775</v>
      </c>
      <c r="K80" s="23">
        <f t="shared" si="6"/>
        <v>-3117931.3550543822</v>
      </c>
      <c r="L80" s="23">
        <f t="shared" si="7"/>
        <v>2715226.1682066415</v>
      </c>
      <c r="M80" s="23">
        <f t="shared" si="8"/>
        <v>-402705.18684774078</v>
      </c>
      <c r="N80" s="23">
        <f t="shared" si="9"/>
        <v>376328856.46342975</v>
      </c>
    </row>
    <row r="81" spans="9:14" x14ac:dyDescent="0.25">
      <c r="I81">
        <v>77</v>
      </c>
      <c r="J81" s="22">
        <f t="shared" si="5"/>
        <v>376328856.46342975</v>
      </c>
      <c r="K81" s="23">
        <f t="shared" si="6"/>
        <v>-3117931.3550543822</v>
      </c>
      <c r="L81" s="23">
        <f t="shared" si="7"/>
        <v>2712323.7417239444</v>
      </c>
      <c r="M81" s="23">
        <f t="shared" si="8"/>
        <v>-405607.6133304378</v>
      </c>
      <c r="N81" s="23">
        <f t="shared" si="9"/>
        <v>375923248.85009933</v>
      </c>
    </row>
    <row r="82" spans="9:14" x14ac:dyDescent="0.25">
      <c r="I82">
        <v>78</v>
      </c>
      <c r="J82" s="22">
        <f t="shared" si="5"/>
        <v>375923248.85009933</v>
      </c>
      <c r="K82" s="23">
        <f t="shared" si="6"/>
        <v>-3117931.3550543822</v>
      </c>
      <c r="L82" s="23">
        <f t="shared" si="7"/>
        <v>2709400.3965151855</v>
      </c>
      <c r="M82" s="23">
        <f t="shared" si="8"/>
        <v>-408530.95853919676</v>
      </c>
      <c r="N82" s="23">
        <f t="shared" si="9"/>
        <v>375514717.89156014</v>
      </c>
    </row>
    <row r="83" spans="9:14" x14ac:dyDescent="0.25">
      <c r="I83">
        <v>79</v>
      </c>
      <c r="J83" s="22">
        <f t="shared" si="5"/>
        <v>375514717.89156014</v>
      </c>
      <c r="K83" s="23">
        <f t="shared" si="6"/>
        <v>-3117931.3550543822</v>
      </c>
      <c r="L83" s="23">
        <f t="shared" si="7"/>
        <v>2706455.9818123425</v>
      </c>
      <c r="M83" s="23">
        <f t="shared" si="8"/>
        <v>-411475.3732420397</v>
      </c>
      <c r="N83" s="23">
        <f t="shared" si="9"/>
        <v>375103242.51831812</v>
      </c>
    </row>
    <row r="84" spans="9:14" x14ac:dyDescent="0.25">
      <c r="I84">
        <v>80</v>
      </c>
      <c r="J84" s="22">
        <f t="shared" si="5"/>
        <v>375103242.51831812</v>
      </c>
      <c r="K84" s="23">
        <f t="shared" si="6"/>
        <v>-3117931.3550543822</v>
      </c>
      <c r="L84" s="23">
        <f t="shared" si="7"/>
        <v>2703490.345760759</v>
      </c>
      <c r="M84" s="23">
        <f t="shared" si="8"/>
        <v>-414441.00929362327</v>
      </c>
      <c r="N84" s="23">
        <f t="shared" si="9"/>
        <v>374688801.5090245</v>
      </c>
    </row>
    <row r="85" spans="9:14" x14ac:dyDescent="0.25">
      <c r="I85">
        <v>81</v>
      </c>
      <c r="J85" s="22">
        <f t="shared" si="5"/>
        <v>374688801.5090245</v>
      </c>
      <c r="K85" s="23">
        <f t="shared" si="6"/>
        <v>-3117931.3550543822</v>
      </c>
      <c r="L85" s="23">
        <f t="shared" si="7"/>
        <v>2700503.3354113139</v>
      </c>
      <c r="M85" s="23">
        <f t="shared" si="8"/>
        <v>-417428.01964306831</v>
      </c>
      <c r="N85" s="23">
        <f t="shared" si="9"/>
        <v>374271373.48938143</v>
      </c>
    </row>
    <row r="86" spans="9:14" x14ac:dyDescent="0.25">
      <c r="I86">
        <v>82</v>
      </c>
      <c r="J86" s="22">
        <f t="shared" si="5"/>
        <v>374271373.48938143</v>
      </c>
      <c r="K86" s="23">
        <f t="shared" si="6"/>
        <v>-3117931.3550543822</v>
      </c>
      <c r="L86" s="23">
        <f t="shared" si="7"/>
        <v>2697494.7967125317</v>
      </c>
      <c r="M86" s="23">
        <f t="shared" si="8"/>
        <v>-420436.55834185053</v>
      </c>
      <c r="N86" s="23">
        <f t="shared" si="9"/>
        <v>373850936.93103957</v>
      </c>
    </row>
    <row r="87" spans="9:14" x14ac:dyDescent="0.25">
      <c r="I87">
        <v>83</v>
      </c>
      <c r="J87" s="22">
        <f t="shared" si="5"/>
        <v>373850936.93103957</v>
      </c>
      <c r="K87" s="23">
        <f t="shared" si="6"/>
        <v>-3117931.3550543822</v>
      </c>
      <c r="L87" s="23">
        <f t="shared" si="7"/>
        <v>2694464.5745026381</v>
      </c>
      <c r="M87" s="23">
        <f t="shared" si="8"/>
        <v>-423466.78055174416</v>
      </c>
      <c r="N87" s="23">
        <f t="shared" si="9"/>
        <v>373427470.15048784</v>
      </c>
    </row>
    <row r="88" spans="9:14" x14ac:dyDescent="0.25">
      <c r="I88">
        <v>84</v>
      </c>
      <c r="J88" s="22">
        <f t="shared" si="5"/>
        <v>373427470.15048784</v>
      </c>
      <c r="K88" s="23">
        <f t="shared" si="6"/>
        <v>-3117931.3550543822</v>
      </c>
      <c r="L88" s="23">
        <f t="shared" si="7"/>
        <v>2691412.5125015583</v>
      </c>
      <c r="M88" s="23">
        <f t="shared" si="8"/>
        <v>-426518.84255282395</v>
      </c>
      <c r="N88" s="23">
        <f t="shared" si="9"/>
        <v>373000951.307935</v>
      </c>
    </row>
    <row r="89" spans="9:14" x14ac:dyDescent="0.25">
      <c r="I89">
        <v>85</v>
      </c>
      <c r="J89" s="22">
        <f t="shared" si="5"/>
        <v>373000951.307935</v>
      </c>
      <c r="K89" s="23">
        <f t="shared" si="6"/>
        <v>-3117931.3550543822</v>
      </c>
      <c r="L89" s="23">
        <f t="shared" si="7"/>
        <v>2688338.4533028556</v>
      </c>
      <c r="M89" s="23">
        <f t="shared" si="8"/>
        <v>-429592.90175152663</v>
      </c>
      <c r="N89" s="23">
        <f t="shared" si="9"/>
        <v>372571358.40618348</v>
      </c>
    </row>
    <row r="90" spans="9:14" x14ac:dyDescent="0.25">
      <c r="I90">
        <v>86</v>
      </c>
      <c r="J90" s="22">
        <f t="shared" si="5"/>
        <v>372571358.40618348</v>
      </c>
      <c r="K90" s="23">
        <f t="shared" si="6"/>
        <v>-3117931.3550543822</v>
      </c>
      <c r="L90" s="23">
        <f t="shared" si="7"/>
        <v>2685242.2383656153</v>
      </c>
      <c r="M90" s="23">
        <f t="shared" si="8"/>
        <v>-432689.11668876698</v>
      </c>
      <c r="N90" s="23">
        <f t="shared" si="9"/>
        <v>372138669.28949469</v>
      </c>
    </row>
    <row r="91" spans="9:14" x14ac:dyDescent="0.25">
      <c r="I91">
        <v>87</v>
      </c>
      <c r="J91" s="22">
        <f t="shared" si="5"/>
        <v>372138669.28949469</v>
      </c>
      <c r="K91" s="23">
        <f t="shared" si="6"/>
        <v>-3117931.3550543822</v>
      </c>
      <c r="L91" s="23">
        <f t="shared" si="7"/>
        <v>2682123.7080062656</v>
      </c>
      <c r="M91" s="23">
        <f t="shared" si="8"/>
        <v>-435807.64704811666</v>
      </c>
      <c r="N91" s="23">
        <f t="shared" si="9"/>
        <v>371702861.64244658</v>
      </c>
    </row>
    <row r="92" spans="9:14" x14ac:dyDescent="0.25">
      <c r="I92">
        <v>88</v>
      </c>
      <c r="J92" s="22">
        <f t="shared" si="5"/>
        <v>371702861.64244658</v>
      </c>
      <c r="K92" s="23">
        <f t="shared" si="6"/>
        <v>-3117931.3550543822</v>
      </c>
      <c r="L92" s="23">
        <f t="shared" si="7"/>
        <v>2678982.7013903446</v>
      </c>
      <c r="M92" s="23">
        <f t="shared" si="8"/>
        <v>-438948.65366403759</v>
      </c>
      <c r="N92" s="23">
        <f t="shared" si="9"/>
        <v>371263912.98878253</v>
      </c>
    </row>
    <row r="93" spans="9:14" x14ac:dyDescent="0.25">
      <c r="I93">
        <v>89</v>
      </c>
      <c r="J93" s="22">
        <f t="shared" si="5"/>
        <v>371263912.98878253</v>
      </c>
      <c r="K93" s="23">
        <f t="shared" si="6"/>
        <v>-3117931.3550543822</v>
      </c>
      <c r="L93" s="23">
        <f t="shared" si="7"/>
        <v>2675819.056524205</v>
      </c>
      <c r="M93" s="23">
        <f t="shared" si="8"/>
        <v>-442112.29853017721</v>
      </c>
      <c r="N93" s="23">
        <f t="shared" si="9"/>
        <v>370821800.69025236</v>
      </c>
    </row>
    <row r="94" spans="9:14" x14ac:dyDescent="0.25">
      <c r="I94">
        <v>90</v>
      </c>
      <c r="J94" s="22">
        <f t="shared" si="5"/>
        <v>370821800.69025236</v>
      </c>
      <c r="K94" s="23">
        <f t="shared" si="6"/>
        <v>-3117931.3550543822</v>
      </c>
      <c r="L94" s="23">
        <f t="shared" si="7"/>
        <v>2672632.6102466579</v>
      </c>
      <c r="M94" s="23">
        <f t="shared" si="8"/>
        <v>-445298.74480772438</v>
      </c>
      <c r="N94" s="23">
        <f t="shared" si="9"/>
        <v>370376501.94544464</v>
      </c>
    </row>
    <row r="95" spans="9:14" x14ac:dyDescent="0.25">
      <c r="I95">
        <v>91</v>
      </c>
      <c r="J95" s="22">
        <f t="shared" si="5"/>
        <v>370376501.94544464</v>
      </c>
      <c r="K95" s="23">
        <f t="shared" si="6"/>
        <v>-3117931.3550543822</v>
      </c>
      <c r="L95" s="23">
        <f t="shared" si="7"/>
        <v>2669423.1982205589</v>
      </c>
      <c r="M95" s="23">
        <f t="shared" si="8"/>
        <v>-448508.1568338233</v>
      </c>
      <c r="N95" s="23">
        <f t="shared" si="9"/>
        <v>369927993.78861082</v>
      </c>
    </row>
    <row r="96" spans="9:14" x14ac:dyDescent="0.25">
      <c r="I96">
        <v>92</v>
      </c>
      <c r="J96" s="22">
        <f t="shared" si="5"/>
        <v>369927993.78861082</v>
      </c>
      <c r="K96" s="23">
        <f t="shared" si="6"/>
        <v>-3117931.3550543822</v>
      </c>
      <c r="L96" s="23">
        <f t="shared" si="7"/>
        <v>2666190.6549243326</v>
      </c>
      <c r="M96" s="23">
        <f t="shared" si="8"/>
        <v>-451740.7001300496</v>
      </c>
      <c r="N96" s="23">
        <f t="shared" si="9"/>
        <v>369476253.08848077</v>
      </c>
    </row>
    <row r="97" spans="9:14" x14ac:dyDescent="0.25">
      <c r="I97">
        <v>93</v>
      </c>
      <c r="J97" s="22">
        <f t="shared" si="5"/>
        <v>369476253.08848077</v>
      </c>
      <c r="K97" s="23">
        <f t="shared" si="6"/>
        <v>-3117931.3550543822</v>
      </c>
      <c r="L97" s="23">
        <f t="shared" si="7"/>
        <v>2662934.8136434378</v>
      </c>
      <c r="M97" s="23">
        <f t="shared" si="8"/>
        <v>-454996.54141094442</v>
      </c>
      <c r="N97" s="23">
        <f t="shared" si="9"/>
        <v>369021256.54706985</v>
      </c>
    </row>
    <row r="98" spans="9:14" x14ac:dyDescent="0.25">
      <c r="I98">
        <v>94</v>
      </c>
      <c r="J98" s="22">
        <f t="shared" si="5"/>
        <v>369021256.54706985</v>
      </c>
      <c r="K98" s="23">
        <f t="shared" si="6"/>
        <v>-3117931.3550543822</v>
      </c>
      <c r="L98" s="23">
        <f t="shared" si="7"/>
        <v>2659655.5064617652</v>
      </c>
      <c r="M98" s="23">
        <f t="shared" si="8"/>
        <v>-458275.84859261708</v>
      </c>
      <c r="N98" s="23">
        <f t="shared" si="9"/>
        <v>368562980.69847721</v>
      </c>
    </row>
    <row r="99" spans="9:14" x14ac:dyDescent="0.25">
      <c r="I99">
        <v>95</v>
      </c>
      <c r="J99" s="22">
        <f t="shared" si="5"/>
        <v>368562980.69847721</v>
      </c>
      <c r="K99" s="23">
        <f t="shared" si="6"/>
        <v>-3117931.3550543822</v>
      </c>
      <c r="L99" s="23">
        <f t="shared" si="7"/>
        <v>2656352.564252981</v>
      </c>
      <c r="M99" s="23">
        <f t="shared" si="8"/>
        <v>-461578.79080140125</v>
      </c>
      <c r="N99" s="23">
        <f t="shared" si="9"/>
        <v>368101401.9076758</v>
      </c>
    </row>
    <row r="100" spans="9:14" x14ac:dyDescent="0.25">
      <c r="I100">
        <v>96</v>
      </c>
      <c r="J100" s="22">
        <f t="shared" si="5"/>
        <v>368101401.9076758</v>
      </c>
      <c r="K100" s="23">
        <f t="shared" si="6"/>
        <v>-3117931.3550543822</v>
      </c>
      <c r="L100" s="23">
        <f t="shared" si="7"/>
        <v>2653025.8166718041</v>
      </c>
      <c r="M100" s="23">
        <f t="shared" si="8"/>
        <v>-464905.53838257818</v>
      </c>
      <c r="N100" s="23">
        <f t="shared" si="9"/>
        <v>367636496.36929321</v>
      </c>
    </row>
    <row r="101" spans="9:14" x14ac:dyDescent="0.25">
      <c r="I101">
        <v>97</v>
      </c>
      <c r="J101" s="22">
        <f t="shared" si="5"/>
        <v>367636496.36929321</v>
      </c>
      <c r="K101" s="23">
        <f t="shared" si="6"/>
        <v>-3117931.3550543822</v>
      </c>
      <c r="L101" s="23">
        <f t="shared" si="7"/>
        <v>2649675.092145218</v>
      </c>
      <c r="M101" s="23">
        <f t="shared" si="8"/>
        <v>-468256.26290916419</v>
      </c>
      <c r="N101" s="23">
        <f t="shared" si="9"/>
        <v>367168240.10638404</v>
      </c>
    </row>
    <row r="102" spans="9:14" x14ac:dyDescent="0.25">
      <c r="I102">
        <v>98</v>
      </c>
      <c r="J102" s="22">
        <f t="shared" si="5"/>
        <v>367168240.10638404</v>
      </c>
      <c r="K102" s="23">
        <f t="shared" si="6"/>
        <v>-3117931.3550543822</v>
      </c>
      <c r="L102" s="23">
        <f t="shared" si="7"/>
        <v>2646300.2178636258</v>
      </c>
      <c r="M102" s="23">
        <f t="shared" si="8"/>
        <v>-471631.13719075639</v>
      </c>
      <c r="N102" s="23">
        <f t="shared" si="9"/>
        <v>366696608.96919328</v>
      </c>
    </row>
    <row r="103" spans="9:14" x14ac:dyDescent="0.25">
      <c r="I103">
        <v>99</v>
      </c>
      <c r="J103" s="22">
        <f t="shared" si="5"/>
        <v>366696608.96919328</v>
      </c>
      <c r="K103" s="23">
        <f t="shared" si="6"/>
        <v>-3117931.3550543822</v>
      </c>
      <c r="L103" s="23">
        <f t="shared" si="7"/>
        <v>2642901.0197719345</v>
      </c>
      <c r="M103" s="23">
        <f t="shared" si="8"/>
        <v>-475030.33528244775</v>
      </c>
      <c r="N103" s="23">
        <f t="shared" si="9"/>
        <v>366221578.63391083</v>
      </c>
    </row>
    <row r="104" spans="9:14" x14ac:dyDescent="0.25">
      <c r="I104">
        <v>100</v>
      </c>
      <c r="J104" s="22">
        <f t="shared" si="5"/>
        <v>366221578.63391083</v>
      </c>
      <c r="K104" s="23">
        <f t="shared" si="6"/>
        <v>-3117931.3550543822</v>
      </c>
      <c r="L104" s="23">
        <f t="shared" si="7"/>
        <v>2639477.3225605814</v>
      </c>
      <c r="M104" s="23">
        <f t="shared" si="8"/>
        <v>-478454.03249380086</v>
      </c>
      <c r="N104" s="23">
        <f t="shared" si="9"/>
        <v>365743124.60141701</v>
      </c>
    </row>
    <row r="105" spans="9:14" x14ac:dyDescent="0.25">
      <c r="I105">
        <v>101</v>
      </c>
      <c r="J105" s="22">
        <f t="shared" si="5"/>
        <v>365743124.60141701</v>
      </c>
      <c r="K105" s="23">
        <f t="shared" si="6"/>
        <v>-3117931.3550543822</v>
      </c>
      <c r="L105" s="23">
        <f t="shared" si="7"/>
        <v>2636028.9496564888</v>
      </c>
      <c r="M105" s="23">
        <f t="shared" si="8"/>
        <v>-481902.4053978934</v>
      </c>
      <c r="N105" s="23">
        <f t="shared" si="9"/>
        <v>365261222.19601911</v>
      </c>
    </row>
    <row r="106" spans="9:14" x14ac:dyDescent="0.25">
      <c r="I106">
        <v>102</v>
      </c>
      <c r="J106" s="22">
        <f t="shared" si="5"/>
        <v>365261222.19601911</v>
      </c>
      <c r="K106" s="23">
        <f t="shared" si="6"/>
        <v>-3117931.3550543822</v>
      </c>
      <c r="L106" s="23">
        <f t="shared" si="7"/>
        <v>2632555.7232139623</v>
      </c>
      <c r="M106" s="23">
        <f t="shared" si="8"/>
        <v>-485375.63184041996</v>
      </c>
      <c r="N106" s="23">
        <f t="shared" si="9"/>
        <v>364775846.56417871</v>
      </c>
    </row>
    <row r="107" spans="9:14" x14ac:dyDescent="0.25">
      <c r="I107">
        <v>103</v>
      </c>
      <c r="J107" s="22">
        <f t="shared" si="5"/>
        <v>364775846.56417871</v>
      </c>
      <c r="K107" s="23">
        <f t="shared" si="6"/>
        <v>-3117931.3550543822</v>
      </c>
      <c r="L107" s="23">
        <f t="shared" si="7"/>
        <v>2629057.4641055143</v>
      </c>
      <c r="M107" s="23">
        <f t="shared" si="8"/>
        <v>-488873.89094886789</v>
      </c>
      <c r="N107" s="23">
        <f t="shared" si="9"/>
        <v>364286972.67322981</v>
      </c>
    </row>
    <row r="108" spans="9:14" x14ac:dyDescent="0.25">
      <c r="I108">
        <v>104</v>
      </c>
      <c r="J108" s="22">
        <f t="shared" si="5"/>
        <v>364286972.67322981</v>
      </c>
      <c r="K108" s="23">
        <f t="shared" si="6"/>
        <v>-3117931.3550543822</v>
      </c>
      <c r="L108" s="23">
        <f t="shared" si="7"/>
        <v>2625533.9919126276</v>
      </c>
      <c r="M108" s="23">
        <f t="shared" si="8"/>
        <v>-492397.36314175464</v>
      </c>
      <c r="N108" s="23">
        <f t="shared" si="9"/>
        <v>363794575.31008804</v>
      </c>
    </row>
    <row r="109" spans="9:14" x14ac:dyDescent="0.25">
      <c r="I109">
        <v>105</v>
      </c>
      <c r="J109" s="22">
        <f t="shared" si="5"/>
        <v>363794575.31008804</v>
      </c>
      <c r="K109" s="23">
        <f t="shared" si="6"/>
        <v>-3117931.3550543822</v>
      </c>
      <c r="L109" s="23">
        <f t="shared" si="7"/>
        <v>2621985.124916452</v>
      </c>
      <c r="M109" s="23">
        <f t="shared" si="8"/>
        <v>-495946.23013793025</v>
      </c>
      <c r="N109" s="23">
        <f t="shared" si="9"/>
        <v>363298629.07995009</v>
      </c>
    </row>
    <row r="110" spans="9:14" x14ac:dyDescent="0.25">
      <c r="I110">
        <v>106</v>
      </c>
      <c r="J110" s="22">
        <f t="shared" si="5"/>
        <v>363298629.07995009</v>
      </c>
      <c r="K110" s="23">
        <f t="shared" si="6"/>
        <v>-3117931.3550543822</v>
      </c>
      <c r="L110" s="23">
        <f t="shared" si="7"/>
        <v>2618410.6800884283</v>
      </c>
      <c r="M110" s="23">
        <f t="shared" si="8"/>
        <v>-499520.67496595392</v>
      </c>
      <c r="N110" s="23">
        <f t="shared" si="9"/>
        <v>362799108.40498412</v>
      </c>
    </row>
    <row r="111" spans="9:14" x14ac:dyDescent="0.25">
      <c r="I111">
        <v>107</v>
      </c>
      <c r="J111" s="22">
        <f t="shared" si="5"/>
        <v>362799108.40498412</v>
      </c>
      <c r="K111" s="23">
        <f t="shared" si="6"/>
        <v>-3117931.3550543822</v>
      </c>
      <c r="L111" s="23">
        <f t="shared" si="7"/>
        <v>2614810.4730808539</v>
      </c>
      <c r="M111" s="23">
        <f t="shared" si="8"/>
        <v>-503120.8819735283</v>
      </c>
      <c r="N111" s="23">
        <f t="shared" si="9"/>
        <v>362295987.52301061</v>
      </c>
    </row>
    <row r="112" spans="9:14" x14ac:dyDescent="0.25">
      <c r="I112">
        <v>108</v>
      </c>
      <c r="J112" s="22">
        <f t="shared" si="5"/>
        <v>362295987.52301061</v>
      </c>
      <c r="K112" s="23">
        <f t="shared" si="6"/>
        <v>-3117931.3550543822</v>
      </c>
      <c r="L112" s="23">
        <f t="shared" si="7"/>
        <v>2611184.3182173711</v>
      </c>
      <c r="M112" s="23">
        <f t="shared" si="8"/>
        <v>-506747.03683701111</v>
      </c>
      <c r="N112" s="23">
        <f t="shared" si="9"/>
        <v>361789240.48617363</v>
      </c>
    </row>
    <row r="113" spans="9:14" x14ac:dyDescent="0.25">
      <c r="I113">
        <v>109</v>
      </c>
      <c r="J113" s="22">
        <f t="shared" si="5"/>
        <v>361789240.48617363</v>
      </c>
      <c r="K113" s="23">
        <f t="shared" si="6"/>
        <v>-3117931.3550543822</v>
      </c>
      <c r="L113" s="23">
        <f t="shared" si="7"/>
        <v>2607532.0284833927</v>
      </c>
      <c r="M113" s="23">
        <f t="shared" si="8"/>
        <v>-510399.32657098956</v>
      </c>
      <c r="N113" s="23">
        <f t="shared" si="9"/>
        <v>361278841.15960264</v>
      </c>
    </row>
    <row r="114" spans="9:14" x14ac:dyDescent="0.25">
      <c r="I114">
        <v>110</v>
      </c>
      <c r="J114" s="22">
        <f t="shared" si="5"/>
        <v>361278841.15960264</v>
      </c>
      <c r="K114" s="23">
        <f t="shared" si="6"/>
        <v>-3117931.3550543822</v>
      </c>
      <c r="L114" s="23">
        <f t="shared" si="7"/>
        <v>2603853.4155164571</v>
      </c>
      <c r="M114" s="23">
        <f t="shared" si="8"/>
        <v>-514077.93953792518</v>
      </c>
      <c r="N114" s="23">
        <f t="shared" si="9"/>
        <v>360764763.2200647</v>
      </c>
    </row>
    <row r="115" spans="9:14" x14ac:dyDescent="0.25">
      <c r="I115">
        <v>111</v>
      </c>
      <c r="J115" s="22">
        <f t="shared" si="5"/>
        <v>360764763.2200647</v>
      </c>
      <c r="K115" s="23">
        <f t="shared" si="6"/>
        <v>-3117931.3550543822</v>
      </c>
      <c r="L115" s="23">
        <f t="shared" si="7"/>
        <v>2600148.2895965138</v>
      </c>
      <c r="M115" s="23">
        <f t="shared" si="8"/>
        <v>-517783.06545786839</v>
      </c>
      <c r="N115" s="23">
        <f t="shared" si="9"/>
        <v>360246980.15460682</v>
      </c>
    </row>
    <row r="116" spans="9:14" x14ac:dyDescent="0.25">
      <c r="I116">
        <v>112</v>
      </c>
      <c r="J116" s="22">
        <f t="shared" si="5"/>
        <v>360246980.15460682</v>
      </c>
      <c r="K116" s="23">
        <f t="shared" si="6"/>
        <v>-3117931.3550543822</v>
      </c>
      <c r="L116" s="23">
        <f t="shared" si="7"/>
        <v>2596416.4596361383</v>
      </c>
      <c r="M116" s="23">
        <f t="shared" si="8"/>
        <v>-521514.89541824395</v>
      </c>
      <c r="N116" s="23">
        <f t="shared" si="9"/>
        <v>359725465.25918859</v>
      </c>
    </row>
    <row r="117" spans="9:14" x14ac:dyDescent="0.25">
      <c r="I117">
        <v>113</v>
      </c>
      <c r="J117" s="22">
        <f t="shared" si="5"/>
        <v>359725465.25918859</v>
      </c>
      <c r="K117" s="23">
        <f t="shared" si="6"/>
        <v>-3117931.3550543822</v>
      </c>
      <c r="L117" s="23">
        <f t="shared" si="7"/>
        <v>2592657.7331706779</v>
      </c>
      <c r="M117" s="23">
        <f t="shared" si="8"/>
        <v>-525273.62188370433</v>
      </c>
      <c r="N117" s="23">
        <f t="shared" si="9"/>
        <v>359200191.6373049</v>
      </c>
    </row>
    <row r="118" spans="9:14" x14ac:dyDescent="0.25">
      <c r="I118">
        <v>114</v>
      </c>
      <c r="J118" s="22">
        <f t="shared" si="5"/>
        <v>359200191.6373049</v>
      </c>
      <c r="K118" s="23">
        <f t="shared" si="6"/>
        <v>-3117931.3550543822</v>
      </c>
      <c r="L118" s="23">
        <f t="shared" si="7"/>
        <v>2588871.9163483242</v>
      </c>
      <c r="M118" s="23">
        <f t="shared" si="8"/>
        <v>-529059.43870605808</v>
      </c>
      <c r="N118" s="23">
        <f t="shared" si="9"/>
        <v>358671132.19859886</v>
      </c>
    </row>
    <row r="119" spans="9:14" x14ac:dyDescent="0.25">
      <c r="I119">
        <v>115</v>
      </c>
      <c r="J119" s="22">
        <f t="shared" si="5"/>
        <v>358671132.19859886</v>
      </c>
      <c r="K119" s="23">
        <f t="shared" si="6"/>
        <v>-3117931.3550543822</v>
      </c>
      <c r="L119" s="23">
        <f t="shared" si="7"/>
        <v>2585058.8139201161</v>
      </c>
      <c r="M119" s="23">
        <f t="shared" si="8"/>
        <v>-532872.54113426618</v>
      </c>
      <c r="N119" s="23">
        <f t="shared" si="9"/>
        <v>358138259.65746462</v>
      </c>
    </row>
    <row r="120" spans="9:14" x14ac:dyDescent="0.25">
      <c r="I120">
        <v>116</v>
      </c>
      <c r="J120" s="22">
        <f t="shared" si="5"/>
        <v>358138259.65746462</v>
      </c>
      <c r="K120" s="23">
        <f t="shared" si="6"/>
        <v>-3117931.3550543822</v>
      </c>
      <c r="L120" s="23">
        <f t="shared" si="7"/>
        <v>2581218.2292298703</v>
      </c>
      <c r="M120" s="23">
        <f t="shared" si="8"/>
        <v>-536713.12582451198</v>
      </c>
      <c r="N120" s="23">
        <f t="shared" si="9"/>
        <v>357601546.53164011</v>
      </c>
    </row>
    <row r="121" spans="9:14" x14ac:dyDescent="0.25">
      <c r="I121">
        <v>117</v>
      </c>
      <c r="J121" s="22">
        <f t="shared" si="5"/>
        <v>357601546.53164011</v>
      </c>
      <c r="K121" s="23">
        <f t="shared" si="6"/>
        <v>-3117931.3550543822</v>
      </c>
      <c r="L121" s="23">
        <f t="shared" si="7"/>
        <v>2577349.9642040385</v>
      </c>
      <c r="M121" s="23">
        <f t="shared" si="8"/>
        <v>-540581.39085034374</v>
      </c>
      <c r="N121" s="23">
        <f t="shared" si="9"/>
        <v>357060965.14078975</v>
      </c>
    </row>
    <row r="122" spans="9:14" x14ac:dyDescent="0.25">
      <c r="I122">
        <v>118</v>
      </c>
      <c r="J122" s="22">
        <f t="shared" si="5"/>
        <v>357060965.14078975</v>
      </c>
      <c r="K122" s="23">
        <f t="shared" si="6"/>
        <v>-3117931.3550543822</v>
      </c>
      <c r="L122" s="23">
        <f t="shared" si="7"/>
        <v>2573453.8193414928</v>
      </c>
      <c r="M122" s="23">
        <f t="shared" si="8"/>
        <v>-544477.5357128894</v>
      </c>
      <c r="N122" s="23">
        <f t="shared" si="9"/>
        <v>356516487.60507685</v>
      </c>
    </row>
    <row r="123" spans="9:14" x14ac:dyDescent="0.25">
      <c r="I123">
        <v>119</v>
      </c>
      <c r="J123" s="22">
        <f t="shared" si="5"/>
        <v>356516487.60507685</v>
      </c>
      <c r="K123" s="23">
        <f t="shared" si="6"/>
        <v>-3117931.3550543822</v>
      </c>
      <c r="L123" s="23">
        <f t="shared" si="7"/>
        <v>2569529.5937032369</v>
      </c>
      <c r="M123" s="23">
        <f t="shared" si="8"/>
        <v>-548401.76135114534</v>
      </c>
      <c r="N123" s="23">
        <f t="shared" si="9"/>
        <v>355968085.84372568</v>
      </c>
    </row>
    <row r="124" spans="9:14" x14ac:dyDescent="0.25">
      <c r="I124">
        <v>120</v>
      </c>
      <c r="J124" s="22">
        <f t="shared" si="5"/>
        <v>355968085.84372568</v>
      </c>
      <c r="K124" s="23">
        <f t="shared" si="6"/>
        <v>-3117931.3550543822</v>
      </c>
      <c r="L124" s="23">
        <f t="shared" si="7"/>
        <v>2565577.0849020402</v>
      </c>
      <c r="M124" s="23">
        <f t="shared" si="8"/>
        <v>-552354.27015234204</v>
      </c>
      <c r="N124" s="23">
        <f t="shared" si="9"/>
        <v>355415731.57357335</v>
      </c>
    </row>
    <row r="125" spans="9:14" x14ac:dyDescent="0.25">
      <c r="I125">
        <v>121</v>
      </c>
      <c r="J125" s="22">
        <f t="shared" si="5"/>
        <v>355415731.57357335</v>
      </c>
      <c r="K125" s="23">
        <f t="shared" si="6"/>
        <v>-3117931.3550543822</v>
      </c>
      <c r="L125" s="23">
        <f t="shared" si="7"/>
        <v>2561596.0890920036</v>
      </c>
      <c r="M125" s="23">
        <f t="shared" si="8"/>
        <v>-556335.26596237859</v>
      </c>
      <c r="N125" s="23">
        <f t="shared" si="9"/>
        <v>354859396.30761099</v>
      </c>
    </row>
    <row r="126" spans="9:14" x14ac:dyDescent="0.25">
      <c r="I126">
        <v>122</v>
      </c>
      <c r="J126" s="22">
        <f t="shared" si="5"/>
        <v>354859396.30761099</v>
      </c>
      <c r="K126" s="23">
        <f t="shared" si="6"/>
        <v>-3117931.3550543822</v>
      </c>
      <c r="L126" s="23">
        <f t="shared" si="7"/>
        <v>2557586.400958044</v>
      </c>
      <c r="M126" s="23">
        <f t="shared" si="8"/>
        <v>-560344.95409633825</v>
      </c>
      <c r="N126" s="23">
        <f t="shared" si="9"/>
        <v>354299051.35351467</v>
      </c>
    </row>
    <row r="127" spans="9:14" x14ac:dyDescent="0.25">
      <c r="I127">
        <v>123</v>
      </c>
      <c r="J127" s="22">
        <f t="shared" si="5"/>
        <v>354299051.35351467</v>
      </c>
      <c r="K127" s="23">
        <f t="shared" si="6"/>
        <v>-3117931.3550543822</v>
      </c>
      <c r="L127" s="23">
        <f t="shared" si="7"/>
        <v>2553547.813705306</v>
      </c>
      <c r="M127" s="23">
        <f t="shared" si="8"/>
        <v>-564383.5413490762</v>
      </c>
      <c r="N127" s="23">
        <f t="shared" si="9"/>
        <v>353734667.81216562</v>
      </c>
    </row>
    <row r="128" spans="9:14" x14ac:dyDescent="0.25">
      <c r="I128">
        <v>124</v>
      </c>
      <c r="J128" s="22">
        <f t="shared" si="5"/>
        <v>353734667.81216562</v>
      </c>
      <c r="K128" s="23">
        <f t="shared" si="6"/>
        <v>-3117931.3550543822</v>
      </c>
      <c r="L128" s="23">
        <f t="shared" si="7"/>
        <v>2549480.1190484972</v>
      </c>
      <c r="M128" s="23">
        <f t="shared" si="8"/>
        <v>-568451.23600588506</v>
      </c>
      <c r="N128" s="23">
        <f t="shared" si="9"/>
        <v>353166216.57615972</v>
      </c>
    </row>
    <row r="129" spans="9:14" x14ac:dyDescent="0.25">
      <c r="I129">
        <v>125</v>
      </c>
      <c r="J129" s="22">
        <f t="shared" si="5"/>
        <v>353166216.57615972</v>
      </c>
      <c r="K129" s="23">
        <f t="shared" si="6"/>
        <v>-3117931.3550543822</v>
      </c>
      <c r="L129" s="23">
        <f t="shared" si="7"/>
        <v>2545383.107201145</v>
      </c>
      <c r="M129" s="23">
        <f t="shared" si="8"/>
        <v>-572548.2478532372</v>
      </c>
      <c r="N129" s="23">
        <f t="shared" si="9"/>
        <v>352593668.3283065</v>
      </c>
    </row>
    <row r="130" spans="9:14" x14ac:dyDescent="0.25">
      <c r="I130">
        <v>126</v>
      </c>
      <c r="J130" s="22">
        <f t="shared" si="5"/>
        <v>352593668.3283065</v>
      </c>
      <c r="K130" s="23">
        <f t="shared" si="6"/>
        <v>-3117931.3550543822</v>
      </c>
      <c r="L130" s="23">
        <f t="shared" si="7"/>
        <v>2541256.5668647792</v>
      </c>
      <c r="M130" s="23">
        <f t="shared" si="8"/>
        <v>-576674.78818960302</v>
      </c>
      <c r="N130" s="23">
        <f t="shared" si="9"/>
        <v>352016993.54011691</v>
      </c>
    </row>
    <row r="131" spans="9:14" x14ac:dyDescent="0.25">
      <c r="I131">
        <v>127</v>
      </c>
      <c r="J131" s="22">
        <f t="shared" si="5"/>
        <v>352016993.54011691</v>
      </c>
      <c r="K131" s="23">
        <f t="shared" si="6"/>
        <v>-3117931.3550543822</v>
      </c>
      <c r="L131" s="23">
        <f t="shared" si="7"/>
        <v>2537100.2852180321</v>
      </c>
      <c r="M131" s="23">
        <f t="shared" si="8"/>
        <v>-580831.06983635016</v>
      </c>
      <c r="N131" s="23">
        <f t="shared" si="9"/>
        <v>351436162.47028053</v>
      </c>
    </row>
    <row r="132" spans="9:14" x14ac:dyDescent="0.25">
      <c r="I132">
        <v>128</v>
      </c>
      <c r="J132" s="22">
        <f t="shared" si="5"/>
        <v>351436162.47028053</v>
      </c>
      <c r="K132" s="23">
        <f t="shared" si="6"/>
        <v>-3117931.3550543822</v>
      </c>
      <c r="L132" s="23">
        <f t="shared" si="7"/>
        <v>2532914.047905664</v>
      </c>
      <c r="M132" s="23">
        <f t="shared" si="8"/>
        <v>-585017.30714871828</v>
      </c>
      <c r="N132" s="23">
        <f t="shared" si="9"/>
        <v>350851145.16313183</v>
      </c>
    </row>
    <row r="133" spans="9:14" x14ac:dyDescent="0.25">
      <c r="I133">
        <v>129</v>
      </c>
      <c r="J133" s="22">
        <f t="shared" si="5"/>
        <v>350851145.16313183</v>
      </c>
      <c r="K133" s="23">
        <f t="shared" si="6"/>
        <v>-3117931.3550543822</v>
      </c>
      <c r="L133" s="23">
        <f t="shared" si="7"/>
        <v>2528697.6390275075</v>
      </c>
      <c r="M133" s="23">
        <f t="shared" si="8"/>
        <v>-589233.71602687472</v>
      </c>
      <c r="N133" s="23">
        <f t="shared" si="9"/>
        <v>350261911.44710493</v>
      </c>
    </row>
    <row r="134" spans="9:14" x14ac:dyDescent="0.25">
      <c r="I134">
        <v>130</v>
      </c>
      <c r="J134" s="22">
        <f t="shared" ref="J134:J197" si="10">N133</f>
        <v>350261911.44710493</v>
      </c>
      <c r="K134" s="23">
        <f t="shared" ref="K134:K197" si="11">$G$10</f>
        <v>-3117931.3550543822</v>
      </c>
      <c r="L134" s="23">
        <f t="shared" ref="L134:L197" si="12">$G$9*J134</f>
        <v>2524450.8411273328</v>
      </c>
      <c r="M134" s="23">
        <f t="shared" ref="M134:M197" si="13">+K134+L134</f>
        <v>-593480.51392704947</v>
      </c>
      <c r="N134" s="23">
        <f t="shared" ref="N134:N197" si="14">N133+M134</f>
        <v>349668430.93317789</v>
      </c>
    </row>
    <row r="135" spans="9:14" x14ac:dyDescent="0.25">
      <c r="I135">
        <v>131</v>
      </c>
      <c r="J135" s="22">
        <f t="shared" si="10"/>
        <v>349668430.93317789</v>
      </c>
      <c r="K135" s="23">
        <f t="shared" si="11"/>
        <v>-3117931.3550543822</v>
      </c>
      <c r="L135" s="23">
        <f t="shared" si="12"/>
        <v>2520173.4351816336</v>
      </c>
      <c r="M135" s="23">
        <f t="shared" si="13"/>
        <v>-597757.91987274867</v>
      </c>
      <c r="N135" s="23">
        <f t="shared" si="14"/>
        <v>349070673.01330513</v>
      </c>
    </row>
    <row r="136" spans="9:14" x14ac:dyDescent="0.25">
      <c r="I136">
        <v>132</v>
      </c>
      <c r="J136" s="22">
        <f t="shared" si="10"/>
        <v>349070673.01330513</v>
      </c>
      <c r="K136" s="23">
        <f t="shared" si="11"/>
        <v>-3117931.3550543822</v>
      </c>
      <c r="L136" s="23">
        <f t="shared" si="12"/>
        <v>2515865.2005883292</v>
      </c>
      <c r="M136" s="23">
        <f t="shared" si="13"/>
        <v>-602066.15446605301</v>
      </c>
      <c r="N136" s="23">
        <f t="shared" si="14"/>
        <v>348468606.85883909</v>
      </c>
    </row>
    <row r="137" spans="9:14" x14ac:dyDescent="0.25">
      <c r="I137">
        <v>133</v>
      </c>
      <c r="J137" s="22">
        <f t="shared" si="10"/>
        <v>348468606.85883909</v>
      </c>
      <c r="K137" s="23">
        <f t="shared" si="11"/>
        <v>-3117931.3550543822</v>
      </c>
      <c r="L137" s="23">
        <f t="shared" si="12"/>
        <v>2511525.9151553898</v>
      </c>
      <c r="M137" s="23">
        <f t="shared" si="13"/>
        <v>-606405.43989899242</v>
      </c>
      <c r="N137" s="23">
        <f t="shared" si="14"/>
        <v>347862201.41894013</v>
      </c>
    </row>
    <row r="138" spans="9:14" x14ac:dyDescent="0.25">
      <c r="I138">
        <v>134</v>
      </c>
      <c r="J138" s="22">
        <f t="shared" si="10"/>
        <v>347862201.41894013</v>
      </c>
      <c r="K138" s="23">
        <f t="shared" si="11"/>
        <v>-3117931.3550543822</v>
      </c>
      <c r="L138" s="23">
        <f t="shared" si="12"/>
        <v>2507155.3550893739</v>
      </c>
      <c r="M138" s="23">
        <f t="shared" si="13"/>
        <v>-610775.99996500835</v>
      </c>
      <c r="N138" s="23">
        <f t="shared" si="14"/>
        <v>347251425.41897511</v>
      </c>
    </row>
    <row r="139" spans="9:14" x14ac:dyDescent="0.25">
      <c r="I139">
        <v>135</v>
      </c>
      <c r="J139" s="22">
        <f t="shared" si="10"/>
        <v>347251425.41897511</v>
      </c>
      <c r="K139" s="23">
        <f t="shared" si="11"/>
        <v>-3117931.3550543822</v>
      </c>
      <c r="L139" s="23">
        <f t="shared" si="12"/>
        <v>2502753.294983889</v>
      </c>
      <c r="M139" s="23">
        <f t="shared" si="13"/>
        <v>-615178.06007049326</v>
      </c>
      <c r="N139" s="23">
        <f t="shared" si="14"/>
        <v>346636247.3589046</v>
      </c>
    </row>
    <row r="140" spans="9:14" x14ac:dyDescent="0.25">
      <c r="I140">
        <v>136</v>
      </c>
      <c r="J140" s="22">
        <f t="shared" si="10"/>
        <v>346636247.3589046</v>
      </c>
      <c r="K140" s="23">
        <f t="shared" si="11"/>
        <v>-3117931.3550543822</v>
      </c>
      <c r="L140" s="23">
        <f t="shared" si="12"/>
        <v>2498319.5078079673</v>
      </c>
      <c r="M140" s="23">
        <f t="shared" si="13"/>
        <v>-619611.84724641498</v>
      </c>
      <c r="N140" s="23">
        <f t="shared" si="14"/>
        <v>346016635.51165819</v>
      </c>
    </row>
    <row r="141" spans="9:14" x14ac:dyDescent="0.25">
      <c r="I141">
        <v>137</v>
      </c>
      <c r="J141" s="22">
        <f t="shared" si="10"/>
        <v>346016635.51165819</v>
      </c>
      <c r="K141" s="23">
        <f t="shared" si="11"/>
        <v>-3117931.3550543822</v>
      </c>
      <c r="L141" s="23">
        <f t="shared" si="12"/>
        <v>2493853.7648943537</v>
      </c>
      <c r="M141" s="23">
        <f t="shared" si="13"/>
        <v>-624077.59016002854</v>
      </c>
      <c r="N141" s="23">
        <f t="shared" si="14"/>
        <v>345392557.92149818</v>
      </c>
    </row>
    <row r="142" spans="9:14" x14ac:dyDescent="0.25">
      <c r="I142">
        <v>138</v>
      </c>
      <c r="J142" s="22">
        <f t="shared" si="10"/>
        <v>345392557.92149818</v>
      </c>
      <c r="K142" s="23">
        <f t="shared" si="11"/>
        <v>-3117931.3550543822</v>
      </c>
      <c r="L142" s="23">
        <f t="shared" si="12"/>
        <v>2489355.8359277151</v>
      </c>
      <c r="M142" s="23">
        <f t="shared" si="13"/>
        <v>-628575.51912666718</v>
      </c>
      <c r="N142" s="23">
        <f t="shared" si="14"/>
        <v>344763982.40237153</v>
      </c>
    </row>
    <row r="143" spans="9:14" x14ac:dyDescent="0.25">
      <c r="I143">
        <v>139</v>
      </c>
      <c r="J143" s="22">
        <f t="shared" si="10"/>
        <v>344763982.40237153</v>
      </c>
      <c r="K143" s="23">
        <f t="shared" si="11"/>
        <v>-3117931.3550543822</v>
      </c>
      <c r="L143" s="23">
        <f t="shared" si="12"/>
        <v>2484825.4889327604</v>
      </c>
      <c r="M143" s="23">
        <f t="shared" si="13"/>
        <v>-633105.8661216218</v>
      </c>
      <c r="N143" s="23">
        <f t="shared" si="14"/>
        <v>344130876.53624988</v>
      </c>
    </row>
    <row r="144" spans="9:14" x14ac:dyDescent="0.25">
      <c r="I144">
        <v>140</v>
      </c>
      <c r="J144" s="22">
        <f t="shared" si="10"/>
        <v>344130876.53624988</v>
      </c>
      <c r="K144" s="23">
        <f t="shared" si="11"/>
        <v>-3117931.3550543822</v>
      </c>
      <c r="L144" s="23">
        <f t="shared" si="12"/>
        <v>2480262.4902622793</v>
      </c>
      <c r="M144" s="23">
        <f t="shared" si="13"/>
        <v>-637668.86479210295</v>
      </c>
      <c r="N144" s="23">
        <f t="shared" si="14"/>
        <v>343493207.67145777</v>
      </c>
    </row>
    <row r="145" spans="9:14" x14ac:dyDescent="0.25">
      <c r="I145">
        <v>141</v>
      </c>
      <c r="J145" s="22">
        <f t="shared" si="10"/>
        <v>343493207.67145777</v>
      </c>
      <c r="K145" s="23">
        <f t="shared" si="11"/>
        <v>-3117931.3550543822</v>
      </c>
      <c r="L145" s="23">
        <f t="shared" si="12"/>
        <v>2475666.6045850883</v>
      </c>
      <c r="M145" s="23">
        <f t="shared" si="13"/>
        <v>-642264.75046929391</v>
      </c>
      <c r="N145" s="23">
        <f t="shared" si="14"/>
        <v>342850942.9209885</v>
      </c>
    </row>
    <row r="146" spans="9:14" x14ac:dyDescent="0.25">
      <c r="I146">
        <v>142</v>
      </c>
      <c r="J146" s="22">
        <f t="shared" si="10"/>
        <v>342850942.9209885</v>
      </c>
      <c r="K146" s="23">
        <f t="shared" si="11"/>
        <v>-3117931.3550543822</v>
      </c>
      <c r="L146" s="23">
        <f t="shared" si="12"/>
        <v>2471037.5948738987</v>
      </c>
      <c r="M146" s="23">
        <f t="shared" si="13"/>
        <v>-646893.76018048357</v>
      </c>
      <c r="N146" s="23">
        <f t="shared" si="14"/>
        <v>342204049.16080803</v>
      </c>
    </row>
    <row r="147" spans="9:14" x14ac:dyDescent="0.25">
      <c r="I147">
        <v>143</v>
      </c>
      <c r="J147" s="22">
        <f t="shared" si="10"/>
        <v>342204049.16080803</v>
      </c>
      <c r="K147" s="23">
        <f t="shared" si="11"/>
        <v>-3117931.3550543822</v>
      </c>
      <c r="L147" s="23">
        <f t="shared" si="12"/>
        <v>2466375.2223930866</v>
      </c>
      <c r="M147" s="23">
        <f t="shared" si="13"/>
        <v>-651556.13266129559</v>
      </c>
      <c r="N147" s="23">
        <f t="shared" si="14"/>
        <v>341552493.02814674</v>
      </c>
    </row>
    <row r="148" spans="9:14" x14ac:dyDescent="0.25">
      <c r="I148">
        <v>144</v>
      </c>
      <c r="J148" s="22">
        <f t="shared" si="10"/>
        <v>341552493.02814674</v>
      </c>
      <c r="K148" s="23">
        <f t="shared" si="11"/>
        <v>-3117931.3550543822</v>
      </c>
      <c r="L148" s="23">
        <f t="shared" si="12"/>
        <v>2461679.246686385</v>
      </c>
      <c r="M148" s="23">
        <f t="shared" si="13"/>
        <v>-656252.10836799722</v>
      </c>
      <c r="N148" s="23">
        <f t="shared" si="14"/>
        <v>340896240.91977876</v>
      </c>
    </row>
    <row r="149" spans="9:14" x14ac:dyDescent="0.25">
      <c r="I149">
        <v>145</v>
      </c>
      <c r="J149" s="22">
        <f t="shared" si="10"/>
        <v>340896240.91977876</v>
      </c>
      <c r="K149" s="23">
        <f t="shared" si="11"/>
        <v>-3117931.3550543822</v>
      </c>
      <c r="L149" s="23">
        <f t="shared" si="12"/>
        <v>2456949.4255644805</v>
      </c>
      <c r="M149" s="23">
        <f t="shared" si="13"/>
        <v>-660981.92948990176</v>
      </c>
      <c r="N149" s="23">
        <f t="shared" si="14"/>
        <v>340235258.99028885</v>
      </c>
    </row>
    <row r="150" spans="9:14" x14ac:dyDescent="0.25">
      <c r="I150">
        <v>146</v>
      </c>
      <c r="J150" s="22">
        <f t="shared" si="10"/>
        <v>340235258.99028885</v>
      </c>
      <c r="K150" s="23">
        <f t="shared" si="11"/>
        <v>-3117931.3550543822</v>
      </c>
      <c r="L150" s="23">
        <f t="shared" si="12"/>
        <v>2452185.5150925228</v>
      </c>
      <c r="M150" s="23">
        <f t="shared" si="13"/>
        <v>-665745.8399618594</v>
      </c>
      <c r="N150" s="23">
        <f t="shared" si="14"/>
        <v>339569513.15032697</v>
      </c>
    </row>
    <row r="151" spans="9:14" x14ac:dyDescent="0.25">
      <c r="I151">
        <v>147</v>
      </c>
      <c r="J151" s="22">
        <f t="shared" si="10"/>
        <v>339569513.15032697</v>
      </c>
      <c r="K151" s="23">
        <f t="shared" si="11"/>
        <v>-3117931.3550543822</v>
      </c>
      <c r="L151" s="23">
        <f t="shared" si="12"/>
        <v>2447387.2695775446</v>
      </c>
      <c r="M151" s="23">
        <f t="shared" si="13"/>
        <v>-670544.08547683759</v>
      </c>
      <c r="N151" s="23">
        <f t="shared" si="14"/>
        <v>338898969.06485015</v>
      </c>
    </row>
    <row r="152" spans="9:14" x14ac:dyDescent="0.25">
      <c r="I152">
        <v>148</v>
      </c>
      <c r="J152" s="22">
        <f t="shared" si="10"/>
        <v>338898969.06485015</v>
      </c>
      <c r="K152" s="23">
        <f t="shared" si="11"/>
        <v>-3117931.3550543822</v>
      </c>
      <c r="L152" s="23">
        <f t="shared" si="12"/>
        <v>2442554.4415557901</v>
      </c>
      <c r="M152" s="23">
        <f t="shared" si="13"/>
        <v>-675376.9134985921</v>
      </c>
      <c r="N152" s="23">
        <f t="shared" si="14"/>
        <v>338223592.15135157</v>
      </c>
    </row>
    <row r="153" spans="9:14" x14ac:dyDescent="0.25">
      <c r="I153">
        <v>149</v>
      </c>
      <c r="J153" s="22">
        <f t="shared" si="10"/>
        <v>338223592.15135157</v>
      </c>
      <c r="K153" s="23">
        <f t="shared" si="11"/>
        <v>-3117931.3550543822</v>
      </c>
      <c r="L153" s="23">
        <f t="shared" si="12"/>
        <v>2437686.7817799514</v>
      </c>
      <c r="M153" s="23">
        <f t="shared" si="13"/>
        <v>-680244.57327443082</v>
      </c>
      <c r="N153" s="23">
        <f t="shared" si="14"/>
        <v>337543347.57807714</v>
      </c>
    </row>
    <row r="154" spans="9:14" x14ac:dyDescent="0.25">
      <c r="I154">
        <v>150</v>
      </c>
      <c r="J154" s="22">
        <f t="shared" si="10"/>
        <v>337543347.57807714</v>
      </c>
      <c r="K154" s="23">
        <f t="shared" si="11"/>
        <v>-3117931.3550543822</v>
      </c>
      <c r="L154" s="23">
        <f t="shared" si="12"/>
        <v>2432784.0392063148</v>
      </c>
      <c r="M154" s="23">
        <f t="shared" si="13"/>
        <v>-685147.3158480674</v>
      </c>
      <c r="N154" s="23">
        <f t="shared" si="14"/>
        <v>336858200.26222908</v>
      </c>
    </row>
    <row r="155" spans="9:14" x14ac:dyDescent="0.25">
      <c r="I155">
        <v>151</v>
      </c>
      <c r="J155" s="22">
        <f t="shared" si="10"/>
        <v>336858200.26222908</v>
      </c>
      <c r="K155" s="23">
        <f t="shared" si="11"/>
        <v>-3117931.3550543822</v>
      </c>
      <c r="L155" s="23">
        <f t="shared" si="12"/>
        <v>2427845.9609818147</v>
      </c>
      <c r="M155" s="23">
        <f t="shared" si="13"/>
        <v>-690085.39407256758</v>
      </c>
      <c r="N155" s="23">
        <f t="shared" si="14"/>
        <v>336168114.86815649</v>
      </c>
    </row>
    <row r="156" spans="9:14" x14ac:dyDescent="0.25">
      <c r="I156">
        <v>152</v>
      </c>
      <c r="J156" s="22">
        <f t="shared" si="10"/>
        <v>336168114.86815649</v>
      </c>
      <c r="K156" s="23">
        <f t="shared" si="11"/>
        <v>-3117931.3550543822</v>
      </c>
      <c r="L156" s="23">
        <f t="shared" si="12"/>
        <v>2422872.2924309899</v>
      </c>
      <c r="M156" s="23">
        <f t="shared" si="13"/>
        <v>-695059.06262339232</v>
      </c>
      <c r="N156" s="23">
        <f t="shared" si="14"/>
        <v>335473055.80553311</v>
      </c>
    </row>
    <row r="157" spans="9:14" x14ac:dyDescent="0.25">
      <c r="I157">
        <v>153</v>
      </c>
      <c r="J157" s="22">
        <f t="shared" si="10"/>
        <v>335473055.80553311</v>
      </c>
      <c r="K157" s="23">
        <f t="shared" si="11"/>
        <v>-3117931.3550543822</v>
      </c>
      <c r="L157" s="23">
        <f t="shared" si="12"/>
        <v>2417862.7770428522</v>
      </c>
      <c r="M157" s="23">
        <f t="shared" si="13"/>
        <v>-700068.57801152999</v>
      </c>
      <c r="N157" s="23">
        <f t="shared" si="14"/>
        <v>334772987.2275216</v>
      </c>
    </row>
    <row r="158" spans="9:14" x14ac:dyDescent="0.25">
      <c r="I158">
        <v>154</v>
      </c>
      <c r="J158" s="22">
        <f t="shared" si="10"/>
        <v>334772987.2275216</v>
      </c>
      <c r="K158" s="23">
        <f t="shared" si="11"/>
        <v>-3117931.3550543822</v>
      </c>
      <c r="L158" s="23">
        <f t="shared" si="12"/>
        <v>2412817.1564576551</v>
      </c>
      <c r="M158" s="23">
        <f t="shared" si="13"/>
        <v>-705114.1985967271</v>
      </c>
      <c r="N158" s="23">
        <f t="shared" si="14"/>
        <v>334067873.02892488</v>
      </c>
    </row>
    <row r="159" spans="9:14" x14ac:dyDescent="0.25">
      <c r="I159">
        <v>155</v>
      </c>
      <c r="J159" s="22">
        <f t="shared" si="10"/>
        <v>334067873.02892488</v>
      </c>
      <c r="K159" s="23">
        <f t="shared" si="11"/>
        <v>-3117931.3550543822</v>
      </c>
      <c r="L159" s="23">
        <f t="shared" si="12"/>
        <v>2407735.1704535703</v>
      </c>
      <c r="M159" s="23">
        <f t="shared" si="13"/>
        <v>-710196.18460081192</v>
      </c>
      <c r="N159" s="23">
        <f t="shared" si="14"/>
        <v>333357676.84432405</v>
      </c>
    </row>
    <row r="160" spans="9:14" x14ac:dyDescent="0.25">
      <c r="I160">
        <v>156</v>
      </c>
      <c r="J160" s="22">
        <f t="shared" si="10"/>
        <v>333357676.84432405</v>
      </c>
      <c r="K160" s="23">
        <f t="shared" si="11"/>
        <v>-3117931.3550543822</v>
      </c>
      <c r="L160" s="23">
        <f t="shared" si="12"/>
        <v>2402616.5569332652</v>
      </c>
      <c r="M160" s="23">
        <f t="shared" si="13"/>
        <v>-715314.79812111706</v>
      </c>
      <c r="N160" s="23">
        <f t="shared" si="14"/>
        <v>332642362.04620296</v>
      </c>
    </row>
    <row r="161" spans="9:14" x14ac:dyDescent="0.25">
      <c r="I161">
        <v>157</v>
      </c>
      <c r="J161" s="22">
        <f t="shared" si="10"/>
        <v>332642362.04620296</v>
      </c>
      <c r="K161" s="23">
        <f t="shared" si="11"/>
        <v>-3117931.3550543822</v>
      </c>
      <c r="L161" s="23">
        <f t="shared" si="12"/>
        <v>2397461.0519103897</v>
      </c>
      <c r="M161" s="23">
        <f t="shared" si="13"/>
        <v>-720470.30314399255</v>
      </c>
      <c r="N161" s="23">
        <f t="shared" si="14"/>
        <v>331921891.74305898</v>
      </c>
    </row>
    <row r="162" spans="9:14" x14ac:dyDescent="0.25">
      <c r="I162">
        <v>158</v>
      </c>
      <c r="J162" s="22">
        <f t="shared" si="10"/>
        <v>331921891.74305898</v>
      </c>
      <c r="K162" s="23">
        <f t="shared" si="11"/>
        <v>-3117931.3550543822</v>
      </c>
      <c r="L162" s="23">
        <f t="shared" si="12"/>
        <v>2392268.3894959558</v>
      </c>
      <c r="M162" s="23">
        <f t="shared" si="13"/>
        <v>-725662.96555842645</v>
      </c>
      <c r="N162" s="23">
        <f t="shared" si="14"/>
        <v>331196228.77750057</v>
      </c>
    </row>
    <row r="163" spans="9:14" x14ac:dyDescent="0.25">
      <c r="I163">
        <v>159</v>
      </c>
      <c r="J163" s="22">
        <f t="shared" si="10"/>
        <v>331196228.77750057</v>
      </c>
      <c r="K163" s="23">
        <f t="shared" si="11"/>
        <v>-3117931.3550543822</v>
      </c>
      <c r="L163" s="23">
        <f t="shared" si="12"/>
        <v>2387038.3018846298</v>
      </c>
      <c r="M163" s="23">
        <f t="shared" si="13"/>
        <v>-730893.05316975247</v>
      </c>
      <c r="N163" s="23">
        <f t="shared" si="14"/>
        <v>330465335.72433084</v>
      </c>
    </row>
    <row r="164" spans="9:14" x14ac:dyDescent="0.25">
      <c r="I164">
        <v>160</v>
      </c>
      <c r="J164" s="22">
        <f t="shared" si="10"/>
        <v>330465335.72433084</v>
      </c>
      <c r="K164" s="23">
        <f t="shared" si="11"/>
        <v>-3117931.3550543822</v>
      </c>
      <c r="L164" s="23">
        <f t="shared" si="12"/>
        <v>2381770.519340917</v>
      </c>
      <c r="M164" s="23">
        <f t="shared" si="13"/>
        <v>-736160.83571346523</v>
      </c>
      <c r="N164" s="23">
        <f t="shared" si="14"/>
        <v>329729174.8886174</v>
      </c>
    </row>
    <row r="165" spans="9:14" x14ac:dyDescent="0.25">
      <c r="I165">
        <v>161</v>
      </c>
      <c r="J165" s="22">
        <f t="shared" si="10"/>
        <v>329729174.8886174</v>
      </c>
      <c r="K165" s="23">
        <f t="shared" si="11"/>
        <v>-3117931.3550543822</v>
      </c>
      <c r="L165" s="23">
        <f t="shared" si="12"/>
        <v>2376464.7701852531</v>
      </c>
      <c r="M165" s="23">
        <f t="shared" si="13"/>
        <v>-741466.58486912912</v>
      </c>
      <c r="N165" s="23">
        <f t="shared" si="14"/>
        <v>328987708.30374825</v>
      </c>
    </row>
    <row r="166" spans="9:14" x14ac:dyDescent="0.25">
      <c r="I166">
        <v>162</v>
      </c>
      <c r="J166" s="22">
        <f t="shared" si="10"/>
        <v>328987708.30374825</v>
      </c>
      <c r="K166" s="23">
        <f t="shared" si="11"/>
        <v>-3117931.3550543822</v>
      </c>
      <c r="L166" s="23">
        <f t="shared" si="12"/>
        <v>2371120.7807799894</v>
      </c>
      <c r="M166" s="23">
        <f t="shared" si="13"/>
        <v>-746810.5742743928</v>
      </c>
      <c r="N166" s="23">
        <f t="shared" si="14"/>
        <v>328240897.72947383</v>
      </c>
    </row>
    <row r="167" spans="9:14" x14ac:dyDescent="0.25">
      <c r="I167">
        <v>163</v>
      </c>
      <c r="J167" s="22">
        <f t="shared" si="10"/>
        <v>328240897.72947383</v>
      </c>
      <c r="K167" s="23">
        <f t="shared" si="11"/>
        <v>-3117931.3550543822</v>
      </c>
      <c r="L167" s="23">
        <f t="shared" si="12"/>
        <v>2365738.2755152839</v>
      </c>
      <c r="M167" s="23">
        <f t="shared" si="13"/>
        <v>-752193.07953909831</v>
      </c>
      <c r="N167" s="23">
        <f t="shared" si="14"/>
        <v>327488704.64993471</v>
      </c>
    </row>
    <row r="168" spans="9:14" x14ac:dyDescent="0.25">
      <c r="I168">
        <v>164</v>
      </c>
      <c r="J168" s="22">
        <f t="shared" si="10"/>
        <v>327488704.64993471</v>
      </c>
      <c r="K168" s="23">
        <f t="shared" si="11"/>
        <v>-3117931.3550543822</v>
      </c>
      <c r="L168" s="23">
        <f t="shared" si="12"/>
        <v>2360316.976794885</v>
      </c>
      <c r="M168" s="23">
        <f t="shared" si="13"/>
        <v>-757614.37825949723</v>
      </c>
      <c r="N168" s="23">
        <f t="shared" si="14"/>
        <v>326731090.27167523</v>
      </c>
    </row>
    <row r="169" spans="9:14" x14ac:dyDescent="0.25">
      <c r="I169">
        <v>165</v>
      </c>
      <c r="J169" s="22">
        <f t="shared" si="10"/>
        <v>326731090.27167523</v>
      </c>
      <c r="K169" s="23">
        <f t="shared" si="11"/>
        <v>-3117931.3550543822</v>
      </c>
      <c r="L169" s="23">
        <f t="shared" si="12"/>
        <v>2354856.6050218148</v>
      </c>
      <c r="M169" s="23">
        <f t="shared" si="13"/>
        <v>-763074.75003256742</v>
      </c>
      <c r="N169" s="23">
        <f t="shared" si="14"/>
        <v>325968015.52164268</v>
      </c>
    </row>
    <row r="170" spans="9:14" x14ac:dyDescent="0.25">
      <c r="I170">
        <v>166</v>
      </c>
      <c r="J170" s="22">
        <f t="shared" si="10"/>
        <v>325968015.52164268</v>
      </c>
      <c r="K170" s="23">
        <f t="shared" si="11"/>
        <v>-3117931.3550543822</v>
      </c>
      <c r="L170" s="23">
        <f t="shared" si="12"/>
        <v>2349356.87858395</v>
      </c>
      <c r="M170" s="23">
        <f t="shared" si="13"/>
        <v>-768574.47647043224</v>
      </c>
      <c r="N170" s="23">
        <f t="shared" si="14"/>
        <v>325199441.04517227</v>
      </c>
    </row>
    <row r="171" spans="9:14" x14ac:dyDescent="0.25">
      <c r="I171">
        <v>167</v>
      </c>
      <c r="J171" s="22">
        <f t="shared" si="10"/>
        <v>325199441.04517227</v>
      </c>
      <c r="K171" s="23">
        <f t="shared" si="11"/>
        <v>-3117931.3550543822</v>
      </c>
      <c r="L171" s="23">
        <f t="shared" si="12"/>
        <v>2343817.5138394972</v>
      </c>
      <c r="M171" s="23">
        <f t="shared" si="13"/>
        <v>-774113.841214885</v>
      </c>
      <c r="N171" s="23">
        <f t="shared" si="14"/>
        <v>324425327.20395738</v>
      </c>
    </row>
    <row r="172" spans="9:14" x14ac:dyDescent="0.25">
      <c r="I172">
        <v>168</v>
      </c>
      <c r="J172" s="22">
        <f t="shared" si="10"/>
        <v>324425327.20395738</v>
      </c>
      <c r="K172" s="23">
        <f t="shared" si="11"/>
        <v>-3117931.3550543822</v>
      </c>
      <c r="L172" s="23">
        <f t="shared" si="12"/>
        <v>2338238.225102365</v>
      </c>
      <c r="M172" s="23">
        <f t="shared" si="13"/>
        <v>-779693.12995201722</v>
      </c>
      <c r="N172" s="23">
        <f t="shared" si="14"/>
        <v>323645634.07400537</v>
      </c>
    </row>
    <row r="173" spans="9:14" x14ac:dyDescent="0.25">
      <c r="I173">
        <v>169</v>
      </c>
      <c r="J173" s="22">
        <f t="shared" si="10"/>
        <v>323645634.07400537</v>
      </c>
      <c r="K173" s="23">
        <f t="shared" si="11"/>
        <v>-3117931.3550543822</v>
      </c>
      <c r="L173" s="23">
        <f t="shared" si="12"/>
        <v>2332618.7246274306</v>
      </c>
      <c r="M173" s="23">
        <f t="shared" si="13"/>
        <v>-785312.63042695168</v>
      </c>
      <c r="N173" s="23">
        <f t="shared" si="14"/>
        <v>322860321.44357842</v>
      </c>
    </row>
    <row r="174" spans="9:14" x14ac:dyDescent="0.25">
      <c r="I174">
        <v>170</v>
      </c>
      <c r="J174" s="22">
        <f t="shared" si="10"/>
        <v>322860321.44357842</v>
      </c>
      <c r="K174" s="23">
        <f t="shared" si="11"/>
        <v>-3117931.3550543822</v>
      </c>
      <c r="L174" s="23">
        <f t="shared" si="12"/>
        <v>2326958.7225956977</v>
      </c>
      <c r="M174" s="23">
        <f t="shared" si="13"/>
        <v>-790972.6324586845</v>
      </c>
      <c r="N174" s="23">
        <f t="shared" si="14"/>
        <v>322069348.81111974</v>
      </c>
    </row>
    <row r="175" spans="9:14" x14ac:dyDescent="0.25">
      <c r="I175">
        <v>171</v>
      </c>
      <c r="J175" s="22">
        <f t="shared" si="10"/>
        <v>322069348.81111974</v>
      </c>
      <c r="K175" s="23">
        <f t="shared" si="11"/>
        <v>-3117931.3550543822</v>
      </c>
      <c r="L175" s="23">
        <f t="shared" si="12"/>
        <v>2321257.9270993522</v>
      </c>
      <c r="M175" s="23">
        <f t="shared" si="13"/>
        <v>-796673.42795503</v>
      </c>
      <c r="N175" s="23">
        <f t="shared" si="14"/>
        <v>321272675.3831647</v>
      </c>
    </row>
    <row r="176" spans="9:14" x14ac:dyDescent="0.25">
      <c r="I176">
        <v>172</v>
      </c>
      <c r="J176" s="22">
        <f t="shared" si="10"/>
        <v>321272675.3831647</v>
      </c>
      <c r="K176" s="23">
        <f t="shared" si="11"/>
        <v>-3117931.3550543822</v>
      </c>
      <c r="L176" s="23">
        <f t="shared" si="12"/>
        <v>2315516.0441267053</v>
      </c>
      <c r="M176" s="23">
        <f t="shared" si="13"/>
        <v>-802415.31092767697</v>
      </c>
      <c r="N176" s="23">
        <f t="shared" si="14"/>
        <v>320470260.07223701</v>
      </c>
    </row>
    <row r="177" spans="9:14" x14ac:dyDescent="0.25">
      <c r="I177">
        <v>173</v>
      </c>
      <c r="J177" s="22">
        <f t="shared" si="10"/>
        <v>320470260.07223701</v>
      </c>
      <c r="K177" s="23">
        <f t="shared" si="11"/>
        <v>-3117931.3550543822</v>
      </c>
      <c r="L177" s="23">
        <f t="shared" si="12"/>
        <v>2309732.7775470312</v>
      </c>
      <c r="M177" s="23">
        <f t="shared" si="13"/>
        <v>-808198.57750735106</v>
      </c>
      <c r="N177" s="23">
        <f t="shared" si="14"/>
        <v>319662061.49472964</v>
      </c>
    </row>
    <row r="178" spans="9:14" x14ac:dyDescent="0.25">
      <c r="I178">
        <v>174</v>
      </c>
      <c r="J178" s="22">
        <f t="shared" si="10"/>
        <v>319662061.49472964</v>
      </c>
      <c r="K178" s="23">
        <f t="shared" si="11"/>
        <v>-3117931.3550543822</v>
      </c>
      <c r="L178" s="23">
        <f t="shared" si="12"/>
        <v>2303907.8290952933</v>
      </c>
      <c r="M178" s="23">
        <f t="shared" si="13"/>
        <v>-814023.52595908893</v>
      </c>
      <c r="N178" s="23">
        <f t="shared" si="14"/>
        <v>318848037.96877056</v>
      </c>
    </row>
    <row r="179" spans="9:14" x14ac:dyDescent="0.25">
      <c r="I179">
        <v>175</v>
      </c>
      <c r="J179" s="22">
        <f t="shared" si="10"/>
        <v>318848037.96877056</v>
      </c>
      <c r="K179" s="23">
        <f t="shared" si="11"/>
        <v>-3117931.3550543822</v>
      </c>
      <c r="L179" s="23">
        <f t="shared" si="12"/>
        <v>2298040.898356765</v>
      </c>
      <c r="M179" s="23">
        <f t="shared" si="13"/>
        <v>-819890.45669761719</v>
      </c>
      <c r="N179" s="23">
        <f t="shared" si="14"/>
        <v>318028147.51207292</v>
      </c>
    </row>
    <row r="180" spans="9:14" x14ac:dyDescent="0.25">
      <c r="I180">
        <v>176</v>
      </c>
      <c r="J180" s="22">
        <f t="shared" si="10"/>
        <v>318028147.51207292</v>
      </c>
      <c r="K180" s="23">
        <f t="shared" si="11"/>
        <v>-3117931.3550543822</v>
      </c>
      <c r="L180" s="23">
        <f t="shared" si="12"/>
        <v>2292131.6827515299</v>
      </c>
      <c r="M180" s="23">
        <f t="shared" si="13"/>
        <v>-825799.67230285238</v>
      </c>
      <c r="N180" s="23">
        <f t="shared" si="14"/>
        <v>317202347.83977008</v>
      </c>
    </row>
    <row r="181" spans="9:14" x14ac:dyDescent="0.25">
      <c r="I181">
        <v>177</v>
      </c>
      <c r="J181" s="22">
        <f t="shared" si="10"/>
        <v>317202347.83977008</v>
      </c>
      <c r="K181" s="23">
        <f t="shared" si="11"/>
        <v>-3117931.3550543822</v>
      </c>
      <c r="L181" s="23">
        <f t="shared" si="12"/>
        <v>2286179.8775188834</v>
      </c>
      <c r="M181" s="23">
        <f t="shared" si="13"/>
        <v>-831751.47753549879</v>
      </c>
      <c r="N181" s="23">
        <f t="shared" si="14"/>
        <v>316370596.36223459</v>
      </c>
    </row>
    <row r="182" spans="9:14" x14ac:dyDescent="0.25">
      <c r="I182">
        <v>178</v>
      </c>
      <c r="J182" s="22">
        <f t="shared" si="10"/>
        <v>316370596.36223459</v>
      </c>
      <c r="K182" s="23">
        <f t="shared" si="11"/>
        <v>-3117931.3550543822</v>
      </c>
      <c r="L182" s="23">
        <f t="shared" si="12"/>
        <v>2280185.1757016107</v>
      </c>
      <c r="M182" s="23">
        <f t="shared" si="13"/>
        <v>-837746.17935277149</v>
      </c>
      <c r="N182" s="23">
        <f t="shared" si="14"/>
        <v>315532850.18288183</v>
      </c>
    </row>
    <row r="183" spans="9:14" x14ac:dyDescent="0.25">
      <c r="I183">
        <v>179</v>
      </c>
      <c r="J183" s="22">
        <f t="shared" si="10"/>
        <v>315532850.18288183</v>
      </c>
      <c r="K183" s="23">
        <f t="shared" si="11"/>
        <v>-3117931.3550543822</v>
      </c>
      <c r="L183" s="23">
        <f t="shared" si="12"/>
        <v>2274147.2681301571</v>
      </c>
      <c r="M183" s="23">
        <f t="shared" si="13"/>
        <v>-843784.08692422509</v>
      </c>
      <c r="N183" s="23">
        <f t="shared" si="14"/>
        <v>314689066.09595764</v>
      </c>
    </row>
    <row r="184" spans="9:14" x14ac:dyDescent="0.25">
      <c r="I184">
        <v>180</v>
      </c>
      <c r="J184" s="22">
        <f t="shared" si="10"/>
        <v>314689066.09595764</v>
      </c>
      <c r="K184" s="23">
        <f t="shared" si="11"/>
        <v>-3117931.3550543822</v>
      </c>
      <c r="L184" s="23">
        <f t="shared" si="12"/>
        <v>2268065.8434066833</v>
      </c>
      <c r="M184" s="23">
        <f t="shared" si="13"/>
        <v>-849865.51164769894</v>
      </c>
      <c r="N184" s="23">
        <f t="shared" si="14"/>
        <v>313839200.58430994</v>
      </c>
    </row>
    <row r="185" spans="9:14" x14ac:dyDescent="0.25">
      <c r="I185">
        <v>181</v>
      </c>
      <c r="J185" s="22">
        <f t="shared" si="10"/>
        <v>313839200.58430994</v>
      </c>
      <c r="K185" s="23">
        <f t="shared" si="11"/>
        <v>-3117931.3550543822</v>
      </c>
      <c r="L185" s="23">
        <f t="shared" si="12"/>
        <v>2261940.5878890045</v>
      </c>
      <c r="M185" s="23">
        <f t="shared" si="13"/>
        <v>-855990.76716537774</v>
      </c>
      <c r="N185" s="23">
        <f t="shared" si="14"/>
        <v>312983209.81714457</v>
      </c>
    </row>
    <row r="186" spans="9:14" x14ac:dyDescent="0.25">
      <c r="I186">
        <v>182</v>
      </c>
      <c r="J186" s="22">
        <f t="shared" si="10"/>
        <v>312983209.81714457</v>
      </c>
      <c r="K186" s="23">
        <f t="shared" si="11"/>
        <v>-3117931.3550543822</v>
      </c>
      <c r="L186" s="23">
        <f t="shared" si="12"/>
        <v>2255771.1856744159</v>
      </c>
      <c r="M186" s="23">
        <f t="shared" si="13"/>
        <v>-862160.16937996633</v>
      </c>
      <c r="N186" s="23">
        <f t="shared" si="14"/>
        <v>312121049.64776462</v>
      </c>
    </row>
    <row r="187" spans="9:14" x14ac:dyDescent="0.25">
      <c r="I187">
        <v>183</v>
      </c>
      <c r="J187" s="22">
        <f t="shared" si="10"/>
        <v>312121049.64776462</v>
      </c>
      <c r="K187" s="23">
        <f t="shared" si="11"/>
        <v>-3117931.3550543822</v>
      </c>
      <c r="L187" s="23">
        <f t="shared" si="12"/>
        <v>2249557.3185833995</v>
      </c>
      <c r="M187" s="23">
        <f t="shared" si="13"/>
        <v>-868374.03647098271</v>
      </c>
      <c r="N187" s="23">
        <f t="shared" si="14"/>
        <v>311252675.61129361</v>
      </c>
    </row>
    <row r="188" spans="9:14" x14ac:dyDescent="0.25">
      <c r="I188">
        <v>184</v>
      </c>
      <c r="J188" s="22">
        <f t="shared" si="10"/>
        <v>311252675.61129361</v>
      </c>
      <c r="K188" s="23">
        <f t="shared" si="11"/>
        <v>-3117931.3550543822</v>
      </c>
      <c r="L188" s="23">
        <f t="shared" si="12"/>
        <v>2243298.6661432143</v>
      </c>
      <c r="M188" s="23">
        <f t="shared" si="13"/>
        <v>-874632.6889111679</v>
      </c>
      <c r="N188" s="23">
        <f t="shared" si="14"/>
        <v>310378042.92238247</v>
      </c>
    </row>
    <row r="189" spans="9:14" x14ac:dyDescent="0.25">
      <c r="I189">
        <v>185</v>
      </c>
      <c r="J189" s="22">
        <f t="shared" si="10"/>
        <v>310378042.92238247</v>
      </c>
      <c r="K189" s="23">
        <f t="shared" si="11"/>
        <v>-3117931.3550543822</v>
      </c>
      <c r="L189" s="23">
        <f t="shared" si="12"/>
        <v>2236994.9055713695</v>
      </c>
      <c r="M189" s="23">
        <f t="shared" si="13"/>
        <v>-880936.44948301278</v>
      </c>
      <c r="N189" s="23">
        <f t="shared" si="14"/>
        <v>309497106.47289944</v>
      </c>
    </row>
    <row r="190" spans="9:14" x14ac:dyDescent="0.25">
      <c r="I190">
        <v>186</v>
      </c>
      <c r="J190" s="22">
        <f t="shared" si="10"/>
        <v>309497106.47289944</v>
      </c>
      <c r="K190" s="23">
        <f t="shared" si="11"/>
        <v>-3117931.3550543822</v>
      </c>
      <c r="L190" s="23">
        <f t="shared" si="12"/>
        <v>2230645.7117589759</v>
      </c>
      <c r="M190" s="23">
        <f t="shared" si="13"/>
        <v>-887285.64329540636</v>
      </c>
      <c r="N190" s="23">
        <f t="shared" si="14"/>
        <v>308609820.82960403</v>
      </c>
    </row>
    <row r="191" spans="9:14" x14ac:dyDescent="0.25">
      <c r="I191">
        <v>187</v>
      </c>
      <c r="J191" s="22">
        <f t="shared" si="10"/>
        <v>308609820.82960403</v>
      </c>
      <c r="K191" s="23">
        <f t="shared" si="11"/>
        <v>-3117931.3550543822</v>
      </c>
      <c r="L191" s="23">
        <f t="shared" si="12"/>
        <v>2224250.7572539793</v>
      </c>
      <c r="M191" s="23">
        <f t="shared" si="13"/>
        <v>-893680.5978004029</v>
      </c>
      <c r="N191" s="23">
        <f t="shared" si="14"/>
        <v>307716140.23180366</v>
      </c>
    </row>
    <row r="192" spans="9:14" x14ac:dyDescent="0.25">
      <c r="I192">
        <v>188</v>
      </c>
      <c r="J192" s="22">
        <f t="shared" si="10"/>
        <v>307716140.23180366</v>
      </c>
      <c r="K192" s="23">
        <f t="shared" si="11"/>
        <v>-3117931.3550543822</v>
      </c>
      <c r="L192" s="23">
        <f t="shared" si="12"/>
        <v>2217809.7122442736</v>
      </c>
      <c r="M192" s="23">
        <f t="shared" si="13"/>
        <v>-900121.64281010861</v>
      </c>
      <c r="N192" s="23">
        <f t="shared" si="14"/>
        <v>306816018.58899355</v>
      </c>
    </row>
    <row r="193" spans="9:14" x14ac:dyDescent="0.25">
      <c r="I193">
        <v>189</v>
      </c>
      <c r="J193" s="22">
        <f t="shared" si="10"/>
        <v>306816018.58899355</v>
      </c>
      <c r="K193" s="23">
        <f t="shared" si="11"/>
        <v>-3117931.3550543822</v>
      </c>
      <c r="L193" s="23">
        <f t="shared" si="12"/>
        <v>2211322.244540689</v>
      </c>
      <c r="M193" s="23">
        <f t="shared" si="13"/>
        <v>-906609.11051369319</v>
      </c>
      <c r="N193" s="23">
        <f t="shared" si="14"/>
        <v>305909409.47847986</v>
      </c>
    </row>
    <row r="194" spans="9:14" x14ac:dyDescent="0.25">
      <c r="I194">
        <v>190</v>
      </c>
      <c r="J194" s="22">
        <f t="shared" si="10"/>
        <v>305909409.47847986</v>
      </c>
      <c r="K194" s="23">
        <f t="shared" si="11"/>
        <v>-3117931.3550543822</v>
      </c>
      <c r="L194" s="23">
        <f t="shared" si="12"/>
        <v>2204788.0195598621</v>
      </c>
      <c r="M194" s="23">
        <f t="shared" si="13"/>
        <v>-913143.33549452014</v>
      </c>
      <c r="N194" s="23">
        <f t="shared" si="14"/>
        <v>304996266.14298534</v>
      </c>
    </row>
    <row r="195" spans="9:14" x14ac:dyDescent="0.25">
      <c r="I195">
        <v>191</v>
      </c>
      <c r="J195" s="22">
        <f t="shared" si="10"/>
        <v>304996266.14298534</v>
      </c>
      <c r="K195" s="23">
        <f t="shared" si="11"/>
        <v>-3117931.3550543822</v>
      </c>
      <c r="L195" s="23">
        <f t="shared" si="12"/>
        <v>2198206.7003069776</v>
      </c>
      <c r="M195" s="23">
        <f t="shared" si="13"/>
        <v>-919724.65474740462</v>
      </c>
      <c r="N195" s="23">
        <f t="shared" si="14"/>
        <v>304076541.48823792</v>
      </c>
    </row>
    <row r="196" spans="9:14" x14ac:dyDescent="0.25">
      <c r="I196">
        <v>192</v>
      </c>
      <c r="J196" s="22">
        <f t="shared" si="10"/>
        <v>304076541.48823792</v>
      </c>
      <c r="K196" s="23">
        <f t="shared" si="11"/>
        <v>-3117931.3550543822</v>
      </c>
      <c r="L196" s="23">
        <f t="shared" si="12"/>
        <v>2191577.9473583903</v>
      </c>
      <c r="M196" s="23">
        <f t="shared" si="13"/>
        <v>-926353.40769599192</v>
      </c>
      <c r="N196" s="23">
        <f t="shared" si="14"/>
        <v>303150188.08054191</v>
      </c>
    </row>
    <row r="197" spans="9:14" x14ac:dyDescent="0.25">
      <c r="I197">
        <v>193</v>
      </c>
      <c r="J197" s="22">
        <f t="shared" si="10"/>
        <v>303150188.08054191</v>
      </c>
      <c r="K197" s="23">
        <f t="shared" si="11"/>
        <v>-3117931.3550543822</v>
      </c>
      <c r="L197" s="23">
        <f t="shared" si="12"/>
        <v>2184901.4188441206</v>
      </c>
      <c r="M197" s="23">
        <f t="shared" si="13"/>
        <v>-933029.93621026166</v>
      </c>
      <c r="N197" s="23">
        <f t="shared" si="14"/>
        <v>302217158.14433163</v>
      </c>
    </row>
    <row r="198" spans="9:14" x14ac:dyDescent="0.25">
      <c r="I198">
        <v>194</v>
      </c>
      <c r="J198" s="22">
        <f t="shared" ref="J198:J261" si="15">N197</f>
        <v>302217158.14433163</v>
      </c>
      <c r="K198" s="23">
        <f t="shared" ref="K198:K261" si="16">$G$10</f>
        <v>-3117931.3550543822</v>
      </c>
      <c r="L198" s="23">
        <f t="shared" ref="L198:L261" si="17">$G$9*J198</f>
        <v>2178176.7704302184</v>
      </c>
      <c r="M198" s="23">
        <f t="shared" ref="M198:M261" si="18">+K198+L198</f>
        <v>-939754.58462416381</v>
      </c>
      <c r="N198" s="23">
        <f t="shared" ref="N198:N261" si="19">N197+M198</f>
        <v>301277403.55970746</v>
      </c>
    </row>
    <row r="199" spans="9:14" x14ac:dyDescent="0.25">
      <c r="I199">
        <v>195</v>
      </c>
      <c r="J199" s="22">
        <f t="shared" si="15"/>
        <v>301277403.55970746</v>
      </c>
      <c r="K199" s="23">
        <f t="shared" si="16"/>
        <v>-3117931.3550543822</v>
      </c>
      <c r="L199" s="23">
        <f t="shared" si="17"/>
        <v>2171403.6553010102</v>
      </c>
      <c r="M199" s="23">
        <f t="shared" si="18"/>
        <v>-946527.699753372</v>
      </c>
      <c r="N199" s="23">
        <f t="shared" si="19"/>
        <v>300330875.85995412</v>
      </c>
    </row>
    <row r="200" spans="9:14" x14ac:dyDescent="0.25">
      <c r="I200">
        <v>196</v>
      </c>
      <c r="J200" s="22">
        <f t="shared" si="15"/>
        <v>300330875.85995412</v>
      </c>
      <c r="K200" s="23">
        <f t="shared" si="16"/>
        <v>-3117931.3550543822</v>
      </c>
      <c r="L200" s="23">
        <f t="shared" si="17"/>
        <v>2164581.7241412089</v>
      </c>
      <c r="M200" s="23">
        <f t="shared" si="18"/>
        <v>-953349.63091317331</v>
      </c>
      <c r="N200" s="23">
        <f t="shared" si="19"/>
        <v>299377526.22904092</v>
      </c>
    </row>
    <row r="201" spans="9:14" x14ac:dyDescent="0.25">
      <c r="I201">
        <v>197</v>
      </c>
      <c r="J201" s="22">
        <f t="shared" si="15"/>
        <v>299377526.22904092</v>
      </c>
      <c r="K201" s="23">
        <f t="shared" si="16"/>
        <v>-3117931.3550543822</v>
      </c>
      <c r="L201" s="23">
        <f t="shared" si="17"/>
        <v>2157710.625117898</v>
      </c>
      <c r="M201" s="23">
        <f t="shared" si="18"/>
        <v>-960220.72993648425</v>
      </c>
      <c r="N201" s="23">
        <f t="shared" si="19"/>
        <v>298417305.49910444</v>
      </c>
    </row>
    <row r="202" spans="9:14" x14ac:dyDescent="0.25">
      <c r="I202">
        <v>198</v>
      </c>
      <c r="J202" s="22">
        <f t="shared" si="15"/>
        <v>298417305.49910444</v>
      </c>
      <c r="K202" s="23">
        <f t="shared" si="16"/>
        <v>-3117931.3550543822</v>
      </c>
      <c r="L202" s="23">
        <f t="shared" si="17"/>
        <v>2150790.0038623889</v>
      </c>
      <c r="M202" s="23">
        <f t="shared" si="18"/>
        <v>-967141.35119199334</v>
      </c>
      <c r="N202" s="23">
        <f t="shared" si="19"/>
        <v>297450164.14791244</v>
      </c>
    </row>
    <row r="203" spans="9:14" x14ac:dyDescent="0.25">
      <c r="I203">
        <v>199</v>
      </c>
      <c r="J203" s="22">
        <f t="shared" si="15"/>
        <v>297450164.14791244</v>
      </c>
      <c r="K203" s="23">
        <f t="shared" si="16"/>
        <v>-3117931.3550543822</v>
      </c>
      <c r="L203" s="23">
        <f t="shared" si="17"/>
        <v>2143819.5034519429</v>
      </c>
      <c r="M203" s="23">
        <f t="shared" si="18"/>
        <v>-974111.8516024393</v>
      </c>
      <c r="N203" s="23">
        <f t="shared" si="19"/>
        <v>296476052.29631001</v>
      </c>
    </row>
    <row r="204" spans="9:14" x14ac:dyDescent="0.25">
      <c r="I204">
        <v>200</v>
      </c>
      <c r="J204" s="22">
        <f t="shared" si="15"/>
        <v>296476052.29631001</v>
      </c>
      <c r="K204" s="23">
        <f t="shared" si="16"/>
        <v>-3117931.3550543822</v>
      </c>
      <c r="L204" s="23">
        <f t="shared" si="17"/>
        <v>2136798.7643913631</v>
      </c>
      <c r="M204" s="23">
        <f t="shared" si="18"/>
        <v>-981132.5906630191</v>
      </c>
      <c r="N204" s="23">
        <f t="shared" si="19"/>
        <v>295494919.70564699</v>
      </c>
    </row>
    <row r="205" spans="9:14" x14ac:dyDescent="0.25">
      <c r="I205">
        <v>201</v>
      </c>
      <c r="J205" s="22">
        <f t="shared" si="15"/>
        <v>295494919.70564699</v>
      </c>
      <c r="K205" s="23">
        <f t="shared" si="16"/>
        <v>-3117931.3550543822</v>
      </c>
      <c r="L205" s="23">
        <f t="shared" si="17"/>
        <v>2129727.4245944563</v>
      </c>
      <c r="M205" s="23">
        <f t="shared" si="18"/>
        <v>-988203.9304599259</v>
      </c>
      <c r="N205" s="23">
        <f t="shared" si="19"/>
        <v>294506715.77518708</v>
      </c>
    </row>
    <row r="206" spans="9:14" x14ac:dyDescent="0.25">
      <c r="I206">
        <v>202</v>
      </c>
      <c r="J206" s="22">
        <f t="shared" si="15"/>
        <v>294506715.77518708</v>
      </c>
      <c r="K206" s="23">
        <f t="shared" si="16"/>
        <v>-3117931.3550543822</v>
      </c>
      <c r="L206" s="23">
        <f t="shared" si="17"/>
        <v>2122605.1193653545</v>
      </c>
      <c r="M206" s="23">
        <f t="shared" si="18"/>
        <v>-995326.2356890277</v>
      </c>
      <c r="N206" s="23">
        <f t="shared" si="19"/>
        <v>293511389.53949803</v>
      </c>
    </row>
    <row r="207" spans="9:14" x14ac:dyDescent="0.25">
      <c r="I207">
        <v>203</v>
      </c>
      <c r="J207" s="22">
        <f t="shared" si="15"/>
        <v>293511389.53949803</v>
      </c>
      <c r="K207" s="23">
        <f t="shared" si="16"/>
        <v>-3117931.3550543822</v>
      </c>
      <c r="L207" s="23">
        <f t="shared" si="17"/>
        <v>2115431.4813797101</v>
      </c>
      <c r="M207" s="23">
        <f t="shared" si="18"/>
        <v>-1002499.8736746721</v>
      </c>
      <c r="N207" s="23">
        <f t="shared" si="19"/>
        <v>292508889.66582334</v>
      </c>
    </row>
    <row r="208" spans="9:14" x14ac:dyDescent="0.25">
      <c r="I208">
        <v>204</v>
      </c>
      <c r="J208" s="22">
        <f t="shared" si="15"/>
        <v>292508889.66582334</v>
      </c>
      <c r="K208" s="23">
        <f t="shared" si="16"/>
        <v>-3117931.3550543822</v>
      </c>
      <c r="L208" s="23">
        <f t="shared" si="17"/>
        <v>2108206.1406657505</v>
      </c>
      <c r="M208" s="23">
        <f t="shared" si="18"/>
        <v>-1009725.2143886317</v>
      </c>
      <c r="N208" s="23">
        <f t="shared" si="19"/>
        <v>291499164.45143473</v>
      </c>
    </row>
    <row r="209" spans="9:14" x14ac:dyDescent="0.25">
      <c r="I209">
        <v>205</v>
      </c>
      <c r="J209" s="22">
        <f t="shared" si="15"/>
        <v>291499164.45143473</v>
      </c>
      <c r="K209" s="23">
        <f t="shared" si="16"/>
        <v>-3117931.3550543822</v>
      </c>
      <c r="L209" s="23">
        <f t="shared" si="17"/>
        <v>2100928.7245851965</v>
      </c>
      <c r="M209" s="23">
        <f t="shared" si="18"/>
        <v>-1017002.6304691858</v>
      </c>
      <c r="N209" s="23">
        <f t="shared" si="19"/>
        <v>290482161.82096553</v>
      </c>
    </row>
    <row r="210" spans="9:14" x14ac:dyDescent="0.25">
      <c r="I210">
        <v>206</v>
      </c>
      <c r="J210" s="22">
        <f t="shared" si="15"/>
        <v>290482161.82096553</v>
      </c>
      <c r="K210" s="23">
        <f t="shared" si="16"/>
        <v>-3117931.3550543822</v>
      </c>
      <c r="L210" s="23">
        <f t="shared" si="17"/>
        <v>2093598.8578140433</v>
      </c>
      <c r="M210" s="23">
        <f t="shared" si="18"/>
        <v>-1024332.4972403389</v>
      </c>
      <c r="N210" s="23">
        <f t="shared" si="19"/>
        <v>289457829.32372516</v>
      </c>
    </row>
    <row r="211" spans="9:14" x14ac:dyDescent="0.25">
      <c r="I211">
        <v>207</v>
      </c>
      <c r="J211" s="22">
        <f t="shared" si="15"/>
        <v>289457829.32372516</v>
      </c>
      <c r="K211" s="23">
        <f t="shared" si="16"/>
        <v>-3117931.3550543822</v>
      </c>
      <c r="L211" s="23">
        <f t="shared" si="17"/>
        <v>2086216.1623232062</v>
      </c>
      <c r="M211" s="23">
        <f t="shared" si="18"/>
        <v>-1031715.192731176</v>
      </c>
      <c r="N211" s="23">
        <f t="shared" si="19"/>
        <v>288426114.13099396</v>
      </c>
    </row>
    <row r="212" spans="9:14" x14ac:dyDescent="0.25">
      <c r="I212">
        <v>208</v>
      </c>
      <c r="J212" s="22">
        <f t="shared" si="15"/>
        <v>288426114.13099396</v>
      </c>
      <c r="K212" s="23">
        <f t="shared" si="16"/>
        <v>-3117931.3550543822</v>
      </c>
      <c r="L212" s="23">
        <f t="shared" si="17"/>
        <v>2078780.2573590223</v>
      </c>
      <c r="M212" s="23">
        <f t="shared" si="18"/>
        <v>-1039151.09769536</v>
      </c>
      <c r="N212" s="23">
        <f t="shared" si="19"/>
        <v>287386963.03329861</v>
      </c>
    </row>
    <row r="213" spans="9:14" x14ac:dyDescent="0.25">
      <c r="I213">
        <v>209</v>
      </c>
      <c r="J213" s="22">
        <f t="shared" si="15"/>
        <v>287386963.03329861</v>
      </c>
      <c r="K213" s="23">
        <f t="shared" si="16"/>
        <v>-3117931.3550543822</v>
      </c>
      <c r="L213" s="23">
        <f t="shared" si="17"/>
        <v>2071290.7594236135</v>
      </c>
      <c r="M213" s="23">
        <f t="shared" si="18"/>
        <v>-1046640.5956307687</v>
      </c>
      <c r="N213" s="23">
        <f t="shared" si="19"/>
        <v>286340322.43766785</v>
      </c>
    </row>
    <row r="214" spans="9:14" x14ac:dyDescent="0.25">
      <c r="I214">
        <v>210</v>
      </c>
      <c r="J214" s="22">
        <f t="shared" si="15"/>
        <v>286340322.43766785</v>
      </c>
      <c r="K214" s="23">
        <f t="shared" si="16"/>
        <v>-3117931.3550543822</v>
      </c>
      <c r="L214" s="23">
        <f t="shared" si="17"/>
        <v>2063747.2822551087</v>
      </c>
      <c r="M214" s="23">
        <f t="shared" si="18"/>
        <v>-1054184.0727992735</v>
      </c>
      <c r="N214" s="23">
        <f t="shared" si="19"/>
        <v>285286138.36486858</v>
      </c>
    </row>
    <row r="215" spans="9:14" x14ac:dyDescent="0.25">
      <c r="I215">
        <v>211</v>
      </c>
      <c r="J215" s="22">
        <f t="shared" si="15"/>
        <v>285286138.36486858</v>
      </c>
      <c r="K215" s="23">
        <f t="shared" si="16"/>
        <v>-3117931.3550543822</v>
      </c>
      <c r="L215" s="23">
        <f t="shared" si="17"/>
        <v>2056149.4368077226</v>
      </c>
      <c r="M215" s="23">
        <f t="shared" si="18"/>
        <v>-1061781.9182466597</v>
      </c>
      <c r="N215" s="23">
        <f t="shared" si="19"/>
        <v>284224356.44662189</v>
      </c>
    </row>
    <row r="216" spans="9:14" x14ac:dyDescent="0.25">
      <c r="I216">
        <v>212</v>
      </c>
      <c r="J216" s="22">
        <f t="shared" si="15"/>
        <v>284224356.44662189</v>
      </c>
      <c r="K216" s="23">
        <f t="shared" si="16"/>
        <v>-3117931.3550543822</v>
      </c>
      <c r="L216" s="23">
        <f t="shared" si="17"/>
        <v>2048496.8312316907</v>
      </c>
      <c r="M216" s="23">
        <f t="shared" si="18"/>
        <v>-1069434.5238226915</v>
      </c>
      <c r="N216" s="23">
        <f t="shared" si="19"/>
        <v>283154921.92279923</v>
      </c>
    </row>
    <row r="217" spans="9:14" x14ac:dyDescent="0.25">
      <c r="I217">
        <v>213</v>
      </c>
      <c r="J217" s="22">
        <f t="shared" si="15"/>
        <v>283154921.92279923</v>
      </c>
      <c r="K217" s="23">
        <f t="shared" si="16"/>
        <v>-3117931.3550543822</v>
      </c>
      <c r="L217" s="23">
        <f t="shared" si="17"/>
        <v>2040789.0708530622</v>
      </c>
      <c r="M217" s="23">
        <f t="shared" si="18"/>
        <v>-1077142.28420132</v>
      </c>
      <c r="N217" s="23">
        <f t="shared" si="19"/>
        <v>282077779.63859791</v>
      </c>
    </row>
    <row r="218" spans="9:14" x14ac:dyDescent="0.25">
      <c r="I218">
        <v>214</v>
      </c>
      <c r="J218" s="22">
        <f t="shared" si="15"/>
        <v>282077779.63859791</v>
      </c>
      <c r="K218" s="23">
        <f t="shared" si="16"/>
        <v>-3117931.3550543822</v>
      </c>
      <c r="L218" s="23">
        <f t="shared" si="17"/>
        <v>2033025.7581533412</v>
      </c>
      <c r="M218" s="23">
        <f t="shared" si="18"/>
        <v>-1084905.596901041</v>
      </c>
      <c r="N218" s="23">
        <f t="shared" si="19"/>
        <v>280992874.04169685</v>
      </c>
    </row>
    <row r="219" spans="9:14" x14ac:dyDescent="0.25">
      <c r="I219">
        <v>215</v>
      </c>
      <c r="J219" s="22">
        <f t="shared" si="15"/>
        <v>280992874.04169685</v>
      </c>
      <c r="K219" s="23">
        <f t="shared" si="16"/>
        <v>-3117931.3550543822</v>
      </c>
      <c r="L219" s="23">
        <f t="shared" si="17"/>
        <v>2025206.492748989</v>
      </c>
      <c r="M219" s="23">
        <f t="shared" si="18"/>
        <v>-1092724.8623053932</v>
      </c>
      <c r="N219" s="23">
        <f t="shared" si="19"/>
        <v>279900149.17939144</v>
      </c>
    </row>
    <row r="220" spans="9:14" x14ac:dyDescent="0.25">
      <c r="I220">
        <v>216</v>
      </c>
      <c r="J220" s="22">
        <f t="shared" si="15"/>
        <v>279900149.17939144</v>
      </c>
      <c r="K220" s="23">
        <f t="shared" si="16"/>
        <v>-3117931.3550543822</v>
      </c>
      <c r="L220" s="23">
        <f t="shared" si="17"/>
        <v>2017330.8713707728</v>
      </c>
      <c r="M220" s="23">
        <f t="shared" si="18"/>
        <v>-1100600.4836836094</v>
      </c>
      <c r="N220" s="23">
        <f t="shared" si="19"/>
        <v>278799548.69570786</v>
      </c>
    </row>
    <row r="221" spans="9:14" x14ac:dyDescent="0.25">
      <c r="I221">
        <v>217</v>
      </c>
      <c r="J221" s="22">
        <f t="shared" si="15"/>
        <v>278799548.69570786</v>
      </c>
      <c r="K221" s="23">
        <f t="shared" si="16"/>
        <v>-3117931.3550543822</v>
      </c>
      <c r="L221" s="23">
        <f t="shared" si="17"/>
        <v>2009398.4878429689</v>
      </c>
      <c r="M221" s="23">
        <f t="shared" si="18"/>
        <v>-1108532.8672114133</v>
      </c>
      <c r="N221" s="23">
        <f t="shared" si="19"/>
        <v>277691015.82849646</v>
      </c>
    </row>
    <row r="222" spans="9:14" x14ac:dyDescent="0.25">
      <c r="I222">
        <v>218</v>
      </c>
      <c r="J222" s="22">
        <f t="shared" si="15"/>
        <v>277691015.82849646</v>
      </c>
      <c r="K222" s="23">
        <f t="shared" si="16"/>
        <v>-3117931.3550543822</v>
      </c>
      <c r="L222" s="23">
        <f t="shared" si="17"/>
        <v>2001408.9330624123</v>
      </c>
      <c r="M222" s="23">
        <f t="shared" si="18"/>
        <v>-1116522.4219919699</v>
      </c>
      <c r="N222" s="23">
        <f t="shared" si="19"/>
        <v>276574493.40650451</v>
      </c>
    </row>
    <row r="223" spans="9:14" x14ac:dyDescent="0.25">
      <c r="I223">
        <v>219</v>
      </c>
      <c r="J223" s="22">
        <f t="shared" si="15"/>
        <v>276574493.40650451</v>
      </c>
      <c r="K223" s="23">
        <f t="shared" si="16"/>
        <v>-3117931.3550543822</v>
      </c>
      <c r="L223" s="23">
        <f t="shared" si="17"/>
        <v>1993361.7949774002</v>
      </c>
      <c r="M223" s="23">
        <f t="shared" si="18"/>
        <v>-1124569.560076982</v>
      </c>
      <c r="N223" s="23">
        <f t="shared" si="19"/>
        <v>275449923.8464275</v>
      </c>
    </row>
    <row r="224" spans="9:14" x14ac:dyDescent="0.25">
      <c r="I224">
        <v>220</v>
      </c>
      <c r="J224" s="22">
        <f t="shared" si="15"/>
        <v>275449923.8464275</v>
      </c>
      <c r="K224" s="23">
        <f t="shared" si="16"/>
        <v>-3117931.3550543822</v>
      </c>
      <c r="L224" s="23">
        <f t="shared" si="17"/>
        <v>1985256.6585664395</v>
      </c>
      <c r="M224" s="23">
        <f t="shared" si="18"/>
        <v>-1132674.6964879427</v>
      </c>
      <c r="N224" s="23">
        <f t="shared" si="19"/>
        <v>274317249.14993954</v>
      </c>
    </row>
    <row r="225" spans="9:14" x14ac:dyDescent="0.25">
      <c r="I225">
        <v>221</v>
      </c>
      <c r="J225" s="22">
        <f t="shared" si="15"/>
        <v>274317249.14993954</v>
      </c>
      <c r="K225" s="23">
        <f t="shared" si="16"/>
        <v>-3117931.3550543822</v>
      </c>
      <c r="L225" s="23">
        <f t="shared" si="17"/>
        <v>1977093.1058168439</v>
      </c>
      <c r="M225" s="23">
        <f t="shared" si="18"/>
        <v>-1140838.2492375383</v>
      </c>
      <c r="N225" s="23">
        <f t="shared" si="19"/>
        <v>273176410.900702</v>
      </c>
    </row>
    <row r="226" spans="9:14" x14ac:dyDescent="0.25">
      <c r="I226">
        <v>222</v>
      </c>
      <c r="J226" s="22">
        <f t="shared" si="15"/>
        <v>273176410.900702</v>
      </c>
      <c r="K226" s="23">
        <f t="shared" si="16"/>
        <v>-3117931.3550543822</v>
      </c>
      <c r="L226" s="23">
        <f t="shared" si="17"/>
        <v>1968870.7157031735</v>
      </c>
      <c r="M226" s="23">
        <f t="shared" si="18"/>
        <v>-1149060.6393512087</v>
      </c>
      <c r="N226" s="23">
        <f t="shared" si="19"/>
        <v>272027350.26135081</v>
      </c>
    </row>
    <row r="227" spans="9:14" x14ac:dyDescent="0.25">
      <c r="I227">
        <v>223</v>
      </c>
      <c r="J227" s="22">
        <f t="shared" si="15"/>
        <v>272027350.26135081</v>
      </c>
      <c r="K227" s="23">
        <f t="shared" si="16"/>
        <v>-3117931.3550543822</v>
      </c>
      <c r="L227" s="23">
        <f t="shared" si="17"/>
        <v>1960589.0641655228</v>
      </c>
      <c r="M227" s="23">
        <f t="shared" si="18"/>
        <v>-1157342.2908888594</v>
      </c>
      <c r="N227" s="23">
        <f t="shared" si="19"/>
        <v>270870007.97046196</v>
      </c>
    </row>
    <row r="228" spans="9:14" x14ac:dyDescent="0.25">
      <c r="I228">
        <v>224</v>
      </c>
      <c r="J228" s="22">
        <f t="shared" si="15"/>
        <v>270870007.97046196</v>
      </c>
      <c r="K228" s="23">
        <f t="shared" si="16"/>
        <v>-3117931.3550543822</v>
      </c>
      <c r="L228" s="23">
        <f t="shared" si="17"/>
        <v>1952247.7240876486</v>
      </c>
      <c r="M228" s="23">
        <f t="shared" si="18"/>
        <v>-1165683.6309667337</v>
      </c>
      <c r="N228" s="23">
        <f t="shared" si="19"/>
        <v>269704324.33949524</v>
      </c>
    </row>
    <row r="229" spans="9:14" x14ac:dyDescent="0.25">
      <c r="I229">
        <v>225</v>
      </c>
      <c r="J229" s="22">
        <f t="shared" si="15"/>
        <v>269704324.33949524</v>
      </c>
      <c r="K229" s="23">
        <f t="shared" si="16"/>
        <v>-3117931.3550543822</v>
      </c>
      <c r="L229" s="23">
        <f t="shared" si="17"/>
        <v>1943846.2652749431</v>
      </c>
      <c r="M229" s="23">
        <f t="shared" si="18"/>
        <v>-1174085.0897794391</v>
      </c>
      <c r="N229" s="23">
        <f t="shared" si="19"/>
        <v>268530239.24971581</v>
      </c>
    </row>
    <row r="230" spans="9:14" x14ac:dyDescent="0.25">
      <c r="I230">
        <v>226</v>
      </c>
      <c r="J230" s="22">
        <f t="shared" si="15"/>
        <v>268530239.24971581</v>
      </c>
      <c r="K230" s="23">
        <f t="shared" si="16"/>
        <v>-3117931.3550543822</v>
      </c>
      <c r="L230" s="23">
        <f t="shared" si="17"/>
        <v>1935384.2544322473</v>
      </c>
      <c r="M230" s="23">
        <f t="shared" si="18"/>
        <v>-1182547.100622135</v>
      </c>
      <c r="N230" s="23">
        <f t="shared" si="19"/>
        <v>267347692.14909366</v>
      </c>
    </row>
    <row r="231" spans="9:14" x14ac:dyDescent="0.25">
      <c r="I231">
        <v>227</v>
      </c>
      <c r="J231" s="22">
        <f t="shared" si="15"/>
        <v>267347692.14909366</v>
      </c>
      <c r="K231" s="23">
        <f t="shared" si="16"/>
        <v>-3117931.3550543822</v>
      </c>
      <c r="L231" s="23">
        <f t="shared" si="17"/>
        <v>1926861.2551415034</v>
      </c>
      <c r="M231" s="23">
        <f t="shared" si="18"/>
        <v>-1191070.0999128788</v>
      </c>
      <c r="N231" s="23">
        <f t="shared" si="19"/>
        <v>266156622.04918078</v>
      </c>
    </row>
    <row r="232" spans="9:14" x14ac:dyDescent="0.25">
      <c r="I232">
        <v>228</v>
      </c>
      <c r="J232" s="22">
        <f t="shared" si="15"/>
        <v>266156622.04918078</v>
      </c>
      <c r="K232" s="23">
        <f t="shared" si="16"/>
        <v>-3117931.3550543822</v>
      </c>
      <c r="L232" s="23">
        <f t="shared" si="17"/>
        <v>1918276.8278392481</v>
      </c>
      <c r="M232" s="23">
        <f t="shared" si="18"/>
        <v>-1199654.5272151341</v>
      </c>
      <c r="N232" s="23">
        <f t="shared" si="19"/>
        <v>264956967.52196565</v>
      </c>
    </row>
    <row r="233" spans="9:14" x14ac:dyDescent="0.25">
      <c r="I233">
        <v>229</v>
      </c>
      <c r="J233" s="22">
        <f t="shared" si="15"/>
        <v>264956967.52196565</v>
      </c>
      <c r="K233" s="23">
        <f t="shared" si="16"/>
        <v>-3117931.3550543822</v>
      </c>
      <c r="L233" s="23">
        <f t="shared" si="17"/>
        <v>1909630.5297939416</v>
      </c>
      <c r="M233" s="23">
        <f t="shared" si="18"/>
        <v>-1208300.8252604406</v>
      </c>
      <c r="N233" s="23">
        <f t="shared" si="19"/>
        <v>263748666.69670522</v>
      </c>
    </row>
    <row r="234" spans="9:14" x14ac:dyDescent="0.25">
      <c r="I234">
        <v>230</v>
      </c>
      <c r="J234" s="22">
        <f t="shared" si="15"/>
        <v>263748666.69670522</v>
      </c>
      <c r="K234" s="23">
        <f t="shared" si="16"/>
        <v>-3117931.3550543822</v>
      </c>
      <c r="L234" s="23">
        <f t="shared" si="17"/>
        <v>1900921.9150831348</v>
      </c>
      <c r="M234" s="23">
        <f t="shared" si="18"/>
        <v>-1217009.4399712475</v>
      </c>
      <c r="N234" s="23">
        <f t="shared" si="19"/>
        <v>262531657.25673398</v>
      </c>
    </row>
    <row r="235" spans="9:14" x14ac:dyDescent="0.25">
      <c r="I235">
        <v>231</v>
      </c>
      <c r="J235" s="22">
        <f t="shared" si="15"/>
        <v>262531657.25673398</v>
      </c>
      <c r="K235" s="23">
        <f t="shared" si="16"/>
        <v>-3117931.3550543822</v>
      </c>
      <c r="L235" s="23">
        <f t="shared" si="17"/>
        <v>1892150.5345704716</v>
      </c>
      <c r="M235" s="23">
        <f t="shared" si="18"/>
        <v>-1225780.8204839106</v>
      </c>
      <c r="N235" s="23">
        <f t="shared" si="19"/>
        <v>261305876.43625006</v>
      </c>
    </row>
    <row r="236" spans="9:14" x14ac:dyDescent="0.25">
      <c r="I236">
        <v>232</v>
      </c>
      <c r="J236" s="22">
        <f t="shared" si="15"/>
        <v>261305876.43625006</v>
      </c>
      <c r="K236" s="23">
        <f t="shared" si="16"/>
        <v>-3117931.3550543822</v>
      </c>
      <c r="L236" s="23">
        <f t="shared" si="17"/>
        <v>1883315.9358825246</v>
      </c>
      <c r="M236" s="23">
        <f t="shared" si="18"/>
        <v>-1234615.4191718576</v>
      </c>
      <c r="N236" s="23">
        <f t="shared" si="19"/>
        <v>260071261.01707819</v>
      </c>
    </row>
    <row r="237" spans="9:14" x14ac:dyDescent="0.25">
      <c r="I237">
        <v>233</v>
      </c>
      <c r="J237" s="22">
        <f t="shared" si="15"/>
        <v>260071261.01707819</v>
      </c>
      <c r="K237" s="23">
        <f t="shared" si="16"/>
        <v>-3117931.3550543822</v>
      </c>
      <c r="L237" s="23">
        <f t="shared" si="17"/>
        <v>1874417.6633854653</v>
      </c>
      <c r="M237" s="23">
        <f t="shared" si="18"/>
        <v>-1243513.691668917</v>
      </c>
      <c r="N237" s="23">
        <f t="shared" si="19"/>
        <v>258827747.32540926</v>
      </c>
    </row>
    <row r="238" spans="9:14" x14ac:dyDescent="0.25">
      <c r="I238">
        <v>234</v>
      </c>
      <c r="J238" s="22">
        <f t="shared" si="15"/>
        <v>258827747.32540926</v>
      </c>
      <c r="K238" s="23">
        <f t="shared" si="16"/>
        <v>-3117931.3550543822</v>
      </c>
      <c r="L238" s="23">
        <f t="shared" si="17"/>
        <v>1865455.2581615646</v>
      </c>
      <c r="M238" s="23">
        <f t="shared" si="18"/>
        <v>-1252476.0968928176</v>
      </c>
      <c r="N238" s="23">
        <f t="shared" si="19"/>
        <v>257575271.22851646</v>
      </c>
    </row>
    <row r="239" spans="9:14" x14ac:dyDescent="0.25">
      <c r="I239">
        <v>235</v>
      </c>
      <c r="J239" s="22">
        <f t="shared" si="15"/>
        <v>257575271.22851646</v>
      </c>
      <c r="K239" s="23">
        <f t="shared" si="16"/>
        <v>-3117931.3550543822</v>
      </c>
      <c r="L239" s="23">
        <f t="shared" si="17"/>
        <v>1856428.2579855253</v>
      </c>
      <c r="M239" s="23">
        <f t="shared" si="18"/>
        <v>-1261503.0970688569</v>
      </c>
      <c r="N239" s="23">
        <f t="shared" si="19"/>
        <v>256313768.13144761</v>
      </c>
    </row>
    <row r="240" spans="9:14" x14ac:dyDescent="0.25">
      <c r="I240">
        <v>236</v>
      </c>
      <c r="J240" s="22">
        <f t="shared" si="15"/>
        <v>256313768.13144761</v>
      </c>
      <c r="K240" s="23">
        <f t="shared" si="16"/>
        <v>-3117931.3550543822</v>
      </c>
      <c r="L240" s="23">
        <f t="shared" si="17"/>
        <v>1847336.1973006423</v>
      </c>
      <c r="M240" s="23">
        <f t="shared" si="18"/>
        <v>-1270595.15775374</v>
      </c>
      <c r="N240" s="23">
        <f t="shared" si="19"/>
        <v>255043172.97369388</v>
      </c>
    </row>
    <row r="241" spans="9:14" x14ac:dyDescent="0.25">
      <c r="I241">
        <v>237</v>
      </c>
      <c r="J241" s="22">
        <f t="shared" si="15"/>
        <v>255043172.97369388</v>
      </c>
      <c r="K241" s="23">
        <f t="shared" si="16"/>
        <v>-3117931.3550543822</v>
      </c>
      <c r="L241" s="23">
        <f t="shared" si="17"/>
        <v>1838178.6071947934</v>
      </c>
      <c r="M241" s="23">
        <f t="shared" si="18"/>
        <v>-1279752.7478595888</v>
      </c>
      <c r="N241" s="23">
        <f t="shared" si="19"/>
        <v>253763420.22583428</v>
      </c>
    </row>
    <row r="242" spans="9:14" x14ac:dyDescent="0.25">
      <c r="I242">
        <v>238</v>
      </c>
      <c r="J242" s="22">
        <f t="shared" si="15"/>
        <v>253763420.22583428</v>
      </c>
      <c r="K242" s="23">
        <f t="shared" si="16"/>
        <v>-3117931.3550543822</v>
      </c>
      <c r="L242" s="23">
        <f t="shared" si="17"/>
        <v>1828955.0153762549</v>
      </c>
      <c r="M242" s="23">
        <f t="shared" si="18"/>
        <v>-1288976.3396781273</v>
      </c>
      <c r="N242" s="23">
        <f t="shared" si="19"/>
        <v>252474443.88615614</v>
      </c>
    </row>
    <row r="243" spans="9:14" x14ac:dyDescent="0.25">
      <c r="I243">
        <v>239</v>
      </c>
      <c r="J243" s="22">
        <f t="shared" si="15"/>
        <v>252474443.88615614</v>
      </c>
      <c r="K243" s="23">
        <f t="shared" si="16"/>
        <v>-3117931.3550543822</v>
      </c>
      <c r="L243" s="23">
        <f t="shared" si="17"/>
        <v>1819664.9461493441</v>
      </c>
      <c r="M243" s="23">
        <f t="shared" si="18"/>
        <v>-1298266.4089050381</v>
      </c>
      <c r="N243" s="23">
        <f t="shared" si="19"/>
        <v>251176177.47725111</v>
      </c>
    </row>
    <row r="244" spans="9:14" x14ac:dyDescent="0.25">
      <c r="I244">
        <v>240</v>
      </c>
      <c r="J244" s="22">
        <f t="shared" si="15"/>
        <v>251176177.47725111</v>
      </c>
      <c r="K244" s="23">
        <f t="shared" si="16"/>
        <v>-3117931.3550543822</v>
      </c>
      <c r="L244" s="23">
        <f t="shared" si="17"/>
        <v>1810307.9203898858</v>
      </c>
      <c r="M244" s="23">
        <f t="shared" si="18"/>
        <v>-1307623.4346644965</v>
      </c>
      <c r="N244" s="23">
        <f t="shared" si="19"/>
        <v>249868554.04258662</v>
      </c>
    </row>
    <row r="245" spans="9:14" x14ac:dyDescent="0.25">
      <c r="I245">
        <v>241</v>
      </c>
      <c r="J245" s="22">
        <f t="shared" si="15"/>
        <v>249868554.04258662</v>
      </c>
      <c r="K245" s="23">
        <f t="shared" si="16"/>
        <v>-3117931.3550543822</v>
      </c>
      <c r="L245" s="23">
        <f t="shared" si="17"/>
        <v>1800883.4555205016</v>
      </c>
      <c r="M245" s="23">
        <f t="shared" si="18"/>
        <v>-1317047.8995338806</v>
      </c>
      <c r="N245" s="23">
        <f t="shared" si="19"/>
        <v>248551506.14305276</v>
      </c>
    </row>
    <row r="246" spans="9:14" x14ac:dyDescent="0.25">
      <c r="I246">
        <v>242</v>
      </c>
      <c r="J246" s="22">
        <f t="shared" si="15"/>
        <v>248551506.14305276</v>
      </c>
      <c r="K246" s="23">
        <f t="shared" si="16"/>
        <v>-3117931.3550543822</v>
      </c>
      <c r="L246" s="23">
        <f t="shared" si="17"/>
        <v>1791391.0654857222</v>
      </c>
      <c r="M246" s="23">
        <f t="shared" si="18"/>
        <v>-1326540.2895686601</v>
      </c>
      <c r="N246" s="23">
        <f t="shared" si="19"/>
        <v>247224965.85348409</v>
      </c>
    </row>
    <row r="247" spans="9:14" x14ac:dyDescent="0.25">
      <c r="I247">
        <v>243</v>
      </c>
      <c r="J247" s="22">
        <f t="shared" si="15"/>
        <v>247224965.85348409</v>
      </c>
      <c r="K247" s="23">
        <f t="shared" si="16"/>
        <v>-3117931.3550543822</v>
      </c>
      <c r="L247" s="23">
        <f t="shared" si="17"/>
        <v>1781830.2607269192</v>
      </c>
      <c r="M247" s="23">
        <f t="shared" si="18"/>
        <v>-1336101.0943274631</v>
      </c>
      <c r="N247" s="23">
        <f t="shared" si="19"/>
        <v>245888864.75915664</v>
      </c>
    </row>
    <row r="248" spans="9:14" x14ac:dyDescent="0.25">
      <c r="I248">
        <v>244</v>
      </c>
      <c r="J248" s="22">
        <f t="shared" si="15"/>
        <v>245888864.75915664</v>
      </c>
      <c r="K248" s="23">
        <f t="shared" si="16"/>
        <v>-3117931.3550543822</v>
      </c>
      <c r="L248" s="23">
        <f t="shared" si="17"/>
        <v>1772200.5481570573</v>
      </c>
      <c r="M248" s="23">
        <f t="shared" si="18"/>
        <v>-1345730.806897325</v>
      </c>
      <c r="N248" s="23">
        <f t="shared" si="19"/>
        <v>244543133.95225933</v>
      </c>
    </row>
    <row r="249" spans="9:14" x14ac:dyDescent="0.25">
      <c r="I249">
        <v>245</v>
      </c>
      <c r="J249" s="22">
        <f t="shared" si="15"/>
        <v>244543133.95225933</v>
      </c>
      <c r="K249" s="23">
        <f t="shared" si="16"/>
        <v>-3117931.3550543822</v>
      </c>
      <c r="L249" s="23">
        <f t="shared" si="17"/>
        <v>1762501.4311352628</v>
      </c>
      <c r="M249" s="23">
        <f t="shared" si="18"/>
        <v>-1355429.9239191194</v>
      </c>
      <c r="N249" s="23">
        <f t="shared" si="19"/>
        <v>243187704.02834022</v>
      </c>
    </row>
    <row r="250" spans="9:14" x14ac:dyDescent="0.25">
      <c r="I250">
        <v>246</v>
      </c>
      <c r="J250" s="22">
        <f t="shared" si="15"/>
        <v>243187704.02834022</v>
      </c>
      <c r="K250" s="23">
        <f t="shared" si="16"/>
        <v>-3117931.3550543822</v>
      </c>
      <c r="L250" s="23">
        <f t="shared" si="17"/>
        <v>1752732.4094412113</v>
      </c>
      <c r="M250" s="23">
        <f t="shared" si="18"/>
        <v>-1365198.945613171</v>
      </c>
      <c r="N250" s="23">
        <f t="shared" si="19"/>
        <v>241822505.08272704</v>
      </c>
    </row>
    <row r="251" spans="9:14" x14ac:dyDescent="0.25">
      <c r="I251">
        <v>247</v>
      </c>
      <c r="J251" s="22">
        <f t="shared" si="15"/>
        <v>241822505.08272704</v>
      </c>
      <c r="K251" s="23">
        <f t="shared" si="16"/>
        <v>-3117931.3550543822</v>
      </c>
      <c r="L251" s="23">
        <f t="shared" si="17"/>
        <v>1742892.9792493281</v>
      </c>
      <c r="M251" s="23">
        <f t="shared" si="18"/>
        <v>-1375038.3758050541</v>
      </c>
      <c r="N251" s="23">
        <f t="shared" si="19"/>
        <v>240447466.70692199</v>
      </c>
    </row>
    <row r="252" spans="9:14" x14ac:dyDescent="0.25">
      <c r="I252">
        <v>248</v>
      </c>
      <c r="J252" s="22">
        <f t="shared" si="15"/>
        <v>240447466.70692199</v>
      </c>
      <c r="K252" s="23">
        <f t="shared" si="16"/>
        <v>-3117931.3550543822</v>
      </c>
      <c r="L252" s="23">
        <f t="shared" si="17"/>
        <v>1732982.6331028056</v>
      </c>
      <c r="M252" s="23">
        <f t="shared" si="18"/>
        <v>-1384948.7219515766</v>
      </c>
      <c r="N252" s="23">
        <f t="shared" si="19"/>
        <v>239062517.98497042</v>
      </c>
    </row>
    <row r="253" spans="9:14" x14ac:dyDescent="0.25">
      <c r="I253">
        <v>249</v>
      </c>
      <c r="J253" s="22">
        <f t="shared" si="15"/>
        <v>239062517.98497042</v>
      </c>
      <c r="K253" s="23">
        <f t="shared" si="16"/>
        <v>-3117931.3550543822</v>
      </c>
      <c r="L253" s="23">
        <f t="shared" si="17"/>
        <v>1723000.8598874302</v>
      </c>
      <c r="M253" s="23">
        <f t="shared" si="18"/>
        <v>-1394930.495166952</v>
      </c>
      <c r="N253" s="23">
        <f t="shared" si="19"/>
        <v>237667587.48980346</v>
      </c>
    </row>
    <row r="254" spans="9:14" x14ac:dyDescent="0.25">
      <c r="I254">
        <v>250</v>
      </c>
      <c r="J254" s="22">
        <f t="shared" si="15"/>
        <v>237667587.48980346</v>
      </c>
      <c r="K254" s="23">
        <f t="shared" si="16"/>
        <v>-3117931.3550543822</v>
      </c>
      <c r="L254" s="23">
        <f t="shared" si="17"/>
        <v>1712947.1448052232</v>
      </c>
      <c r="M254" s="23">
        <f t="shared" si="18"/>
        <v>-1404984.210249159</v>
      </c>
      <c r="N254" s="23">
        <f t="shared" si="19"/>
        <v>236262603.27955431</v>
      </c>
    </row>
    <row r="255" spans="9:14" x14ac:dyDescent="0.25">
      <c r="I255">
        <v>251</v>
      </c>
      <c r="J255" s="22">
        <f t="shared" si="15"/>
        <v>236262603.27955431</v>
      </c>
      <c r="K255" s="23">
        <f t="shared" si="16"/>
        <v>-3117931.3550543822</v>
      </c>
      <c r="L255" s="23">
        <f t="shared" si="17"/>
        <v>1702820.9693478907</v>
      </c>
      <c r="M255" s="23">
        <f t="shared" si="18"/>
        <v>-1415110.3857064915</v>
      </c>
      <c r="N255" s="23">
        <f t="shared" si="19"/>
        <v>234847492.89384782</v>
      </c>
    </row>
    <row r="256" spans="9:14" x14ac:dyDescent="0.25">
      <c r="I256">
        <v>252</v>
      </c>
      <c r="J256" s="22">
        <f t="shared" si="15"/>
        <v>234847492.89384782</v>
      </c>
      <c r="K256" s="23">
        <f t="shared" si="16"/>
        <v>-3117931.3550543822</v>
      </c>
      <c r="L256" s="23">
        <f t="shared" si="17"/>
        <v>1692621.811270081</v>
      </c>
      <c r="M256" s="23">
        <f t="shared" si="18"/>
        <v>-1425309.5437843013</v>
      </c>
      <c r="N256" s="23">
        <f t="shared" si="19"/>
        <v>233422183.35006353</v>
      </c>
    </row>
    <row r="257" spans="9:14" x14ac:dyDescent="0.25">
      <c r="I257">
        <v>253</v>
      </c>
      <c r="J257" s="22">
        <f t="shared" si="15"/>
        <v>233422183.35006353</v>
      </c>
      <c r="K257" s="23">
        <f t="shared" si="16"/>
        <v>-3117931.3550543822</v>
      </c>
      <c r="L257" s="23">
        <f t="shared" si="17"/>
        <v>1682349.1445624523</v>
      </c>
      <c r="M257" s="23">
        <f t="shared" si="18"/>
        <v>-1435582.2104919299</v>
      </c>
      <c r="N257" s="23">
        <f t="shared" si="19"/>
        <v>231986601.13957161</v>
      </c>
    </row>
    <row r="258" spans="9:14" x14ac:dyDescent="0.25">
      <c r="I258">
        <v>254</v>
      </c>
      <c r="J258" s="22">
        <f t="shared" si="15"/>
        <v>231986601.13957161</v>
      </c>
      <c r="K258" s="23">
        <f t="shared" si="16"/>
        <v>-3117931.3550543822</v>
      </c>
      <c r="L258" s="23">
        <f t="shared" si="17"/>
        <v>1672002.4394245427</v>
      </c>
      <c r="M258" s="23">
        <f t="shared" si="18"/>
        <v>-1445928.9156298395</v>
      </c>
      <c r="N258" s="23">
        <f t="shared" si="19"/>
        <v>230540672.22394177</v>
      </c>
    </row>
    <row r="259" spans="9:14" x14ac:dyDescent="0.25">
      <c r="I259">
        <v>255</v>
      </c>
      <c r="J259" s="22">
        <f t="shared" si="15"/>
        <v>230540672.22394177</v>
      </c>
      <c r="K259" s="23">
        <f t="shared" si="16"/>
        <v>-3117931.3550543822</v>
      </c>
      <c r="L259" s="23">
        <f t="shared" si="17"/>
        <v>1661581.1622374477</v>
      </c>
      <c r="M259" s="23">
        <f t="shared" si="18"/>
        <v>-1456350.1928169345</v>
      </c>
      <c r="N259" s="23">
        <f t="shared" si="19"/>
        <v>229084322.03112483</v>
      </c>
    </row>
    <row r="260" spans="9:14" x14ac:dyDescent="0.25">
      <c r="I260">
        <v>256</v>
      </c>
      <c r="J260" s="22">
        <f t="shared" si="15"/>
        <v>229084322.03112483</v>
      </c>
      <c r="K260" s="23">
        <f t="shared" si="16"/>
        <v>-3117931.3550543822</v>
      </c>
      <c r="L260" s="23">
        <f t="shared" si="17"/>
        <v>1651084.7755362978</v>
      </c>
      <c r="M260" s="23">
        <f t="shared" si="18"/>
        <v>-1466846.5795180844</v>
      </c>
      <c r="N260" s="23">
        <f t="shared" si="19"/>
        <v>227617475.45160675</v>
      </c>
    </row>
    <row r="261" spans="9:14" x14ac:dyDescent="0.25">
      <c r="I261">
        <v>257</v>
      </c>
      <c r="J261" s="22">
        <f t="shared" si="15"/>
        <v>227617475.45160675</v>
      </c>
      <c r="K261" s="23">
        <f t="shared" si="16"/>
        <v>-3117931.3550543822</v>
      </c>
      <c r="L261" s="23">
        <f t="shared" si="17"/>
        <v>1640512.7379825418</v>
      </c>
      <c r="M261" s="23">
        <f t="shared" si="18"/>
        <v>-1477418.6170718404</v>
      </c>
      <c r="N261" s="23">
        <f t="shared" si="19"/>
        <v>226140056.83453491</v>
      </c>
    </row>
    <row r="262" spans="9:14" x14ac:dyDescent="0.25">
      <c r="I262">
        <v>258</v>
      </c>
      <c r="J262" s="22">
        <f t="shared" ref="J262:J325" si="20">N261</f>
        <v>226140056.83453491</v>
      </c>
      <c r="K262" s="23">
        <f t="shared" ref="K262:K325" si="21">$G$10</f>
        <v>-3117931.3550543822</v>
      </c>
      <c r="L262" s="23">
        <f t="shared" ref="L262:L325" si="22">$G$9*J262</f>
        <v>1629864.5043360256</v>
      </c>
      <c r="M262" s="23">
        <f t="shared" ref="M262:M325" si="23">+K262+L262</f>
        <v>-1488066.8507183567</v>
      </c>
      <c r="N262" s="23">
        <f t="shared" ref="N262:N325" si="24">N261+M262</f>
        <v>224651989.98381656</v>
      </c>
    </row>
    <row r="263" spans="9:14" x14ac:dyDescent="0.25">
      <c r="I263">
        <v>259</v>
      </c>
      <c r="J263" s="22">
        <f t="shared" si="20"/>
        <v>224651989.98381656</v>
      </c>
      <c r="K263" s="23">
        <f t="shared" si="21"/>
        <v>-3117931.3550543822</v>
      </c>
      <c r="L263" s="23">
        <f t="shared" si="22"/>
        <v>1619139.525426873</v>
      </c>
      <c r="M263" s="23">
        <f t="shared" si="23"/>
        <v>-1498791.8296275092</v>
      </c>
      <c r="N263" s="23">
        <f t="shared" si="24"/>
        <v>223153198.15418905</v>
      </c>
    </row>
    <row r="264" spans="9:14" x14ac:dyDescent="0.25">
      <c r="I264">
        <v>260</v>
      </c>
      <c r="J264" s="22">
        <f t="shared" si="20"/>
        <v>223153198.15418905</v>
      </c>
      <c r="K264" s="23">
        <f t="shared" si="21"/>
        <v>-3117931.3550543822</v>
      </c>
      <c r="L264" s="23">
        <f t="shared" si="22"/>
        <v>1608337.2481271634</v>
      </c>
      <c r="M264" s="23">
        <f t="shared" si="23"/>
        <v>-1509594.1069272188</v>
      </c>
      <c r="N264" s="23">
        <f t="shared" si="24"/>
        <v>221643604.04726183</v>
      </c>
    </row>
    <row r="265" spans="9:14" x14ac:dyDescent="0.25">
      <c r="I265">
        <v>261</v>
      </c>
      <c r="J265" s="22">
        <f t="shared" si="20"/>
        <v>221643604.04726183</v>
      </c>
      <c r="K265" s="23">
        <f t="shared" si="21"/>
        <v>-3117931.3550543822</v>
      </c>
      <c r="L265" s="23">
        <f t="shared" si="22"/>
        <v>1597457.1153224043</v>
      </c>
      <c r="M265" s="23">
        <f t="shared" si="23"/>
        <v>-1520474.2397319779</v>
      </c>
      <c r="N265" s="23">
        <f t="shared" si="24"/>
        <v>220123129.80752987</v>
      </c>
    </row>
    <row r="266" spans="9:14" x14ac:dyDescent="0.25">
      <c r="I266">
        <v>262</v>
      </c>
      <c r="J266" s="22">
        <f t="shared" si="20"/>
        <v>220123129.80752987</v>
      </c>
      <c r="K266" s="23">
        <f t="shared" si="21"/>
        <v>-3117931.3550543822</v>
      </c>
      <c r="L266" s="23">
        <f t="shared" si="22"/>
        <v>1586498.565882799</v>
      </c>
      <c r="M266" s="23">
        <f t="shared" si="23"/>
        <v>-1531432.7891715833</v>
      </c>
      <c r="N266" s="23">
        <f t="shared" si="24"/>
        <v>218591697.01835829</v>
      </c>
    </row>
    <row r="267" spans="9:14" x14ac:dyDescent="0.25">
      <c r="I267">
        <v>263</v>
      </c>
      <c r="J267" s="22">
        <f t="shared" si="20"/>
        <v>218591697.01835829</v>
      </c>
      <c r="K267" s="23">
        <f t="shared" si="21"/>
        <v>-3117931.3550543822</v>
      </c>
      <c r="L267" s="23">
        <f t="shared" si="22"/>
        <v>1575461.0346343063</v>
      </c>
      <c r="M267" s="23">
        <f t="shared" si="23"/>
        <v>-1542470.3204200759</v>
      </c>
      <c r="N267" s="23">
        <f t="shared" si="24"/>
        <v>217049226.6979382</v>
      </c>
    </row>
    <row r="268" spans="9:14" x14ac:dyDescent="0.25">
      <c r="I268">
        <v>264</v>
      </c>
      <c r="J268" s="22">
        <f t="shared" si="20"/>
        <v>217049226.6979382</v>
      </c>
      <c r="K268" s="23">
        <f t="shared" si="21"/>
        <v>-3117931.3550543822</v>
      </c>
      <c r="L268" s="23">
        <f t="shared" si="22"/>
        <v>1564343.9523294938</v>
      </c>
      <c r="M268" s="23">
        <f t="shared" si="23"/>
        <v>-1553587.4027248884</v>
      </c>
      <c r="N268" s="23">
        <f t="shared" si="24"/>
        <v>215495639.29521331</v>
      </c>
    </row>
    <row r="269" spans="9:14" x14ac:dyDescent="0.25">
      <c r="I269">
        <v>265</v>
      </c>
      <c r="J269" s="22">
        <f t="shared" si="20"/>
        <v>215495639.29521331</v>
      </c>
      <c r="K269" s="23">
        <f t="shared" si="21"/>
        <v>-3117931.3550543822</v>
      </c>
      <c r="L269" s="23">
        <f t="shared" si="22"/>
        <v>1553146.7456181783</v>
      </c>
      <c r="M269" s="23">
        <f t="shared" si="23"/>
        <v>-1564784.609436204</v>
      </c>
      <c r="N269" s="23">
        <f t="shared" si="24"/>
        <v>213930854.6857771</v>
      </c>
    </row>
    <row r="270" spans="9:14" x14ac:dyDescent="0.25">
      <c r="I270">
        <v>266</v>
      </c>
      <c r="J270" s="22">
        <f t="shared" si="20"/>
        <v>213930854.6857771</v>
      </c>
      <c r="K270" s="23">
        <f t="shared" si="21"/>
        <v>-3117931.3550543822</v>
      </c>
      <c r="L270" s="23">
        <f t="shared" si="22"/>
        <v>1541868.8370178568</v>
      </c>
      <c r="M270" s="23">
        <f t="shared" si="23"/>
        <v>-1576062.5180365255</v>
      </c>
      <c r="N270" s="23">
        <f t="shared" si="24"/>
        <v>212354792.16774058</v>
      </c>
    </row>
    <row r="271" spans="9:14" x14ac:dyDescent="0.25">
      <c r="I271">
        <v>267</v>
      </c>
      <c r="J271" s="22">
        <f t="shared" si="20"/>
        <v>212354792.16774058</v>
      </c>
      <c r="K271" s="23">
        <f t="shared" si="21"/>
        <v>-3117931.3550543822</v>
      </c>
      <c r="L271" s="23">
        <f t="shared" si="22"/>
        <v>1530509.644883923</v>
      </c>
      <c r="M271" s="23">
        <f t="shared" si="23"/>
        <v>-1587421.7101704592</v>
      </c>
      <c r="N271" s="23">
        <f t="shared" si="24"/>
        <v>210767370.45757014</v>
      </c>
    </row>
    <row r="272" spans="9:14" x14ac:dyDescent="0.25">
      <c r="I272">
        <v>268</v>
      </c>
      <c r="J272" s="22">
        <f t="shared" si="20"/>
        <v>210767370.45757014</v>
      </c>
      <c r="K272" s="23">
        <f t="shared" si="21"/>
        <v>-3117931.3550543822</v>
      </c>
      <c r="L272" s="23">
        <f t="shared" si="22"/>
        <v>1519068.58337967</v>
      </c>
      <c r="M272" s="23">
        <f t="shared" si="23"/>
        <v>-1598862.7716747122</v>
      </c>
      <c r="N272" s="23">
        <f t="shared" si="24"/>
        <v>209168507.68589541</v>
      </c>
    </row>
    <row r="273" spans="9:14" x14ac:dyDescent="0.25">
      <c r="I273">
        <v>269</v>
      </c>
      <c r="J273" s="22">
        <f t="shared" si="20"/>
        <v>209168507.68589541</v>
      </c>
      <c r="K273" s="23">
        <f t="shared" si="21"/>
        <v>-3117931.3550543822</v>
      </c>
      <c r="L273" s="23">
        <f t="shared" si="22"/>
        <v>1507545.0624460757</v>
      </c>
      <c r="M273" s="23">
        <f t="shared" si="23"/>
        <v>-1610386.2926083065</v>
      </c>
      <c r="N273" s="23">
        <f t="shared" si="24"/>
        <v>207558121.39328709</v>
      </c>
    </row>
    <row r="274" spans="9:14" x14ac:dyDescent="0.25">
      <c r="I274">
        <v>270</v>
      </c>
      <c r="J274" s="22">
        <f t="shared" si="20"/>
        <v>207558121.39328709</v>
      </c>
      <c r="K274" s="23">
        <f t="shared" si="21"/>
        <v>-3117931.3550543822</v>
      </c>
      <c r="L274" s="23">
        <f t="shared" si="22"/>
        <v>1495938.487771373</v>
      </c>
      <c r="M274" s="23">
        <f t="shared" si="23"/>
        <v>-1621992.8672830092</v>
      </c>
      <c r="N274" s="23">
        <f t="shared" si="24"/>
        <v>205936128.52600408</v>
      </c>
    </row>
    <row r="275" spans="9:14" x14ac:dyDescent="0.25">
      <c r="I275">
        <v>271</v>
      </c>
      <c r="J275" s="22">
        <f t="shared" si="20"/>
        <v>205936128.52600408</v>
      </c>
      <c r="K275" s="23">
        <f t="shared" si="21"/>
        <v>-3117931.3550543822</v>
      </c>
      <c r="L275" s="23">
        <f t="shared" si="22"/>
        <v>1484248.2607603965</v>
      </c>
      <c r="M275" s="23">
        <f t="shared" si="23"/>
        <v>-1633683.0942939857</v>
      </c>
      <c r="N275" s="23">
        <f t="shared" si="24"/>
        <v>204302445.43171009</v>
      </c>
    </row>
    <row r="276" spans="9:14" x14ac:dyDescent="0.25">
      <c r="I276">
        <v>272</v>
      </c>
      <c r="J276" s="22">
        <f t="shared" si="20"/>
        <v>204302445.43171009</v>
      </c>
      <c r="K276" s="23">
        <f t="shared" si="21"/>
        <v>-3117931.3550543822</v>
      </c>
      <c r="L276" s="23">
        <f t="shared" si="22"/>
        <v>1472473.7785037132</v>
      </c>
      <c r="M276" s="23">
        <f t="shared" si="23"/>
        <v>-1645457.576550669</v>
      </c>
      <c r="N276" s="23">
        <f t="shared" si="24"/>
        <v>202656987.85515943</v>
      </c>
    </row>
    <row r="277" spans="9:14" x14ac:dyDescent="0.25">
      <c r="I277">
        <v>273</v>
      </c>
      <c r="J277" s="22">
        <f t="shared" si="20"/>
        <v>202656987.85515943</v>
      </c>
      <c r="K277" s="23">
        <f t="shared" si="21"/>
        <v>-3117931.3550543822</v>
      </c>
      <c r="L277" s="23">
        <f t="shared" si="22"/>
        <v>1460614.4337465258</v>
      </c>
      <c r="M277" s="23">
        <f t="shared" si="23"/>
        <v>-1657316.9213078564</v>
      </c>
      <c r="N277" s="23">
        <f t="shared" si="24"/>
        <v>200999670.93385157</v>
      </c>
    </row>
    <row r="278" spans="9:14" x14ac:dyDescent="0.25">
      <c r="I278">
        <v>274</v>
      </c>
      <c r="J278" s="22">
        <f t="shared" si="20"/>
        <v>200999670.93385157</v>
      </c>
      <c r="K278" s="23">
        <f t="shared" si="21"/>
        <v>-3117931.3550543822</v>
      </c>
      <c r="L278" s="23">
        <f t="shared" si="22"/>
        <v>1448669.6148573556</v>
      </c>
      <c r="M278" s="23">
        <f t="shared" si="23"/>
        <v>-1669261.7401970266</v>
      </c>
      <c r="N278" s="23">
        <f t="shared" si="24"/>
        <v>199330409.19365454</v>
      </c>
    </row>
    <row r="279" spans="9:14" x14ac:dyDescent="0.25">
      <c r="I279">
        <v>275</v>
      </c>
      <c r="J279" s="22">
        <f t="shared" si="20"/>
        <v>199330409.19365454</v>
      </c>
      <c r="K279" s="23">
        <f t="shared" si="21"/>
        <v>-3117931.3550543822</v>
      </c>
      <c r="L279" s="23">
        <f t="shared" si="22"/>
        <v>1436638.7057964986</v>
      </c>
      <c r="M279" s="23">
        <f t="shared" si="23"/>
        <v>-1681292.6492578837</v>
      </c>
      <c r="N279" s="23">
        <f t="shared" si="24"/>
        <v>197649116.54439664</v>
      </c>
    </row>
    <row r="280" spans="9:14" x14ac:dyDescent="0.25">
      <c r="I280">
        <v>276</v>
      </c>
      <c r="J280" s="22">
        <f t="shared" si="20"/>
        <v>197649116.54439664</v>
      </c>
      <c r="K280" s="23">
        <f t="shared" si="21"/>
        <v>-3117931.3550543822</v>
      </c>
      <c r="L280" s="23">
        <f t="shared" si="22"/>
        <v>1424521.0860842529</v>
      </c>
      <c r="M280" s="23">
        <f t="shared" si="23"/>
        <v>-1693410.2689701293</v>
      </c>
      <c r="N280" s="23">
        <f t="shared" si="24"/>
        <v>195955706.27542651</v>
      </c>
    </row>
    <row r="281" spans="9:14" x14ac:dyDescent="0.25">
      <c r="I281">
        <v>277</v>
      </c>
      <c r="J281" s="22">
        <f t="shared" si="20"/>
        <v>195955706.27542651</v>
      </c>
      <c r="K281" s="23">
        <f t="shared" si="21"/>
        <v>-3117931.3550543822</v>
      </c>
      <c r="L281" s="23">
        <f t="shared" si="22"/>
        <v>1412316.1307689191</v>
      </c>
      <c r="M281" s="23">
        <f t="shared" si="23"/>
        <v>-1705615.2242854631</v>
      </c>
      <c r="N281" s="23">
        <f t="shared" si="24"/>
        <v>194250091.05114105</v>
      </c>
    </row>
    <row r="282" spans="9:14" x14ac:dyDescent="0.25">
      <c r="I282">
        <v>278</v>
      </c>
      <c r="J282" s="22">
        <f t="shared" si="20"/>
        <v>194250091.05114105</v>
      </c>
      <c r="K282" s="23">
        <f t="shared" si="21"/>
        <v>-3117931.3550543822</v>
      </c>
      <c r="L282" s="23">
        <f t="shared" si="22"/>
        <v>1400023.210394569</v>
      </c>
      <c r="M282" s="23">
        <f t="shared" si="23"/>
        <v>-1717908.1446598133</v>
      </c>
      <c r="N282" s="23">
        <f t="shared" si="24"/>
        <v>192532182.90648124</v>
      </c>
    </row>
    <row r="283" spans="9:14" x14ac:dyDescent="0.25">
      <c r="I283">
        <v>279</v>
      </c>
      <c r="J283" s="22">
        <f t="shared" si="20"/>
        <v>192532182.90648124</v>
      </c>
      <c r="K283" s="23">
        <f t="shared" si="21"/>
        <v>-3117931.3550543822</v>
      </c>
      <c r="L283" s="23">
        <f t="shared" si="22"/>
        <v>1387641.690968581</v>
      </c>
      <c r="M283" s="23">
        <f t="shared" si="23"/>
        <v>-1730289.6640858012</v>
      </c>
      <c r="N283" s="23">
        <f t="shared" si="24"/>
        <v>190801893.24239543</v>
      </c>
    </row>
    <row r="284" spans="9:14" x14ac:dyDescent="0.25">
      <c r="I284">
        <v>280</v>
      </c>
      <c r="J284" s="22">
        <f t="shared" si="20"/>
        <v>190801893.24239543</v>
      </c>
      <c r="K284" s="23">
        <f t="shared" si="21"/>
        <v>-3117931.3550543822</v>
      </c>
      <c r="L284" s="23">
        <f t="shared" si="22"/>
        <v>1375170.9339289451</v>
      </c>
      <c r="M284" s="23">
        <f t="shared" si="23"/>
        <v>-1742760.4211254371</v>
      </c>
      <c r="N284" s="23">
        <f t="shared" si="24"/>
        <v>189059132.82126999</v>
      </c>
    </row>
    <row r="285" spans="9:14" x14ac:dyDescent="0.25">
      <c r="I285">
        <v>281</v>
      </c>
      <c r="J285" s="22">
        <f t="shared" si="20"/>
        <v>189059132.82126999</v>
      </c>
      <c r="K285" s="23">
        <f t="shared" si="21"/>
        <v>-3117931.3550543822</v>
      </c>
      <c r="L285" s="23">
        <f t="shared" si="22"/>
        <v>1362610.2961113274</v>
      </c>
      <c r="M285" s="23">
        <f t="shared" si="23"/>
        <v>-1755321.0589430549</v>
      </c>
      <c r="N285" s="23">
        <f t="shared" si="24"/>
        <v>187303811.76232693</v>
      </c>
    </row>
    <row r="286" spans="9:14" x14ac:dyDescent="0.25">
      <c r="I286">
        <v>282</v>
      </c>
      <c r="J286" s="22">
        <f t="shared" si="20"/>
        <v>187303811.76232693</v>
      </c>
      <c r="K286" s="23">
        <f t="shared" si="21"/>
        <v>-3117931.3550543822</v>
      </c>
      <c r="L286" s="23">
        <f t="shared" si="22"/>
        <v>1349959.1297159013</v>
      </c>
      <c r="M286" s="23">
        <f t="shared" si="23"/>
        <v>-1767972.2253384809</v>
      </c>
      <c r="N286" s="23">
        <f t="shared" si="24"/>
        <v>185535839.53698844</v>
      </c>
    </row>
    <row r="287" spans="9:14" x14ac:dyDescent="0.25">
      <c r="I287">
        <v>283</v>
      </c>
      <c r="J287" s="22">
        <f t="shared" si="20"/>
        <v>185535839.53698844</v>
      </c>
      <c r="K287" s="23">
        <f t="shared" si="21"/>
        <v>-3117931.3550543822</v>
      </c>
      <c r="L287" s="23">
        <f t="shared" si="22"/>
        <v>1337216.782273937</v>
      </c>
      <c r="M287" s="23">
        <f t="shared" si="23"/>
        <v>-1780714.5727804452</v>
      </c>
      <c r="N287" s="23">
        <f t="shared" si="24"/>
        <v>183755124.96420801</v>
      </c>
    </row>
    <row r="288" spans="9:14" x14ac:dyDescent="0.25">
      <c r="I288">
        <v>284</v>
      </c>
      <c r="J288" s="22">
        <f t="shared" si="20"/>
        <v>183755124.96420801</v>
      </c>
      <c r="K288" s="23">
        <f t="shared" si="21"/>
        <v>-3117931.3550543822</v>
      </c>
      <c r="L288" s="23">
        <f t="shared" si="22"/>
        <v>1324382.5966141522</v>
      </c>
      <c r="M288" s="23">
        <f t="shared" si="23"/>
        <v>-1793548.75844023</v>
      </c>
      <c r="N288" s="23">
        <f t="shared" si="24"/>
        <v>181961576.20576778</v>
      </c>
    </row>
    <row r="289" spans="9:14" x14ac:dyDescent="0.25">
      <c r="I289">
        <v>285</v>
      </c>
      <c r="J289" s="22">
        <f t="shared" si="20"/>
        <v>181961576.20576778</v>
      </c>
      <c r="K289" s="23">
        <f t="shared" si="21"/>
        <v>-3117931.3550543822</v>
      </c>
      <c r="L289" s="23">
        <f t="shared" si="22"/>
        <v>1311455.9108288179</v>
      </c>
      <c r="M289" s="23">
        <f t="shared" si="23"/>
        <v>-1806475.4442255644</v>
      </c>
      <c r="N289" s="23">
        <f t="shared" si="24"/>
        <v>180155100.76154223</v>
      </c>
    </row>
    <row r="290" spans="9:14" x14ac:dyDescent="0.25">
      <c r="I290">
        <v>286</v>
      </c>
      <c r="J290" s="22">
        <f t="shared" si="20"/>
        <v>180155100.76154223</v>
      </c>
      <c r="K290" s="23">
        <f t="shared" si="21"/>
        <v>-3117931.3550543822</v>
      </c>
      <c r="L290" s="23">
        <f t="shared" si="22"/>
        <v>1298436.0582396227</v>
      </c>
      <c r="M290" s="23">
        <f t="shared" si="23"/>
        <v>-1819495.2968147595</v>
      </c>
      <c r="N290" s="23">
        <f t="shared" si="24"/>
        <v>178335605.46472746</v>
      </c>
    </row>
    <row r="291" spans="9:14" x14ac:dyDescent="0.25">
      <c r="I291">
        <v>287</v>
      </c>
      <c r="J291" s="22">
        <f t="shared" si="20"/>
        <v>178335605.46472746</v>
      </c>
      <c r="K291" s="23">
        <f t="shared" si="21"/>
        <v>-3117931.3550543822</v>
      </c>
      <c r="L291" s="23">
        <f t="shared" si="22"/>
        <v>1285322.3673632885</v>
      </c>
      <c r="M291" s="23">
        <f t="shared" si="23"/>
        <v>-1832608.9876910937</v>
      </c>
      <c r="N291" s="23">
        <f t="shared" si="24"/>
        <v>176502996.47703636</v>
      </c>
    </row>
    <row r="292" spans="9:14" x14ac:dyDescent="0.25">
      <c r="I292">
        <v>288</v>
      </c>
      <c r="J292" s="22">
        <f t="shared" si="20"/>
        <v>176502996.47703636</v>
      </c>
      <c r="K292" s="23">
        <f t="shared" si="21"/>
        <v>-3117931.3550543822</v>
      </c>
      <c r="L292" s="23">
        <f t="shared" si="22"/>
        <v>1272114.1618769406</v>
      </c>
      <c r="M292" s="23">
        <f t="shared" si="23"/>
        <v>-1845817.1931774416</v>
      </c>
      <c r="N292" s="23">
        <f t="shared" si="24"/>
        <v>174657179.28385893</v>
      </c>
    </row>
    <row r="293" spans="9:14" x14ac:dyDescent="0.25">
      <c r="I293">
        <v>289</v>
      </c>
      <c r="J293" s="22">
        <f t="shared" si="20"/>
        <v>174657179.28385893</v>
      </c>
      <c r="K293" s="23">
        <f t="shared" si="21"/>
        <v>-3117931.3550543822</v>
      </c>
      <c r="L293" s="23">
        <f t="shared" si="22"/>
        <v>1258810.760583227</v>
      </c>
      <c r="M293" s="23">
        <f t="shared" si="23"/>
        <v>-1859120.5944711552</v>
      </c>
      <c r="N293" s="23">
        <f t="shared" si="24"/>
        <v>172798058.68938777</v>
      </c>
    </row>
    <row r="294" spans="9:14" x14ac:dyDescent="0.25">
      <c r="I294">
        <v>290</v>
      </c>
      <c r="J294" s="22">
        <f t="shared" si="20"/>
        <v>172798058.68938777</v>
      </c>
      <c r="K294" s="23">
        <f t="shared" si="21"/>
        <v>-3117931.3550543822</v>
      </c>
      <c r="L294" s="23">
        <f t="shared" si="22"/>
        <v>1245411.4773751851</v>
      </c>
      <c r="M294" s="23">
        <f t="shared" si="23"/>
        <v>-1872519.8776791971</v>
      </c>
      <c r="N294" s="23">
        <f t="shared" si="24"/>
        <v>170925538.81170857</v>
      </c>
    </row>
    <row r="295" spans="9:14" x14ac:dyDescent="0.25">
      <c r="I295">
        <v>291</v>
      </c>
      <c r="J295" s="22">
        <f t="shared" si="20"/>
        <v>170925538.81170857</v>
      </c>
      <c r="K295" s="23">
        <f t="shared" si="21"/>
        <v>-3117931.3550543822</v>
      </c>
      <c r="L295" s="23">
        <f t="shared" si="22"/>
        <v>1231915.6212008584</v>
      </c>
      <c r="M295" s="23">
        <f t="shared" si="23"/>
        <v>-1886015.7338535239</v>
      </c>
      <c r="N295" s="23">
        <f t="shared" si="24"/>
        <v>169039523.07785505</v>
      </c>
    </row>
    <row r="296" spans="9:14" x14ac:dyDescent="0.25">
      <c r="I296">
        <v>292</v>
      </c>
      <c r="J296" s="22">
        <f t="shared" si="20"/>
        <v>169039523.07785505</v>
      </c>
      <c r="K296" s="23">
        <f t="shared" si="21"/>
        <v>-3117931.3550543822</v>
      </c>
      <c r="L296" s="23">
        <f t="shared" si="22"/>
        <v>1218322.4960276552</v>
      </c>
      <c r="M296" s="23">
        <f t="shared" si="23"/>
        <v>-1899608.859026727</v>
      </c>
      <c r="N296" s="23">
        <f t="shared" si="24"/>
        <v>167139914.21882832</v>
      </c>
    </row>
    <row r="297" spans="9:14" x14ac:dyDescent="0.25">
      <c r="I297">
        <v>293</v>
      </c>
      <c r="J297" s="22">
        <f t="shared" si="20"/>
        <v>167139914.21882832</v>
      </c>
      <c r="K297" s="23">
        <f t="shared" si="21"/>
        <v>-3117931.3550543822</v>
      </c>
      <c r="L297" s="23">
        <f t="shared" si="22"/>
        <v>1204631.4008064519</v>
      </c>
      <c r="M297" s="23">
        <f t="shared" si="23"/>
        <v>-1913299.9542479303</v>
      </c>
      <c r="N297" s="23">
        <f t="shared" si="24"/>
        <v>165226614.2645804</v>
      </c>
    </row>
    <row r="298" spans="9:14" x14ac:dyDescent="0.25">
      <c r="I298">
        <v>294</v>
      </c>
      <c r="J298" s="22">
        <f t="shared" si="20"/>
        <v>165226614.2645804</v>
      </c>
      <c r="K298" s="23">
        <f t="shared" si="21"/>
        <v>-3117931.3550543822</v>
      </c>
      <c r="L298" s="23">
        <f t="shared" si="22"/>
        <v>1190841.6294354375</v>
      </c>
      <c r="M298" s="23">
        <f t="shared" si="23"/>
        <v>-1927089.7256189447</v>
      </c>
      <c r="N298" s="23">
        <f t="shared" si="24"/>
        <v>163299524.53896144</v>
      </c>
    </row>
    <row r="299" spans="9:14" x14ac:dyDescent="0.25">
      <c r="I299">
        <v>295</v>
      </c>
      <c r="J299" s="22">
        <f t="shared" si="20"/>
        <v>163299524.53896144</v>
      </c>
      <c r="K299" s="23">
        <f t="shared" si="21"/>
        <v>-3117931.3550543822</v>
      </c>
      <c r="L299" s="23">
        <f t="shared" si="22"/>
        <v>1176952.4707236965</v>
      </c>
      <c r="M299" s="23">
        <f t="shared" si="23"/>
        <v>-1940978.8843306857</v>
      </c>
      <c r="N299" s="23">
        <f t="shared" si="24"/>
        <v>161358545.65463075</v>
      </c>
    </row>
    <row r="300" spans="9:14" x14ac:dyDescent="0.25">
      <c r="I300">
        <v>296</v>
      </c>
      <c r="J300" s="22">
        <f t="shared" si="20"/>
        <v>161358545.65463075</v>
      </c>
      <c r="K300" s="23">
        <f t="shared" si="21"/>
        <v>-3117931.3550543822</v>
      </c>
      <c r="L300" s="23">
        <f t="shared" si="22"/>
        <v>1162963.2083545309</v>
      </c>
      <c r="M300" s="23">
        <f t="shared" si="23"/>
        <v>-1954968.1466998514</v>
      </c>
      <c r="N300" s="23">
        <f t="shared" si="24"/>
        <v>159403577.5079309</v>
      </c>
    </row>
    <row r="301" spans="9:14" x14ac:dyDescent="0.25">
      <c r="I301">
        <v>297</v>
      </c>
      <c r="J301" s="22">
        <f t="shared" si="20"/>
        <v>159403577.5079309</v>
      </c>
      <c r="K301" s="23">
        <f t="shared" si="21"/>
        <v>-3117931.3550543822</v>
      </c>
      <c r="L301" s="23">
        <f t="shared" si="22"/>
        <v>1148873.1208485165</v>
      </c>
      <c r="M301" s="23">
        <f t="shared" si="23"/>
        <v>-1969058.2342058658</v>
      </c>
      <c r="N301" s="23">
        <f t="shared" si="24"/>
        <v>157434519.27372503</v>
      </c>
    </row>
    <row r="302" spans="9:14" x14ac:dyDescent="0.25">
      <c r="I302">
        <v>298</v>
      </c>
      <c r="J302" s="22">
        <f t="shared" si="20"/>
        <v>157434519.27372503</v>
      </c>
      <c r="K302" s="23">
        <f t="shared" si="21"/>
        <v>-3117931.3550543822</v>
      </c>
      <c r="L302" s="23">
        <f t="shared" si="22"/>
        <v>1134681.4815262936</v>
      </c>
      <c r="M302" s="23">
        <f t="shared" si="23"/>
        <v>-1983249.8735280887</v>
      </c>
      <c r="N302" s="23">
        <f t="shared" si="24"/>
        <v>155451269.40019694</v>
      </c>
    </row>
    <row r="303" spans="9:14" x14ac:dyDescent="0.25">
      <c r="I303">
        <v>299</v>
      </c>
      <c r="J303" s="22">
        <f t="shared" si="20"/>
        <v>155451269.40019694</v>
      </c>
      <c r="K303" s="23">
        <f t="shared" si="21"/>
        <v>-3117931.3550543822</v>
      </c>
      <c r="L303" s="23">
        <f t="shared" si="22"/>
        <v>1120387.5584710895</v>
      </c>
      <c r="M303" s="23">
        <f t="shared" si="23"/>
        <v>-1997543.7965832928</v>
      </c>
      <c r="N303" s="23">
        <f t="shared" si="24"/>
        <v>153453725.60361364</v>
      </c>
    </row>
    <row r="304" spans="9:14" x14ac:dyDescent="0.25">
      <c r="I304">
        <v>300</v>
      </c>
      <c r="J304" s="22">
        <f t="shared" si="20"/>
        <v>153453725.60361364</v>
      </c>
      <c r="K304" s="23">
        <f t="shared" si="21"/>
        <v>-3117931.3550543822</v>
      </c>
      <c r="L304" s="23">
        <f t="shared" si="22"/>
        <v>1105990.6144909703</v>
      </c>
      <c r="M304" s="23">
        <f t="shared" si="23"/>
        <v>-2011940.740563412</v>
      </c>
      <c r="N304" s="23">
        <f t="shared" si="24"/>
        <v>151441784.86305022</v>
      </c>
    </row>
    <row r="305" spans="9:14" x14ac:dyDescent="0.25">
      <c r="I305">
        <v>301</v>
      </c>
      <c r="J305" s="22">
        <f t="shared" si="20"/>
        <v>151441784.86305022</v>
      </c>
      <c r="K305" s="23">
        <f t="shared" si="21"/>
        <v>-3117931.3550543822</v>
      </c>
      <c r="L305" s="23">
        <f t="shared" si="22"/>
        <v>1091489.9070808222</v>
      </c>
      <c r="M305" s="23">
        <f t="shared" si="23"/>
        <v>-2026441.4479735601</v>
      </c>
      <c r="N305" s="23">
        <f t="shared" si="24"/>
        <v>149415343.41507667</v>
      </c>
    </row>
    <row r="306" spans="9:14" x14ac:dyDescent="0.25">
      <c r="I306">
        <v>302</v>
      </c>
      <c r="J306" s="22">
        <f t="shared" si="20"/>
        <v>149415343.41507667</v>
      </c>
      <c r="K306" s="23">
        <f t="shared" si="21"/>
        <v>-3117931.3550543822</v>
      </c>
      <c r="L306" s="23">
        <f t="shared" si="22"/>
        <v>1076884.6883840566</v>
      </c>
      <c r="M306" s="23">
        <f t="shared" si="23"/>
        <v>-2041046.6666703257</v>
      </c>
      <c r="N306" s="23">
        <f t="shared" si="24"/>
        <v>147374296.74840635</v>
      </c>
    </row>
    <row r="307" spans="9:14" x14ac:dyDescent="0.25">
      <c r="I307">
        <v>303</v>
      </c>
      <c r="J307" s="22">
        <f t="shared" si="20"/>
        <v>147374296.74840635</v>
      </c>
      <c r="K307" s="23">
        <f t="shared" si="21"/>
        <v>-3117931.3550543822</v>
      </c>
      <c r="L307" s="23">
        <f t="shared" si="22"/>
        <v>1062174.2051540404</v>
      </c>
      <c r="M307" s="23">
        <f t="shared" si="23"/>
        <v>-2055757.1499003419</v>
      </c>
      <c r="N307" s="23">
        <f t="shared" si="24"/>
        <v>145318539.598506</v>
      </c>
    </row>
    <row r="308" spans="9:14" x14ac:dyDescent="0.25">
      <c r="I308">
        <v>304</v>
      </c>
      <c r="J308" s="22">
        <f t="shared" si="20"/>
        <v>145318539.598506</v>
      </c>
      <c r="K308" s="23">
        <f t="shared" si="21"/>
        <v>-3117931.3550543822</v>
      </c>
      <c r="L308" s="23">
        <f t="shared" si="22"/>
        <v>1047357.698715249</v>
      </c>
      <c r="M308" s="23">
        <f t="shared" si="23"/>
        <v>-2070573.6563391332</v>
      </c>
      <c r="N308" s="23">
        <f t="shared" si="24"/>
        <v>143247965.94216686</v>
      </c>
    </row>
    <row r="309" spans="9:14" x14ac:dyDescent="0.25">
      <c r="I309">
        <v>305</v>
      </c>
      <c r="J309" s="22">
        <f t="shared" si="20"/>
        <v>143247965.94216686</v>
      </c>
      <c r="K309" s="23">
        <f t="shared" si="21"/>
        <v>-3117931.3550543822</v>
      </c>
      <c r="L309" s="23">
        <f t="shared" si="22"/>
        <v>1032434.4049241374</v>
      </c>
      <c r="M309" s="23">
        <f t="shared" si="23"/>
        <v>-2085496.9501302447</v>
      </c>
      <c r="N309" s="23">
        <f t="shared" si="24"/>
        <v>141162468.99203661</v>
      </c>
    </row>
    <row r="310" spans="9:14" x14ac:dyDescent="0.25">
      <c r="I310">
        <v>306</v>
      </c>
      <c r="J310" s="22">
        <f t="shared" si="20"/>
        <v>141162468.99203661</v>
      </c>
      <c r="K310" s="23">
        <f t="shared" si="21"/>
        <v>-3117931.3550543822</v>
      </c>
      <c r="L310" s="23">
        <f t="shared" si="22"/>
        <v>1017403.5541297316</v>
      </c>
      <c r="M310" s="23">
        <f t="shared" si="23"/>
        <v>-2100527.8009246504</v>
      </c>
      <c r="N310" s="23">
        <f t="shared" si="24"/>
        <v>139061941.19111195</v>
      </c>
    </row>
    <row r="311" spans="9:14" x14ac:dyDescent="0.25">
      <c r="I311">
        <v>307</v>
      </c>
      <c r="J311" s="22">
        <f t="shared" si="20"/>
        <v>139061941.19111195</v>
      </c>
      <c r="K311" s="23">
        <f t="shared" si="21"/>
        <v>-3117931.3550543822</v>
      </c>
      <c r="L311" s="23">
        <f t="shared" si="22"/>
        <v>1002264.3711339339</v>
      </c>
      <c r="M311" s="23">
        <f t="shared" si="23"/>
        <v>-2115666.9839204485</v>
      </c>
      <c r="N311" s="23">
        <f t="shared" si="24"/>
        <v>136946274.2071915</v>
      </c>
    </row>
    <row r="312" spans="9:14" x14ac:dyDescent="0.25">
      <c r="I312">
        <v>308</v>
      </c>
      <c r="J312" s="22">
        <f t="shared" si="20"/>
        <v>136946274.2071915</v>
      </c>
      <c r="K312" s="23">
        <f t="shared" si="21"/>
        <v>-3117931.3550543822</v>
      </c>
      <c r="L312" s="23">
        <f t="shared" si="22"/>
        <v>987016.07515154337</v>
      </c>
      <c r="M312" s="23">
        <f t="shared" si="23"/>
        <v>-2130915.2799028391</v>
      </c>
      <c r="N312" s="23">
        <f t="shared" si="24"/>
        <v>134815358.92728865</v>
      </c>
    </row>
    <row r="313" spans="9:14" x14ac:dyDescent="0.25">
      <c r="I313">
        <v>309</v>
      </c>
      <c r="J313" s="22">
        <f t="shared" si="20"/>
        <v>134815358.92728865</v>
      </c>
      <c r="K313" s="23">
        <f t="shared" si="21"/>
        <v>-3117931.3550543822</v>
      </c>
      <c r="L313" s="23">
        <f t="shared" si="22"/>
        <v>971657.87976998766</v>
      </c>
      <c r="M313" s="23">
        <f t="shared" si="23"/>
        <v>-2146273.4752843948</v>
      </c>
      <c r="N313" s="23">
        <f t="shared" si="24"/>
        <v>132669085.45200425</v>
      </c>
    </row>
    <row r="314" spans="9:14" x14ac:dyDescent="0.25">
      <c r="I314">
        <v>310</v>
      </c>
      <c r="J314" s="22">
        <f t="shared" si="20"/>
        <v>132669085.45200425</v>
      </c>
      <c r="K314" s="23">
        <f t="shared" si="21"/>
        <v>-3117931.3550543822</v>
      </c>
      <c r="L314" s="23">
        <f t="shared" si="22"/>
        <v>956188.99290876463</v>
      </c>
      <c r="M314" s="23">
        <f t="shared" si="23"/>
        <v>-2161742.3621456176</v>
      </c>
      <c r="N314" s="23">
        <f t="shared" si="24"/>
        <v>130507343.08985864</v>
      </c>
    </row>
    <row r="315" spans="9:14" x14ac:dyDescent="0.25">
      <c r="I315">
        <v>311</v>
      </c>
      <c r="J315" s="22">
        <f t="shared" si="20"/>
        <v>130507343.08985864</v>
      </c>
      <c r="K315" s="23">
        <f t="shared" si="21"/>
        <v>-3117931.3550543822</v>
      </c>
      <c r="L315" s="23">
        <f t="shared" si="22"/>
        <v>940608.616778592</v>
      </c>
      <c r="M315" s="23">
        <f t="shared" si="23"/>
        <v>-2177322.7382757901</v>
      </c>
      <c r="N315" s="23">
        <f t="shared" si="24"/>
        <v>128330020.35158284</v>
      </c>
    </row>
    <row r="316" spans="9:14" x14ac:dyDescent="0.25">
      <c r="I316">
        <v>312</v>
      </c>
      <c r="J316" s="22">
        <f t="shared" si="20"/>
        <v>128330020.35158284</v>
      </c>
      <c r="K316" s="23">
        <f t="shared" si="21"/>
        <v>-3117931.3550543822</v>
      </c>
      <c r="L316" s="23">
        <f t="shared" si="22"/>
        <v>924915.9478402622</v>
      </c>
      <c r="M316" s="23">
        <f t="shared" si="23"/>
        <v>-2193015.40721412</v>
      </c>
      <c r="N316" s="23">
        <f t="shared" si="24"/>
        <v>126137004.94436872</v>
      </c>
    </row>
    <row r="317" spans="9:14" x14ac:dyDescent="0.25">
      <c r="I317">
        <v>313</v>
      </c>
      <c r="J317" s="22">
        <f t="shared" si="20"/>
        <v>126137004.94436872</v>
      </c>
      <c r="K317" s="23">
        <f t="shared" si="21"/>
        <v>-3117931.3550543822</v>
      </c>
      <c r="L317" s="23">
        <f t="shared" si="22"/>
        <v>909110.1767632009</v>
      </c>
      <c r="M317" s="23">
        <f t="shared" si="23"/>
        <v>-2208821.1782911811</v>
      </c>
      <c r="N317" s="23">
        <f t="shared" si="24"/>
        <v>123928183.76607753</v>
      </c>
    </row>
    <row r="318" spans="9:14" x14ac:dyDescent="0.25">
      <c r="I318">
        <v>314</v>
      </c>
      <c r="J318" s="22">
        <f t="shared" si="20"/>
        <v>123928183.76607753</v>
      </c>
      <c r="K318" s="23">
        <f t="shared" si="21"/>
        <v>-3117931.3550543822</v>
      </c>
      <c r="L318" s="23">
        <f t="shared" si="22"/>
        <v>893190.48838372622</v>
      </c>
      <c r="M318" s="23">
        <f t="shared" si="23"/>
        <v>-2224740.866670656</v>
      </c>
      <c r="N318" s="23">
        <f t="shared" si="24"/>
        <v>121703442.89940688</v>
      </c>
    </row>
    <row r="319" spans="9:14" x14ac:dyDescent="0.25">
      <c r="I319">
        <v>315</v>
      </c>
      <c r="J319" s="22">
        <f t="shared" si="20"/>
        <v>121703442.89940688</v>
      </c>
      <c r="K319" s="23">
        <f t="shared" si="21"/>
        <v>-3117931.3550543822</v>
      </c>
      <c r="L319" s="23">
        <f t="shared" si="22"/>
        <v>877156.06166300864</v>
      </c>
      <c r="M319" s="23">
        <f t="shared" si="23"/>
        <v>-2240775.2933913735</v>
      </c>
      <c r="N319" s="23">
        <f t="shared" si="24"/>
        <v>119462667.6060155</v>
      </c>
    </row>
    <row r="320" spans="9:14" x14ac:dyDescent="0.25">
      <c r="I320">
        <v>316</v>
      </c>
      <c r="J320" s="22">
        <f t="shared" si="20"/>
        <v>119462667.6060155</v>
      </c>
      <c r="K320" s="23">
        <f t="shared" si="21"/>
        <v>-3117931.3550543822</v>
      </c>
      <c r="L320" s="23">
        <f t="shared" si="22"/>
        <v>861006.06964472588</v>
      </c>
      <c r="M320" s="23">
        <f t="shared" si="23"/>
        <v>-2256925.2854096564</v>
      </c>
      <c r="N320" s="23">
        <f t="shared" si="24"/>
        <v>117205742.32060584</v>
      </c>
    </row>
    <row r="321" spans="9:14" x14ac:dyDescent="0.25">
      <c r="I321">
        <v>317</v>
      </c>
      <c r="J321" s="22">
        <f t="shared" si="20"/>
        <v>117205742.32060584</v>
      </c>
      <c r="K321" s="23">
        <f t="shared" si="21"/>
        <v>-3117931.3550543822</v>
      </c>
      <c r="L321" s="23">
        <f t="shared" si="22"/>
        <v>844739.67941241432</v>
      </c>
      <c r="M321" s="23">
        <f t="shared" si="23"/>
        <v>-2273191.6756419679</v>
      </c>
      <c r="N321" s="23">
        <f t="shared" si="24"/>
        <v>114932550.64496388</v>
      </c>
    </row>
    <row r="322" spans="9:14" x14ac:dyDescent="0.25">
      <c r="I322">
        <v>318</v>
      </c>
      <c r="J322" s="22">
        <f t="shared" si="20"/>
        <v>114932550.64496388</v>
      </c>
      <c r="K322" s="23">
        <f t="shared" si="21"/>
        <v>-3117931.3550543822</v>
      </c>
      <c r="L322" s="23">
        <f t="shared" si="22"/>
        <v>828356.05204651202</v>
      </c>
      <c r="M322" s="23">
        <f t="shared" si="23"/>
        <v>-2289575.30300787</v>
      </c>
      <c r="N322" s="23">
        <f t="shared" si="24"/>
        <v>112642975.341956</v>
      </c>
    </row>
    <row r="323" spans="9:14" x14ac:dyDescent="0.25">
      <c r="I323">
        <v>319</v>
      </c>
      <c r="J323" s="22">
        <f t="shared" si="20"/>
        <v>112642975.341956</v>
      </c>
      <c r="K323" s="23">
        <f t="shared" si="21"/>
        <v>-3117931.3550543822</v>
      </c>
      <c r="L323" s="23">
        <f t="shared" si="22"/>
        <v>811854.34258109261</v>
      </c>
      <c r="M323" s="23">
        <f t="shared" si="23"/>
        <v>-2306077.0124732899</v>
      </c>
      <c r="N323" s="23">
        <f t="shared" si="24"/>
        <v>110336898.32948272</v>
      </c>
    </row>
    <row r="324" spans="9:14" x14ac:dyDescent="0.25">
      <c r="I324">
        <v>320</v>
      </c>
      <c r="J324" s="22">
        <f t="shared" si="20"/>
        <v>110336898.32948272</v>
      </c>
      <c r="K324" s="23">
        <f t="shared" si="21"/>
        <v>-3117931.3550543822</v>
      </c>
      <c r="L324" s="23">
        <f t="shared" si="22"/>
        <v>795233.69996028708</v>
      </c>
      <c r="M324" s="23">
        <f t="shared" si="23"/>
        <v>-2322697.655094095</v>
      </c>
      <c r="N324" s="23">
        <f t="shared" si="24"/>
        <v>108014200.67438862</v>
      </c>
    </row>
    <row r="325" spans="9:14" x14ac:dyDescent="0.25">
      <c r="I325">
        <v>321</v>
      </c>
      <c r="J325" s="22">
        <f t="shared" si="20"/>
        <v>108014200.67438862</v>
      </c>
      <c r="K325" s="23">
        <f t="shared" si="21"/>
        <v>-3117931.3550543822</v>
      </c>
      <c r="L325" s="23">
        <f t="shared" si="22"/>
        <v>778493.26699439122</v>
      </c>
      <c r="M325" s="23">
        <f t="shared" si="23"/>
        <v>-2339438.0880599911</v>
      </c>
      <c r="N325" s="23">
        <f t="shared" si="24"/>
        <v>105674762.58632863</v>
      </c>
    </row>
    <row r="326" spans="9:14" x14ac:dyDescent="0.25">
      <c r="I326">
        <v>322</v>
      </c>
      <c r="J326" s="22">
        <f t="shared" ref="J326:J364" si="25">N325</f>
        <v>105674762.58632863</v>
      </c>
      <c r="K326" s="23">
        <f t="shared" ref="K326:K364" si="26">$G$10</f>
        <v>-3117931.3550543822</v>
      </c>
      <c r="L326" s="23">
        <f t="shared" ref="L326:L364" si="27">$G$9*J326</f>
        <v>761632.1803156581</v>
      </c>
      <c r="M326" s="23">
        <f t="shared" ref="M326:M364" si="28">+K326+L326</f>
        <v>-2356299.1747387243</v>
      </c>
      <c r="N326" s="23">
        <f t="shared" ref="N326:N364" si="29">N325+M326</f>
        <v>103318463.41158991</v>
      </c>
    </row>
    <row r="327" spans="9:14" x14ac:dyDescent="0.25">
      <c r="I327">
        <v>323</v>
      </c>
      <c r="J327" s="22">
        <f t="shared" si="25"/>
        <v>103318463.41158991</v>
      </c>
      <c r="K327" s="23">
        <f t="shared" si="26"/>
        <v>-3117931.3550543822</v>
      </c>
      <c r="L327" s="23">
        <f t="shared" si="27"/>
        <v>744649.57033377013</v>
      </c>
      <c r="M327" s="23">
        <f t="shared" si="28"/>
        <v>-2373281.7847206122</v>
      </c>
      <c r="N327" s="23">
        <f t="shared" si="29"/>
        <v>100945181.62686929</v>
      </c>
    </row>
    <row r="328" spans="9:14" x14ac:dyDescent="0.25">
      <c r="I328">
        <v>324</v>
      </c>
      <c r="J328" s="22">
        <f t="shared" si="25"/>
        <v>100945181.62686929</v>
      </c>
      <c r="K328" s="23">
        <f t="shared" si="26"/>
        <v>-3117931.3550543822</v>
      </c>
      <c r="L328" s="23">
        <f t="shared" si="27"/>
        <v>727544.56119099061</v>
      </c>
      <c r="M328" s="23">
        <f t="shared" si="28"/>
        <v>-2390386.7938633915</v>
      </c>
      <c r="N328" s="23">
        <f t="shared" si="29"/>
        <v>98554794.833005905</v>
      </c>
    </row>
    <row r="329" spans="9:14" x14ac:dyDescent="0.25">
      <c r="I329">
        <v>325</v>
      </c>
      <c r="J329" s="22">
        <f t="shared" si="25"/>
        <v>98554794.833005905</v>
      </c>
      <c r="K329" s="23">
        <f t="shared" si="26"/>
        <v>-3117931.3550543822</v>
      </c>
      <c r="L329" s="23">
        <f t="shared" si="27"/>
        <v>710316.27071699372</v>
      </c>
      <c r="M329" s="23">
        <f t="shared" si="28"/>
        <v>-2407615.0843373886</v>
      </c>
      <c r="N329" s="23">
        <f t="shared" si="29"/>
        <v>96147179.748668522</v>
      </c>
    </row>
    <row r="330" spans="9:14" x14ac:dyDescent="0.25">
      <c r="I330">
        <v>326</v>
      </c>
      <c r="J330" s="22">
        <f t="shared" si="25"/>
        <v>96147179.748668522</v>
      </c>
      <c r="K330" s="23">
        <f t="shared" si="26"/>
        <v>-3117931.3550543822</v>
      </c>
      <c r="L330" s="23">
        <f t="shared" si="27"/>
        <v>692963.81038336642</v>
      </c>
      <c r="M330" s="23">
        <f t="shared" si="28"/>
        <v>-2424967.5446710158</v>
      </c>
      <c r="N330" s="23">
        <f t="shared" si="29"/>
        <v>93722212.203997508</v>
      </c>
    </row>
    <row r="331" spans="9:14" x14ac:dyDescent="0.25">
      <c r="I331">
        <v>327</v>
      </c>
      <c r="J331" s="22">
        <f t="shared" si="25"/>
        <v>93722212.203997508</v>
      </c>
      <c r="K331" s="23">
        <f t="shared" si="26"/>
        <v>-3117931.3550543822</v>
      </c>
      <c r="L331" s="23">
        <f t="shared" si="27"/>
        <v>675486.2852577843</v>
      </c>
      <c r="M331" s="23">
        <f t="shared" si="28"/>
        <v>-2442445.0697965981</v>
      </c>
      <c r="N331" s="23">
        <f t="shared" si="29"/>
        <v>91279767.134200916</v>
      </c>
    </row>
    <row r="332" spans="9:14" x14ac:dyDescent="0.25">
      <c r="I332">
        <v>328</v>
      </c>
      <c r="J332" s="22">
        <f t="shared" si="25"/>
        <v>91279767.134200916</v>
      </c>
      <c r="K332" s="23">
        <f t="shared" si="26"/>
        <v>-3117931.3550543822</v>
      </c>
      <c r="L332" s="23">
        <f t="shared" si="27"/>
        <v>657882.79395785613</v>
      </c>
      <c r="M332" s="23">
        <f t="shared" si="28"/>
        <v>-2460048.5610965262</v>
      </c>
      <c r="N332" s="23">
        <f t="shared" si="29"/>
        <v>88819718.573104396</v>
      </c>
    </row>
    <row r="333" spans="9:14" x14ac:dyDescent="0.25">
      <c r="I333">
        <v>329</v>
      </c>
      <c r="J333" s="22">
        <f t="shared" si="25"/>
        <v>88819718.573104396</v>
      </c>
      <c r="K333" s="23">
        <f t="shared" si="26"/>
        <v>-3117931.3550543822</v>
      </c>
      <c r="L333" s="23">
        <f t="shared" si="27"/>
        <v>640152.42860463657</v>
      </c>
      <c r="M333" s="23">
        <f t="shared" si="28"/>
        <v>-2477778.9264497459</v>
      </c>
      <c r="N333" s="23">
        <f t="shared" si="29"/>
        <v>86341939.646654651</v>
      </c>
    </row>
    <row r="334" spans="9:14" x14ac:dyDescent="0.25">
      <c r="I334">
        <v>330</v>
      </c>
      <c r="J334" s="22">
        <f t="shared" si="25"/>
        <v>86341939.646654651</v>
      </c>
      <c r="K334" s="23">
        <f t="shared" si="26"/>
        <v>-3117931.3550543822</v>
      </c>
      <c r="L334" s="23">
        <f t="shared" si="27"/>
        <v>622294.27477580321</v>
      </c>
      <c r="M334" s="23">
        <f t="shared" si="28"/>
        <v>-2495637.0802785791</v>
      </c>
      <c r="N334" s="23">
        <f t="shared" si="29"/>
        <v>83846302.566376075</v>
      </c>
    </row>
    <row r="335" spans="9:14" x14ac:dyDescent="0.25">
      <c r="I335">
        <v>331</v>
      </c>
      <c r="J335" s="22">
        <f t="shared" si="25"/>
        <v>83846302.566376075</v>
      </c>
      <c r="K335" s="23">
        <f t="shared" si="26"/>
        <v>-3117931.3550543822</v>
      </c>
      <c r="L335" s="23">
        <f t="shared" si="27"/>
        <v>604307.411458496</v>
      </c>
      <c r="M335" s="23">
        <f t="shared" si="28"/>
        <v>-2513623.9435958862</v>
      </c>
      <c r="N335" s="23">
        <f t="shared" si="29"/>
        <v>81332678.622780189</v>
      </c>
    </row>
    <row r="336" spans="9:14" x14ac:dyDescent="0.25">
      <c r="I336">
        <v>332</v>
      </c>
      <c r="J336" s="22">
        <f t="shared" si="25"/>
        <v>81332678.622780189</v>
      </c>
      <c r="K336" s="23">
        <f t="shared" si="26"/>
        <v>-3117931.3550543822</v>
      </c>
      <c r="L336" s="23">
        <f t="shared" si="27"/>
        <v>586190.91100181791</v>
      </c>
      <c r="M336" s="23">
        <f t="shared" si="28"/>
        <v>-2531740.4440525644</v>
      </c>
      <c r="N336" s="23">
        <f t="shared" si="29"/>
        <v>78800938.178727627</v>
      </c>
    </row>
    <row r="337" spans="9:14" x14ac:dyDescent="0.25">
      <c r="I337">
        <v>333</v>
      </c>
      <c r="J337" s="22">
        <f t="shared" si="25"/>
        <v>78800938.178727627</v>
      </c>
      <c r="K337" s="23">
        <f t="shared" si="26"/>
        <v>-3117931.3550543822</v>
      </c>
      <c r="L337" s="23">
        <f t="shared" si="27"/>
        <v>567943.83906899148</v>
      </c>
      <c r="M337" s="23">
        <f t="shared" si="28"/>
        <v>-2549987.5159853906</v>
      </c>
      <c r="N337" s="23">
        <f t="shared" si="29"/>
        <v>76250950.662742242</v>
      </c>
    </row>
    <row r="338" spans="9:14" x14ac:dyDescent="0.25">
      <c r="I338">
        <v>334</v>
      </c>
      <c r="J338" s="22">
        <f t="shared" si="25"/>
        <v>76250950.662742242</v>
      </c>
      <c r="K338" s="23">
        <f t="shared" si="26"/>
        <v>-3117931.3550543822</v>
      </c>
      <c r="L338" s="23">
        <f t="shared" si="27"/>
        <v>549565.25458917255</v>
      </c>
      <c r="M338" s="23">
        <f t="shared" si="28"/>
        <v>-2568366.1004652097</v>
      </c>
      <c r="N338" s="23">
        <f t="shared" si="29"/>
        <v>73682584.562277034</v>
      </c>
    </row>
    <row r="339" spans="9:14" x14ac:dyDescent="0.25">
      <c r="I339">
        <v>335</v>
      </c>
      <c r="J339" s="22">
        <f t="shared" si="25"/>
        <v>73682584.562277034</v>
      </c>
      <c r="K339" s="23">
        <f t="shared" si="26"/>
        <v>-3117931.3550543822</v>
      </c>
      <c r="L339" s="23">
        <f t="shared" si="27"/>
        <v>531054.20970891451</v>
      </c>
      <c r="M339" s="23">
        <f t="shared" si="28"/>
        <v>-2586877.1453454676</v>
      </c>
      <c r="N339" s="23">
        <f t="shared" si="29"/>
        <v>71095707.41693157</v>
      </c>
    </row>
    <row r="340" spans="9:14" x14ac:dyDescent="0.25">
      <c r="I340">
        <v>336</v>
      </c>
      <c r="J340" s="22">
        <f t="shared" si="25"/>
        <v>71095707.41693157</v>
      </c>
      <c r="K340" s="23">
        <f t="shared" si="26"/>
        <v>-3117931.3550543822</v>
      </c>
      <c r="L340" s="23">
        <f t="shared" si="27"/>
        <v>512409.74974328495</v>
      </c>
      <c r="M340" s="23">
        <f t="shared" si="28"/>
        <v>-2605521.6053110971</v>
      </c>
      <c r="N340" s="23">
        <f t="shared" si="29"/>
        <v>68490185.811620474</v>
      </c>
    </row>
    <row r="341" spans="9:14" x14ac:dyDescent="0.25">
      <c r="I341">
        <v>337</v>
      </c>
      <c r="J341" s="22">
        <f t="shared" si="25"/>
        <v>68490185.811620474</v>
      </c>
      <c r="K341" s="23">
        <f t="shared" si="26"/>
        <v>-3117931.3550543822</v>
      </c>
      <c r="L341" s="23">
        <f t="shared" si="27"/>
        <v>493630.91312662832</v>
      </c>
      <c r="M341" s="23">
        <f t="shared" si="28"/>
        <v>-2624300.4419277539</v>
      </c>
      <c r="N341" s="23">
        <f t="shared" si="29"/>
        <v>65865885.36969272</v>
      </c>
    </row>
    <row r="342" spans="9:14" x14ac:dyDescent="0.25">
      <c r="I342">
        <v>338</v>
      </c>
      <c r="J342" s="22">
        <f t="shared" si="25"/>
        <v>65865885.36969272</v>
      </c>
      <c r="K342" s="23">
        <f t="shared" si="26"/>
        <v>-3117931.3550543822</v>
      </c>
      <c r="L342" s="23">
        <f t="shared" si="27"/>
        <v>474716.7313629745</v>
      </c>
      <c r="M342" s="23">
        <f t="shared" si="28"/>
        <v>-2643214.623691408</v>
      </c>
      <c r="N342" s="23">
        <f t="shared" si="29"/>
        <v>63222670.746001311</v>
      </c>
    </row>
    <row r="343" spans="9:14" x14ac:dyDescent="0.25">
      <c r="I343">
        <v>339</v>
      </c>
      <c r="J343" s="22">
        <f t="shared" si="25"/>
        <v>63222670.746001311</v>
      </c>
      <c r="K343" s="23">
        <f t="shared" si="26"/>
        <v>-3117931.3550543822</v>
      </c>
      <c r="L343" s="23">
        <f t="shared" si="27"/>
        <v>455666.22897608991</v>
      </c>
      <c r="M343" s="23">
        <f t="shared" si="28"/>
        <v>-2662265.1260782923</v>
      </c>
      <c r="N343" s="23">
        <f t="shared" si="29"/>
        <v>60560405.619923018</v>
      </c>
    </row>
    <row r="344" spans="9:14" x14ac:dyDescent="0.25">
      <c r="I344">
        <v>340</v>
      </c>
      <c r="J344" s="22">
        <f t="shared" si="25"/>
        <v>60560405.619923018</v>
      </c>
      <c r="K344" s="23">
        <f t="shared" si="26"/>
        <v>-3117931.3550543822</v>
      </c>
      <c r="L344" s="23">
        <f t="shared" si="27"/>
        <v>436478.42345916817</v>
      </c>
      <c r="M344" s="23">
        <f t="shared" si="28"/>
        <v>-2681452.9315952142</v>
      </c>
      <c r="N344" s="23">
        <f t="shared" si="29"/>
        <v>57878952.688327804</v>
      </c>
    </row>
    <row r="345" spans="9:14" x14ac:dyDescent="0.25">
      <c r="I345">
        <v>341</v>
      </c>
      <c r="J345" s="22">
        <f t="shared" si="25"/>
        <v>57878952.688327804</v>
      </c>
      <c r="K345" s="23">
        <f t="shared" si="26"/>
        <v>-3117931.3550543822</v>
      </c>
      <c r="L345" s="23">
        <f t="shared" si="27"/>
        <v>417152.32522415882</v>
      </c>
      <c r="M345" s="23">
        <f t="shared" si="28"/>
        <v>-2700779.0298302234</v>
      </c>
      <c r="N345" s="23">
        <f t="shared" si="29"/>
        <v>55178173.658497579</v>
      </c>
    </row>
    <row r="346" spans="9:14" x14ac:dyDescent="0.25">
      <c r="I346">
        <v>342</v>
      </c>
      <c r="J346" s="22">
        <f t="shared" si="25"/>
        <v>55178173.658497579</v>
      </c>
      <c r="K346" s="23">
        <f t="shared" si="26"/>
        <v>-3117931.3550543822</v>
      </c>
      <c r="L346" s="23">
        <f t="shared" si="27"/>
        <v>397686.93755073036</v>
      </c>
      <c r="M346" s="23">
        <f t="shared" si="28"/>
        <v>-2720244.4175036517</v>
      </c>
      <c r="N346" s="23">
        <f t="shared" si="29"/>
        <v>52457929.240993924</v>
      </c>
    </row>
    <row r="347" spans="9:14" x14ac:dyDescent="0.25">
      <c r="I347">
        <v>343</v>
      </c>
      <c r="J347" s="22">
        <f t="shared" si="25"/>
        <v>52457929.240993924</v>
      </c>
      <c r="K347" s="23">
        <f t="shared" si="26"/>
        <v>-3117931.3550543822</v>
      </c>
      <c r="L347" s="23">
        <f t="shared" si="27"/>
        <v>378081.25653486553</v>
      </c>
      <c r="M347" s="23">
        <f t="shared" si="28"/>
        <v>-2739850.0985195166</v>
      </c>
      <c r="N347" s="23">
        <f t="shared" si="29"/>
        <v>49718079.142474405</v>
      </c>
    </row>
    <row r="348" spans="9:14" x14ac:dyDescent="0.25">
      <c r="I348">
        <v>344</v>
      </c>
      <c r="J348" s="22">
        <f t="shared" si="25"/>
        <v>49718079.142474405</v>
      </c>
      <c r="K348" s="23">
        <f t="shared" si="26"/>
        <v>-3117931.3550543822</v>
      </c>
      <c r="L348" s="23">
        <f t="shared" si="27"/>
        <v>358334.27103708632</v>
      </c>
      <c r="M348" s="23">
        <f t="shared" si="28"/>
        <v>-2759597.0840172959</v>
      </c>
      <c r="N348" s="23">
        <f t="shared" si="29"/>
        <v>46958482.058457106</v>
      </c>
    </row>
    <row r="349" spans="9:14" x14ac:dyDescent="0.25">
      <c r="I349">
        <v>345</v>
      </c>
      <c r="J349" s="22">
        <f t="shared" si="25"/>
        <v>46958482.058457106</v>
      </c>
      <c r="K349" s="23">
        <f t="shared" si="26"/>
        <v>-3117931.3550543822</v>
      </c>
      <c r="L349" s="23">
        <f t="shared" si="27"/>
        <v>338444.96263030556</v>
      </c>
      <c r="M349" s="23">
        <f t="shared" si="28"/>
        <v>-2779486.3924240768</v>
      </c>
      <c r="N349" s="23">
        <f t="shared" si="29"/>
        <v>44178995.66603303</v>
      </c>
    </row>
    <row r="350" spans="9:14" x14ac:dyDescent="0.25">
      <c r="I350">
        <v>346</v>
      </c>
      <c r="J350" s="22">
        <f t="shared" si="25"/>
        <v>44178995.66603303</v>
      </c>
      <c r="K350" s="23">
        <f t="shared" si="26"/>
        <v>-3117931.3550543822</v>
      </c>
      <c r="L350" s="23">
        <f t="shared" si="27"/>
        <v>318412.30554730276</v>
      </c>
      <c r="M350" s="23">
        <f t="shared" si="28"/>
        <v>-2799519.0495070796</v>
      </c>
      <c r="N350" s="23">
        <f t="shared" si="29"/>
        <v>41379476.616525948</v>
      </c>
    </row>
    <row r="351" spans="9:14" x14ac:dyDescent="0.25">
      <c r="I351">
        <v>347</v>
      </c>
      <c r="J351" s="22">
        <f t="shared" si="25"/>
        <v>41379476.616525948</v>
      </c>
      <c r="K351" s="23">
        <f t="shared" si="26"/>
        <v>-3117931.3550543822</v>
      </c>
      <c r="L351" s="23">
        <f t="shared" si="27"/>
        <v>298235.26662782149</v>
      </c>
      <c r="M351" s="23">
        <f t="shared" si="28"/>
        <v>-2819696.0884265606</v>
      </c>
      <c r="N351" s="23">
        <f t="shared" si="29"/>
        <v>38559780.528099388</v>
      </c>
    </row>
    <row r="352" spans="9:14" x14ac:dyDescent="0.25">
      <c r="I352">
        <v>348</v>
      </c>
      <c r="J352" s="22">
        <f t="shared" si="25"/>
        <v>38559780.528099388</v>
      </c>
      <c r="K352" s="23">
        <f t="shared" si="26"/>
        <v>-3117931.3550543822</v>
      </c>
      <c r="L352" s="23">
        <f t="shared" si="27"/>
        <v>277912.80526528525</v>
      </c>
      <c r="M352" s="23">
        <f t="shared" si="28"/>
        <v>-2840018.5497890972</v>
      </c>
      <c r="N352" s="23">
        <f t="shared" si="29"/>
        <v>35719761.978310287</v>
      </c>
    </row>
    <row r="353" spans="9:14" x14ac:dyDescent="0.25">
      <c r="I353">
        <v>349</v>
      </c>
      <c r="J353" s="22">
        <f t="shared" si="25"/>
        <v>35719761.978310287</v>
      </c>
      <c r="K353" s="23">
        <f t="shared" si="26"/>
        <v>-3117931.3550543822</v>
      </c>
      <c r="L353" s="23">
        <f t="shared" si="27"/>
        <v>257443.87335312946</v>
      </c>
      <c r="M353" s="23">
        <f t="shared" si="28"/>
        <v>-2860487.481701253</v>
      </c>
      <c r="N353" s="23">
        <f t="shared" si="29"/>
        <v>32859274.496609032</v>
      </c>
    </row>
    <row r="354" spans="9:14" x14ac:dyDescent="0.25">
      <c r="I354">
        <v>350</v>
      </c>
      <c r="J354" s="22">
        <f t="shared" si="25"/>
        <v>32859274.496609032</v>
      </c>
      <c r="K354" s="23">
        <f t="shared" si="26"/>
        <v>-3117931.3550543822</v>
      </c>
      <c r="L354" s="23">
        <f t="shared" si="27"/>
        <v>236827.41523074682</v>
      </c>
      <c r="M354" s="23">
        <f t="shared" si="28"/>
        <v>-2881103.9398236354</v>
      </c>
      <c r="N354" s="23">
        <f t="shared" si="29"/>
        <v>29978170.556785397</v>
      </c>
    </row>
    <row r="355" spans="9:14" x14ac:dyDescent="0.25">
      <c r="I355">
        <v>351</v>
      </c>
      <c r="J355" s="22">
        <f t="shared" si="25"/>
        <v>29978170.556785397</v>
      </c>
      <c r="K355" s="23">
        <f t="shared" si="26"/>
        <v>-3117931.3550543822</v>
      </c>
      <c r="L355" s="23">
        <f t="shared" si="27"/>
        <v>216062.36762904259</v>
      </c>
      <c r="M355" s="23">
        <f t="shared" si="28"/>
        <v>-2901868.9874253394</v>
      </c>
      <c r="N355" s="23">
        <f t="shared" si="29"/>
        <v>27076301.569360059</v>
      </c>
    </row>
    <row r="356" spans="9:14" x14ac:dyDescent="0.25">
      <c r="I356">
        <v>352</v>
      </c>
      <c r="J356" s="22">
        <f t="shared" si="25"/>
        <v>27076301.569360059</v>
      </c>
      <c r="K356" s="23">
        <f t="shared" si="26"/>
        <v>-3117931.3550543822</v>
      </c>
      <c r="L356" s="23">
        <f t="shared" si="27"/>
        <v>195147.65961559789</v>
      </c>
      <c r="M356" s="23">
        <f t="shared" si="28"/>
        <v>-2922783.6954387845</v>
      </c>
      <c r="N356" s="23">
        <f t="shared" si="29"/>
        <v>24153517.873921275</v>
      </c>
    </row>
    <row r="357" spans="9:14" x14ac:dyDescent="0.25">
      <c r="I357">
        <v>353</v>
      </c>
      <c r="J357" s="22">
        <f t="shared" si="25"/>
        <v>24153517.873921275</v>
      </c>
      <c r="K357" s="23">
        <f t="shared" si="26"/>
        <v>-3117931.3550543822</v>
      </c>
      <c r="L357" s="23">
        <f t="shared" si="27"/>
        <v>174082.21253943772</v>
      </c>
      <c r="M357" s="23">
        <f t="shared" si="28"/>
        <v>-2943849.1425149445</v>
      </c>
      <c r="N357" s="23">
        <f t="shared" si="29"/>
        <v>21209668.731406331</v>
      </c>
    </row>
    <row r="358" spans="9:14" x14ac:dyDescent="0.25">
      <c r="I358">
        <v>354</v>
      </c>
      <c r="J358" s="22">
        <f t="shared" si="25"/>
        <v>21209668.731406331</v>
      </c>
      <c r="K358" s="23">
        <f t="shared" si="26"/>
        <v>-3117931.3550543822</v>
      </c>
      <c r="L358" s="23">
        <f t="shared" si="27"/>
        <v>152864.93997540069</v>
      </c>
      <c r="M358" s="23">
        <f t="shared" si="28"/>
        <v>-2965066.4150789818</v>
      </c>
      <c r="N358" s="23">
        <f t="shared" si="29"/>
        <v>18244602.316327348</v>
      </c>
    </row>
    <row r="359" spans="9:14" x14ac:dyDescent="0.25">
      <c r="I359">
        <v>355</v>
      </c>
      <c r="J359" s="22">
        <f t="shared" si="25"/>
        <v>18244602.316327348</v>
      </c>
      <c r="K359" s="23">
        <f t="shared" si="26"/>
        <v>-3117931.3550543822</v>
      </c>
      <c r="L359" s="23">
        <f t="shared" si="27"/>
        <v>131494.74766810803</v>
      </c>
      <c r="M359" s="23">
        <f t="shared" si="28"/>
        <v>-2986436.6073862743</v>
      </c>
      <c r="N359" s="23">
        <f t="shared" si="29"/>
        <v>15258165.708941074</v>
      </c>
    </row>
    <row r="360" spans="9:14" x14ac:dyDescent="0.25">
      <c r="I360">
        <v>356</v>
      </c>
      <c r="J360" s="22">
        <f t="shared" si="25"/>
        <v>15258165.708941074</v>
      </c>
      <c r="K360" s="23">
        <f t="shared" si="26"/>
        <v>-3117931.3550543822</v>
      </c>
      <c r="L360" s="23">
        <f t="shared" si="27"/>
        <v>109970.5334755287</v>
      </c>
      <c r="M360" s="23">
        <f t="shared" si="28"/>
        <v>-3007960.8215788538</v>
      </c>
      <c r="N360" s="23">
        <f t="shared" si="29"/>
        <v>12250204.887362219</v>
      </c>
    </row>
    <row r="361" spans="9:14" x14ac:dyDescent="0.25">
      <c r="I361">
        <v>357</v>
      </c>
      <c r="J361" s="22">
        <f t="shared" si="25"/>
        <v>12250204.887362219</v>
      </c>
      <c r="K361" s="23">
        <f t="shared" si="26"/>
        <v>-3117931.3550543822</v>
      </c>
      <c r="L361" s="23">
        <f t="shared" si="27"/>
        <v>88291.18731213767</v>
      </c>
      <c r="M361" s="23">
        <f t="shared" si="28"/>
        <v>-3029640.1677422444</v>
      </c>
      <c r="N361" s="23">
        <f t="shared" si="29"/>
        <v>9220564.7196199745</v>
      </c>
    </row>
    <row r="362" spans="9:14" x14ac:dyDescent="0.25">
      <c r="I362">
        <v>358</v>
      </c>
      <c r="J362" s="22">
        <f t="shared" si="25"/>
        <v>9220564.7196199745</v>
      </c>
      <c r="K362" s="23">
        <f t="shared" si="26"/>
        <v>-3117931.3550543822</v>
      </c>
      <c r="L362" s="23">
        <f t="shared" si="27"/>
        <v>66455.591091664639</v>
      </c>
      <c r="M362" s="23">
        <f t="shared" si="28"/>
        <v>-3051475.7639627177</v>
      </c>
      <c r="N362" s="23">
        <f t="shared" si="29"/>
        <v>6169088.9556572568</v>
      </c>
    </row>
    <row r="363" spans="9:14" x14ac:dyDescent="0.25">
      <c r="I363">
        <v>359</v>
      </c>
      <c r="J363" s="22">
        <f t="shared" si="25"/>
        <v>6169088.9556572568</v>
      </c>
      <c r="K363" s="23">
        <f t="shared" si="26"/>
        <v>-3117931.3550543822</v>
      </c>
      <c r="L363" s="23">
        <f t="shared" si="27"/>
        <v>44462.618669430049</v>
      </c>
      <c r="M363" s="23">
        <f t="shared" si="28"/>
        <v>-3073468.736384952</v>
      </c>
      <c r="N363" s="23">
        <f t="shared" si="29"/>
        <v>3095620.2192723048</v>
      </c>
    </row>
    <row r="364" spans="9:14" x14ac:dyDescent="0.25">
      <c r="I364">
        <v>360</v>
      </c>
      <c r="J364" s="22">
        <f t="shared" si="25"/>
        <v>3095620.2192723048</v>
      </c>
      <c r="K364" s="23">
        <f t="shared" si="26"/>
        <v>-3117931.3550543822</v>
      </c>
      <c r="L364" s="23">
        <f t="shared" si="27"/>
        <v>22311.135784265534</v>
      </c>
      <c r="M364" s="23">
        <f t="shared" si="28"/>
        <v>-3095620.2192701166</v>
      </c>
      <c r="N364" s="23">
        <f t="shared" si="29"/>
        <v>2.1881423890590668E-6</v>
      </c>
    </row>
  </sheetData>
  <mergeCells count="2">
    <mergeCell ref="C13:D14"/>
    <mergeCell ref="C18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Tasas de Interes</vt:lpstr>
      <vt:lpstr>vf</vt:lpstr>
      <vt:lpstr>vp</vt:lpstr>
      <vt:lpstr>Tabla de amortizacion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ARMANDO MORENO AGUDELO</dc:creator>
  <cp:lastModifiedBy>marco antonio rubio martinez</cp:lastModifiedBy>
  <dcterms:created xsi:type="dcterms:W3CDTF">2019-10-28T12:35:23Z</dcterms:created>
  <dcterms:modified xsi:type="dcterms:W3CDTF">2020-03-06T18:07:34Z</dcterms:modified>
</cp:coreProperties>
</file>