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mulario_Complementares"/>
  </sheets>
  <definedNames>
    <definedName name="_xlnm.Print_Area" localSheetId="0">Formulario_Complementares!$A$1:$F$75</definedName>
  </definedNames>
  <calcPr fullCalcOnLoad="1"/>
</workbook>
</file>

<file path=xl/sharedStrings.xml><?xml version="1.0" encoding="utf-8"?>
<sst xmlns="http://schemas.openxmlformats.org/spreadsheetml/2006/main" count="124" uniqueCount="89">
  <si>
    <t>Engenharia Mecatrônica</t>
  </si>
  <si>
    <t>Rua Dona Francisca, 8300 – Bloco U, Zona Industrial Norte, Joinville/SC,  F: (47) 3204-7331</t>
  </si>
  <si>
    <t>Formulário de Validação de Atividades Complementares - EMB5684</t>
  </si>
  <si>
    <t xml:space="preserve">Nome </t>
  </si>
  <si>
    <t>Marcos Antonio Tomé Oliveira</t>
  </si>
  <si>
    <t>Matrícula</t>
  </si>
  <si>
    <t xml:space="preserve">Email    </t>
  </si>
  <si>
    <t>marcoolivera096@gmail.com</t>
  </si>
  <si>
    <t xml:space="preserve">O(a) requerente, acima identificado(a), solicita à Coordenação do curso, a validação da carga-horária abaixo identificada das atividades complementares, conforme os comprovantes exigidos à este fim. </t>
  </si>
  <si>
    <t>Tipo de atividade complementar</t>
  </si>
  <si>
    <t>Requisito</t>
  </si>
  <si>
    <t>Número de horas</t>
  </si>
  <si>
    <t>Atividades de iniciação à docência e pesquisa</t>
  </si>
  <si>
    <t>Máx. 200h/a</t>
  </si>
  <si>
    <t>Exercício de monitoria, e tutoria de atividades de ensino à distância.</t>
  </si>
  <si>
    <t>Número de semestres</t>
  </si>
  <si>
    <t>Máx 50 horas-aula por semestre</t>
  </si>
  <si>
    <t>Participação em pesquisas e projetos institucionais (PET/PIBIC/Funpesquisa), outros projetos de pesquisa ou trabalho técnico, sob supervisão de professores.</t>
  </si>
  <si>
    <t>Carga horária</t>
  </si>
  <si>
    <t>Congressos, seminários, conferências ou eventos.</t>
  </si>
  <si>
    <t>Carga horária do evento</t>
  </si>
  <si>
    <t>Até 05 horas-aula por evento</t>
  </si>
  <si>
    <t>Defesas de dissertação de mestrado e tese   de doutorado.</t>
  </si>
  <si>
    <t>Número de Defesas</t>
  </si>
  <si>
    <t>Até 02 horas-aula por defesa</t>
  </si>
  <si>
    <t>Apresentação de monografias de final de seu curso (TCC) e/ou área afim.</t>
  </si>
  <si>
    <t>Número de apresentações</t>
  </si>
  <si>
    <t>Até 01 hora por apresentação</t>
  </si>
  <si>
    <t>Visitas técnicas, coordenadas por professores do curso</t>
  </si>
  <si>
    <t>Número de visitas</t>
  </si>
  <si>
    <t>Até 05 horas-aula por visita</t>
  </si>
  <si>
    <t>Artigos publicados</t>
  </si>
  <si>
    <t>Carga horária do artigo</t>
  </si>
  <si>
    <t>Até 50 horas-aula por artigo, divididas pelo número de autores.</t>
  </si>
  <si>
    <t>Participação como autor do trabalho em concursos, exposições e amostras</t>
  </si>
  <si>
    <t>Carga horária de participação em horas</t>
  </si>
  <si>
    <t>Até 10 horas-aula por participação</t>
  </si>
  <si>
    <t>Cursos e disciplinas extracurriculares de formação complementar</t>
  </si>
  <si>
    <t>Participação em cursos de formação de curta duração.</t>
  </si>
  <si>
    <t xml:space="preserve">130 </t>
  </si>
  <si>
    <t>De acordo com a carga horária do curso</t>
  </si>
  <si>
    <t>Participação em cursos de longa duração.</t>
  </si>
  <si>
    <t>Carga horária total de participação em horas</t>
  </si>
  <si>
    <t>Semestres</t>
  </si>
  <si>
    <t>Até 50 horas-aula por semestre</t>
  </si>
  <si>
    <t>Disciplinas não curriculares de caráter interdisciplinar.</t>
  </si>
  <si>
    <t>Participação em cursos de língua estrangeira.</t>
  </si>
  <si>
    <t>Até 20 horas-aula por semestre</t>
  </si>
  <si>
    <t xml:space="preserve"> Outras atividades de acordo com a atividade desenvolvida</t>
  </si>
  <si>
    <t>De acordo com a atividade desenvolvida</t>
  </si>
  <si>
    <t>Atividades de extensão</t>
  </si>
  <si>
    <t>Max.200h/a</t>
  </si>
  <si>
    <t xml:space="preserve"> Participação em projetos ou atividades de extensão, sob supervisão de autoridade competente.</t>
  </si>
  <si>
    <t>Até 50 horas-aula por semestre</t>
  </si>
  <si>
    <t>Participação em eventos.</t>
  </si>
  <si>
    <t>Até 05 horas-aula por evento</t>
  </si>
  <si>
    <t>Vivência profissional complementar</t>
  </si>
  <si>
    <t>Realização de estágio não-curricular, conforme normas do curso, ou realização de estágio em Empresa Júnior ou em Incubadora de Empresa</t>
  </si>
  <si>
    <t>Número de meses de estágio</t>
  </si>
  <si>
    <t>Até 40 horas-aula por mês de estágio</t>
  </si>
  <si>
    <t>Atividade profissional específica na área do curso</t>
  </si>
  <si>
    <t>Participação como titular ou suplente em entidade de representação estudantil específica</t>
  </si>
  <si>
    <t>Carga horária de participação total</t>
  </si>
  <si>
    <t>Até 10 horas-aula por período mínimo de 06 meses, não cumulativo no período</t>
  </si>
  <si>
    <t>Outras atividades de vivência profissional não contempladas</t>
  </si>
  <si>
    <t>Aproveitamento Complementação da Formação Social, Humana e Cultural</t>
  </si>
  <si>
    <t>Participação em projetos sociais</t>
  </si>
  <si>
    <t>Até 10 horas-aula por mês</t>
  </si>
  <si>
    <t>Participação em atividades esportivas desde que comprovadas.</t>
  </si>
  <si>
    <t>Participação em atividades culturais desde que comprovadas.</t>
  </si>
  <si>
    <t>Participação em eventos de carácter cultural ou esportivo.</t>
  </si>
  <si>
    <t>Numero de eventos</t>
  </si>
  <si>
    <t>Até 5 horas-aula por evento</t>
  </si>
  <si>
    <t>Participação em atividades beneficentes.</t>
  </si>
  <si>
    <t>Até 20 horas-aula por semestre ou 5 horas-aula por evento</t>
  </si>
  <si>
    <t>Outras atividades</t>
  </si>
  <si>
    <t xml:space="preserve">Total de horas realizado  </t>
  </si>
  <si>
    <t>h/a</t>
  </si>
  <si>
    <t>(Carga horária requerida 324h/a)</t>
  </si>
  <si>
    <t>Total de horas validada disciplina EMB5684:</t>
  </si>
  <si>
    <t>324h/a = 18 créditos</t>
  </si>
  <si>
    <t>Assinatura  coordenação de curso:</t>
  </si>
  <si>
    <t xml:space="preserve">Ao entregar este documento à secretaria, o aluno atesta que os comprovantes estão baseados em documentos autênticos, sabendo que a fraude é crime grave, passível de punição regimental e criminal. </t>
  </si>
  <si>
    <t>Assinatura do Estudante</t>
  </si>
  <si>
    <t xml:space="preserve">Data   </t>
  </si>
  <si>
    <t xml:space="preserve">                /                 /    </t>
  </si>
  <si>
    <t xml:space="preserve">Validação:   </t>
  </si>
  <si>
    <t>Campo destinado ao servidor responsável pela conferência</t>
  </si>
  <si>
    <t>Como usar assinatura digital - Assina UFSC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</si>
</sst>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7"/>
      <color rgb="FF000000"/>
      <name val="Calibri"/>
      <family val="2"/>
    </font>
    <font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beef4"/>
      </patternFill>
    </fill>
    <fill>
      <patternFill patternType="solid">
        <fgColor rgb="FFebf1de"/>
      </patternFill>
    </fill>
    <fill>
      <patternFill patternType="solid">
        <fgColor rgb="FFdce6f2"/>
      </patternFill>
    </fill>
    <fill>
      <patternFill patternType="solid">
        <fgColor rgb="FFffff0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0" borderId="1" applyBorder="1" fontId="3" applyFont="1" fillId="0" applyAlignment="1">
      <alignment horizontal="left" vertical="top" wrapText="1"/>
    </xf>
    <xf xfId="0" numFmtId="0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4" applyBorder="1" fontId="4" applyFont="1" fillId="2" applyFill="1" applyAlignment="1">
      <alignment horizontal="center" wrapText="1"/>
    </xf>
    <xf xfId="0" numFmtId="3" applyNumberFormat="1" borderId="4" applyBorder="1" fontId="4" applyFont="1" fillId="2" applyFill="1" applyAlignment="1">
      <alignment horizontal="center" wrapText="1"/>
    </xf>
    <xf xfId="0" numFmtId="0" borderId="4" applyBorder="1" fontId="4" applyFont="1" fillId="2" applyFill="1" applyAlignment="1">
      <alignment horizontal="left"/>
    </xf>
    <xf xfId="0" numFmtId="0" borderId="5" applyBorder="1" fontId="4" applyFont="1" fillId="0" applyAlignment="1">
      <alignment horizontal="left" wrapText="1"/>
    </xf>
    <xf xfId="0" numFmtId="0" borderId="6" applyBorder="1" fontId="4" applyFont="1" fillId="0" applyAlignment="1">
      <alignment horizontal="left" wrapText="1"/>
    </xf>
    <xf xfId="0" numFmtId="3" applyNumberFormat="1" borderId="6" applyBorder="1" fontId="4" applyFont="1" fillId="0" applyAlignment="1">
      <alignment horizontal="left" wrapText="1"/>
    </xf>
    <xf xfId="0" numFmtId="0" borderId="6" applyBorder="1" fontId="3" applyFont="1" fillId="0" applyAlignment="1">
      <alignment horizontal="center" wrapText="1"/>
    </xf>
    <xf xfId="0" numFmtId="3" applyNumberFormat="1" borderId="7" applyBorder="1" fontId="4" applyFont="1" fillId="3" applyFill="1" applyAlignment="1">
      <alignment horizontal="center" wrapText="1"/>
    </xf>
    <xf xfId="0" numFmtId="0" borderId="8" applyBorder="1" fontId="4" applyFont="1" fillId="0" applyAlignment="1">
      <alignment horizontal="left"/>
    </xf>
    <xf xfId="0" numFmtId="0" borderId="5" applyBorder="1" fontId="3" applyFont="1" fillId="0" applyAlignment="1">
      <alignment horizontal="left" wrapText="1"/>
    </xf>
    <xf xfId="0" numFmtId="0" borderId="3" applyBorder="1" fontId="3" applyFont="1" fillId="0" applyAlignment="1">
      <alignment horizontal="center" wrapText="1"/>
    </xf>
    <xf xfId="0" numFmtId="3" applyNumberFormat="1" borderId="3" applyBorder="1" fontId="3" applyFont="1" fillId="0" applyAlignment="1">
      <alignment horizontal="center" wrapText="1"/>
    </xf>
    <xf xfId="0" numFmtId="0" borderId="9" applyBorder="1" fontId="3" applyFont="1" fillId="4" applyFill="1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0" borderId="8" applyBorder="1" fontId="3" applyFont="1" fillId="0" applyAlignment="1">
      <alignment horizontal="left" wrapText="1"/>
    </xf>
    <xf xfId="0" numFmtId="0" borderId="5" applyBorder="1" fontId="3" applyFont="1" fillId="0" applyAlignment="1">
      <alignment horizontal="left" vertical="top" wrapText="1"/>
    </xf>
    <xf xfId="0" numFmtId="3" applyNumberFormat="1" borderId="6" applyBorder="1" fontId="3" applyFont="1" fillId="0" applyAlignment="1">
      <alignment horizontal="center" wrapText="1"/>
    </xf>
    <xf xfId="0" numFmtId="0" borderId="8" applyBorder="1" fontId="3" applyFont="1" fillId="0" applyAlignment="1">
      <alignment horizontal="center" vertical="top" wrapText="1"/>
    </xf>
    <xf xfId="0" numFmtId="0" borderId="10" applyBorder="1" fontId="3" applyFont="1" fillId="0" applyAlignment="1">
      <alignment horizontal="left" wrapText="1"/>
    </xf>
    <xf xfId="0" numFmtId="0" borderId="1" applyBorder="1" fontId="3" applyFont="1" fillId="0" applyAlignment="1">
      <alignment horizontal="center" wrapText="1"/>
    </xf>
    <xf xfId="0" numFmtId="0" borderId="4" applyBorder="1" fontId="3" applyFont="1" fillId="4" applyFill="1" applyAlignment="1">
      <alignment horizontal="center" wrapText="1"/>
    </xf>
    <xf xfId="0" numFmtId="0" borderId="11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3" applyNumberFormat="1" borderId="2" applyBorder="1" fontId="3" applyFont="1" fillId="0" applyAlignment="1">
      <alignment horizontal="center" wrapText="1"/>
    </xf>
    <xf xfId="0" numFmtId="0" borderId="5" applyBorder="1" fontId="3" applyFont="1" fillId="0" applyAlignment="1">
      <alignment horizontal="center" vertical="top" wrapText="1"/>
    </xf>
    <xf xfId="0" numFmtId="0" borderId="10" applyBorder="1" fontId="3" applyFont="1" fillId="0" applyAlignment="1">
      <alignment horizontal="center" wrapText="1"/>
    </xf>
    <xf xfId="0" numFmtId="0" borderId="12" applyBorder="1" fontId="3" applyFont="1" fillId="0" applyAlignment="1">
      <alignment horizontal="center" wrapText="1"/>
    </xf>
    <xf xfId="0" numFmtId="0" borderId="13" applyBorder="1" fontId="3" applyFont="1" fillId="4" applyFill="1" applyAlignment="1">
      <alignment horizontal="center" wrapText="1"/>
    </xf>
    <xf xfId="0" numFmtId="0" borderId="14" applyBorder="1" fontId="3" applyFont="1" fillId="0" applyAlignment="1">
      <alignment horizontal="center" wrapText="1"/>
    </xf>
    <xf xfId="0" numFmtId="0" borderId="11" applyBorder="1" fontId="3" applyFont="1" fillId="0" applyAlignment="1">
      <alignment horizontal="left" wrapText="1"/>
    </xf>
    <xf xfId="0" numFmtId="0" borderId="8" applyBorder="1" fontId="3" applyFont="1" fillId="0" applyAlignment="1">
      <alignment horizontal="left" vertical="top" wrapText="1"/>
    </xf>
    <xf xfId="0" numFmtId="0" borderId="12" applyBorder="1" fontId="3" applyFont="1" fillId="0" applyAlignment="1">
      <alignment horizontal="left" wrapText="1"/>
    </xf>
    <xf xfId="0" numFmtId="0" borderId="14" applyBorder="1" fontId="3" applyFont="1" fillId="0" applyAlignment="1">
      <alignment horizontal="left" wrapText="1"/>
    </xf>
    <xf xfId="0" numFmtId="0" borderId="15" applyBorder="1" fontId="3" applyFont="1" fillId="0" applyAlignment="1">
      <alignment horizontal="left" wrapText="1"/>
    </xf>
    <xf xfId="0" numFmtId="0" borderId="16" applyBorder="1" fontId="3" applyFont="1" fillId="0" applyAlignment="1">
      <alignment horizontal="center" wrapText="1"/>
    </xf>
    <xf xfId="0" numFmtId="3" applyNumberFormat="1" borderId="16" applyBorder="1" fontId="3" applyFont="1" fillId="0" applyAlignment="1">
      <alignment horizontal="center" wrapText="1"/>
    </xf>
    <xf xfId="0" numFmtId="0" borderId="17" applyBorder="1" fontId="3" applyFont="1" fillId="4" applyFill="1" applyAlignment="1">
      <alignment horizontal="center" wrapText="1"/>
    </xf>
    <xf xfId="0" numFmtId="0" borderId="18" applyBorder="1" fontId="3" applyFont="1" fillId="0" applyAlignment="1">
      <alignment horizontal="left" wrapText="1"/>
    </xf>
    <xf xfId="0" numFmtId="0" borderId="10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3" applyNumberFormat="1" borderId="19" applyBorder="1" fontId="4" applyFont="1" fillId="3" applyFill="1" applyAlignment="1">
      <alignment horizontal="center" wrapText="1"/>
    </xf>
    <xf xfId="0" numFmtId="0" borderId="6" applyBorder="1" fontId="3" applyFont="1" fillId="0" applyAlignment="1">
      <alignment horizontal="center" vertical="top" wrapText="1"/>
    </xf>
    <xf xfId="0" numFmtId="0" borderId="9" applyBorder="1" fontId="3" applyFont="1" fillId="4" applyFill="1" applyAlignment="1">
      <alignment horizontal="center" vertical="top" wrapText="1"/>
    </xf>
    <xf xfId="0" numFmtId="3" applyNumberFormat="1" borderId="6" applyBorder="1" fontId="3" applyFont="1" fillId="0" applyAlignment="1">
      <alignment horizontal="center" vertical="top" wrapText="1"/>
    </xf>
    <xf xfId="0" numFmtId="3" applyNumberFormat="1" borderId="9" applyBorder="1" fontId="3" applyFont="1" fillId="4" applyFill="1" applyAlignment="1">
      <alignment horizontal="center" vertical="top" wrapText="1"/>
    </xf>
    <xf xfId="0" numFmtId="0" borderId="20" applyBorder="1" fontId="3" applyFont="1" fillId="0" applyAlignment="1">
      <alignment horizontal="center" wrapText="1"/>
    </xf>
    <xf xfId="0" numFmtId="3" applyNumberFormat="1" borderId="20" applyBorder="1" fontId="3" applyFont="1" fillId="0" applyAlignment="1">
      <alignment horizontal="center" wrapText="1"/>
    </xf>
    <xf xfId="0" numFmtId="0" borderId="12" applyBorder="1" fontId="4" applyFont="1" fillId="0" applyAlignment="1">
      <alignment horizontal="left" wrapText="1"/>
    </xf>
    <xf xfId="0" numFmtId="0" borderId="2" applyBorder="1" fontId="4" applyFont="1" fillId="0" applyAlignment="1">
      <alignment horizontal="left" wrapText="1"/>
    </xf>
    <xf xfId="0" numFmtId="3" applyNumberFormat="1" borderId="2" applyBorder="1" fontId="4" applyFont="1" fillId="0" applyAlignment="1">
      <alignment horizontal="left" wrapText="1"/>
    </xf>
    <xf xfId="0" numFmtId="3" applyNumberFormat="1" borderId="7" applyBorder="1" fontId="4" applyFont="1" fillId="5" applyFill="1" applyAlignment="1">
      <alignment horizontal="center" wrapText="1"/>
    </xf>
    <xf xfId="0" numFmtId="0" borderId="21" applyBorder="1" fontId="3" applyFont="1" fillId="0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3" applyNumberFormat="1" borderId="3" applyBorder="1" fontId="3" applyFont="1" fillId="0" applyAlignment="1">
      <alignment horizontal="left" wrapText="1"/>
    </xf>
    <xf xfId="0" numFmtId="0" borderId="22" applyBorder="1" fontId="3" applyFont="1" fillId="4" applyFill="1" applyAlignment="1">
      <alignment horizontal="center" wrapText="1"/>
    </xf>
    <xf xfId="0" numFmtId="0" borderId="23" applyBorder="1" fontId="3" applyFont="1" fillId="0" applyAlignment="1">
      <alignment horizontal="left" wrapText="1"/>
    </xf>
    <xf xfId="0" numFmtId="3" applyNumberFormat="1" borderId="24" applyBorder="1" fontId="4" applyFont="1" fillId="3" applyFill="1" applyAlignment="1">
      <alignment horizontal="center" wrapText="1"/>
    </xf>
    <xf xfId="0" numFmtId="0" borderId="16" applyBorder="1" fontId="3" applyFont="1" fillId="0" applyAlignment="1">
      <alignment horizontal="left" wrapText="1"/>
    </xf>
    <xf xfId="0" numFmtId="3" applyNumberFormat="1" borderId="16" applyBorder="1" fontId="3" applyFont="1" fillId="0" applyAlignment="1">
      <alignment horizontal="left" wrapText="1"/>
    </xf>
    <xf xfId="0" numFmtId="0" borderId="25" applyBorder="1" fontId="4" applyFont="1" fillId="0" applyAlignment="1">
      <alignment horizontal="left" wrapText="1"/>
    </xf>
    <xf xfId="0" numFmtId="0" borderId="26" applyBorder="1" fontId="4" applyFont="1" fillId="0" applyAlignment="1">
      <alignment horizontal="left" wrapText="1"/>
    </xf>
    <xf xfId="0" numFmtId="0" borderId="6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 wrapText="1"/>
    </xf>
    <xf xfId="0" numFmtId="0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27" applyBorder="1" fontId="4" applyFont="1" fillId="0" applyAlignment="1">
      <alignment horizontal="right"/>
    </xf>
    <xf xfId="0" numFmtId="3" applyNumberFormat="1" borderId="7" applyBorder="1" fontId="4" applyFont="1" fillId="3" applyFill="1" applyAlignment="1">
      <alignment horizontal="center"/>
    </xf>
    <xf xfId="0" numFmtId="0" borderId="1" applyBorder="1" fontId="4" applyFont="1" fillId="0" applyAlignment="1">
      <alignment horizontal="left"/>
    </xf>
    <xf xfId="0" numFmtId="0" borderId="4" applyBorder="1" fontId="4" applyFont="1" fillId="6" applyFill="1" applyAlignment="1">
      <alignment horizontal="center"/>
    </xf>
    <xf xfId="0" numFmtId="3" applyNumberFormat="1" borderId="4" applyBorder="1" fontId="4" applyFont="1" fillId="6" applyFill="1" applyAlignment="1">
      <alignment horizontal="center"/>
    </xf>
    <xf xfId="0" numFmtId="3" applyNumberFormat="1" borderId="4" applyBorder="1" fontId="4" applyFont="1" fillId="6" applyFill="1" applyAlignment="1">
      <alignment horizontal="right"/>
    </xf>
    <xf xfId="0" numFmtId="0" borderId="4" applyBorder="1" fontId="4" applyFont="1" fillId="6" applyFill="1" applyAlignment="1">
      <alignment horizontal="right"/>
    </xf>
    <xf xfId="0" numFmtId="0" borderId="1" applyBorder="1" fontId="4" applyFont="1" fillId="0" applyAlignment="1">
      <alignment horizontal="center"/>
    </xf>
    <xf xfId="0" numFmtId="0" borderId="16" applyBorder="1" fontId="3" applyFont="1" fillId="0" applyAlignment="1">
      <alignment horizontal="center"/>
    </xf>
    <xf xfId="0" numFmtId="3" applyNumberFormat="1" borderId="16" applyBorder="1" fontId="3" applyFont="1" fillId="0" applyAlignment="1">
      <alignment horizontal="center"/>
    </xf>
    <xf xfId="0" numFmtId="0" borderId="26" applyBorder="1" fontId="3" applyFont="1" fillId="0" applyAlignment="1">
      <alignment horizontal="center"/>
    </xf>
    <xf xfId="0" numFmtId="3" applyNumberFormat="1" borderId="26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0" fontId="0" fillId="0" applyAlignment="1">
      <alignment horizontal="general" wrapText="1"/>
    </xf>
    <xf xfId="0" numFmtId="3" applyNumberFormat="1" borderId="1" applyBorder="1" fontId="5" applyFont="1" fillId="0" applyAlignment="1">
      <alignment horizontal="center" vertical="top" wrapText="1"/>
    </xf>
    <xf xfId="0" numFmtId="0" borderId="1" applyBorder="1" fontId="5" applyFont="1" fillId="0" applyAlignment="1">
      <alignment horizontal="center" wrapText="1"/>
    </xf>
    <xf xfId="0" numFmtId="0" borderId="1" applyBorder="1" fontId="6" applyFont="1" fillId="0" applyAlignment="1">
      <alignment horizontal="left"/>
    </xf>
    <xf xfId="0" numFmtId="3" applyNumberFormat="1" borderId="1" applyBorder="1" fontId="5" applyFont="1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7"/>
  <sheetViews>
    <sheetView workbookViewId="0" tabSelected="1"/>
  </sheetViews>
  <sheetFormatPr defaultRowHeight="15" x14ac:dyDescent="0.25"/>
  <cols>
    <col min="1" max="1" style="106" width="23.862142857142857" customWidth="1" bestFit="1"/>
    <col min="2" max="2" style="106" width="19.14785714285714" customWidth="1" bestFit="1"/>
    <col min="3" max="3" style="107" width="10.005" customWidth="1" bestFit="1"/>
    <col min="4" max="4" style="106" width="13.862142857142858" customWidth="1" bestFit="1"/>
    <col min="5" max="5" style="107" width="15.147857142857141" customWidth="1" bestFit="1"/>
    <col min="6" max="6" style="106" width="24.433571428571426" customWidth="1" bestFit="1"/>
  </cols>
  <sheetData>
    <row x14ac:dyDescent="0.25" r="1" customHeight="1" ht="17.25">
      <c r="A1" s="1"/>
      <c r="B1" s="1"/>
      <c r="C1" s="2"/>
      <c r="D1" s="1"/>
      <c r="E1" s="2"/>
      <c r="F1" s="1"/>
    </row>
    <row x14ac:dyDescent="0.25" r="2" customHeight="1" ht="26.25">
      <c r="A2" s="1"/>
      <c r="B2" s="3" t="s">
        <v>0</v>
      </c>
      <c r="C2" s="4"/>
      <c r="D2" s="3"/>
      <c r="E2" s="4"/>
      <c r="F2" s="3"/>
    </row>
    <row x14ac:dyDescent="0.25" r="3" customHeight="1" ht="18" customFormat="1" s="5">
      <c r="A3" s="6"/>
      <c r="B3" s="7" t="s">
        <v>1</v>
      </c>
      <c r="C3" s="8"/>
      <c r="D3" s="7"/>
      <c r="E3" s="8"/>
      <c r="F3" s="7"/>
    </row>
    <row x14ac:dyDescent="0.25" r="4" customHeight="1" ht="18">
      <c r="A4" s="1"/>
      <c r="B4" s="9"/>
      <c r="C4" s="10"/>
      <c r="D4" s="9"/>
      <c r="E4" s="10"/>
      <c r="F4" s="9"/>
    </row>
    <row x14ac:dyDescent="0.25" r="5" customHeight="1" ht="26.25">
      <c r="A5" s="3" t="s">
        <v>2</v>
      </c>
      <c r="B5" s="3"/>
      <c r="C5" s="4"/>
      <c r="D5" s="3"/>
      <c r="E5" s="4"/>
      <c r="F5" s="3"/>
    </row>
    <row x14ac:dyDescent="0.25" r="6" customHeight="1" ht="17.25">
      <c r="A6" s="1"/>
      <c r="B6" s="1"/>
      <c r="C6" s="2"/>
      <c r="D6" s="1"/>
      <c r="E6" s="2"/>
      <c r="F6" s="1"/>
    </row>
    <row x14ac:dyDescent="0.25" r="7" customHeight="1" ht="17.25">
      <c r="A7" s="1" t="s">
        <v>3</v>
      </c>
      <c r="B7" s="11" t="s">
        <v>4</v>
      </c>
      <c r="C7" s="12"/>
      <c r="D7" s="11"/>
      <c r="E7" s="12"/>
      <c r="F7" s="11"/>
    </row>
    <row x14ac:dyDescent="0.25" r="8" customHeight="1" ht="18">
      <c r="A8" s="1" t="s">
        <v>5</v>
      </c>
      <c r="B8" s="13">
        <v>21200679</v>
      </c>
      <c r="C8" s="14"/>
      <c r="D8" s="15" t="s">
        <v>6</v>
      </c>
      <c r="E8" s="13" t="s">
        <v>7</v>
      </c>
      <c r="F8" s="16"/>
    </row>
    <row x14ac:dyDescent="0.25" r="9" customHeight="1" ht="17.25">
      <c r="A9" s="1"/>
      <c r="B9" s="1"/>
      <c r="C9" s="2"/>
      <c r="D9" s="1"/>
      <c r="E9" s="2"/>
      <c r="F9" s="1"/>
    </row>
    <row x14ac:dyDescent="0.25" r="10" customHeight="1" ht="17.25" customFormat="1" s="5">
      <c r="A10" s="17" t="s">
        <v>8</v>
      </c>
      <c r="B10" s="18"/>
      <c r="C10" s="19"/>
      <c r="D10" s="18"/>
      <c r="E10" s="19"/>
      <c r="F10" s="18"/>
    </row>
    <row x14ac:dyDescent="0.25" r="11" customHeight="1" ht="17.25" customFormat="1" s="5">
      <c r="A11" s="18"/>
      <c r="B11" s="18"/>
      <c r="C11" s="19"/>
      <c r="D11" s="18"/>
      <c r="E11" s="19"/>
      <c r="F11" s="18"/>
    </row>
    <row x14ac:dyDescent="0.25" r="12" customHeight="1" ht="17.25">
      <c r="A12" s="1"/>
      <c r="B12" s="1"/>
      <c r="C12" s="2"/>
      <c r="D12" s="1"/>
      <c r="E12" s="2"/>
      <c r="F12" s="1"/>
    </row>
    <row x14ac:dyDescent="0.25" r="13" customHeight="1" ht="31.5">
      <c r="A13" s="20" t="s">
        <v>9</v>
      </c>
      <c r="B13" s="20" t="s">
        <v>10</v>
      </c>
      <c r="C13" s="21"/>
      <c r="D13" s="20"/>
      <c r="E13" s="21" t="s">
        <v>11</v>
      </c>
      <c r="F13" s="22"/>
    </row>
    <row x14ac:dyDescent="0.25" r="14" customHeight="1" ht="19.5">
      <c r="A14" s="23" t="s">
        <v>12</v>
      </c>
      <c r="B14" s="24"/>
      <c r="C14" s="25"/>
      <c r="D14" s="26" t="s">
        <v>13</v>
      </c>
      <c r="E14" s="27">
        <f>IF(SUM(E15:E34)&gt;200,200,SUM(E15:E34))</f>
      </c>
      <c r="F14" s="28"/>
    </row>
    <row x14ac:dyDescent="0.25" r="15" customHeight="1" ht="39.75" customFormat="1" s="5">
      <c r="A15" s="29" t="s">
        <v>14</v>
      </c>
      <c r="B15" s="30" t="s">
        <v>15</v>
      </c>
      <c r="C15" s="31"/>
      <c r="D15" s="32"/>
      <c r="E15" s="33">
        <f>D15*50</f>
      </c>
      <c r="F15" s="34" t="s">
        <v>16</v>
      </c>
    </row>
    <row x14ac:dyDescent="0.25" r="16" customHeight="1" ht="21.1875" customFormat="1" s="5">
      <c r="A16" s="35" t="s">
        <v>17</v>
      </c>
      <c r="B16" s="26" t="s">
        <v>18</v>
      </c>
      <c r="C16" s="36"/>
      <c r="D16" s="32"/>
      <c r="E16" s="36">
        <f>D16</f>
      </c>
      <c r="F16" s="37" t="s">
        <v>16</v>
      </c>
    </row>
    <row x14ac:dyDescent="0.25" r="17" customHeight="1" ht="21.1875" customFormat="1" s="5">
      <c r="A17" s="38"/>
      <c r="B17" s="39" t="s">
        <v>18</v>
      </c>
      <c r="C17" s="33"/>
      <c r="D17" s="40"/>
      <c r="E17" s="33">
        <f>D17</f>
      </c>
      <c r="F17" s="41"/>
    </row>
    <row x14ac:dyDescent="0.25" r="18" customHeight="1" ht="21.1875" customFormat="1" s="5">
      <c r="A18" s="38"/>
      <c r="B18" s="39" t="s">
        <v>18</v>
      </c>
      <c r="C18" s="33"/>
      <c r="D18" s="40"/>
      <c r="E18" s="33">
        <f>D18</f>
      </c>
      <c r="F18" s="41"/>
    </row>
    <row x14ac:dyDescent="0.25" r="19" customHeight="1" ht="21.1875" customFormat="1" s="5">
      <c r="A19" s="38"/>
      <c r="B19" s="42" t="s">
        <v>18</v>
      </c>
      <c r="C19" s="43"/>
      <c r="D19" s="40"/>
      <c r="E19" s="33">
        <f>D19</f>
      </c>
      <c r="F19" s="41"/>
    </row>
    <row x14ac:dyDescent="0.25" r="20" customHeight="1" ht="18" customFormat="1" s="5">
      <c r="A20" s="44" t="s">
        <v>19</v>
      </c>
      <c r="B20" s="26" t="s">
        <v>20</v>
      </c>
      <c r="C20" s="36"/>
      <c r="D20" s="32"/>
      <c r="E20" s="36">
        <f>IF(D20&gt;5,5,D20)</f>
      </c>
      <c r="F20" s="37" t="s">
        <v>21</v>
      </c>
    </row>
    <row x14ac:dyDescent="0.25" r="21" customHeight="1" ht="17.25" customFormat="1" s="5">
      <c r="A21" s="45"/>
      <c r="B21" s="39" t="s">
        <v>20</v>
      </c>
      <c r="C21" s="33"/>
      <c r="D21" s="40"/>
      <c r="E21" s="33">
        <f>IF(D21&gt;5,5,D21)</f>
      </c>
      <c r="F21" s="41"/>
    </row>
    <row x14ac:dyDescent="0.25" r="22" customHeight="1" ht="17.25" customFormat="1" s="5">
      <c r="A22" s="45"/>
      <c r="B22" s="39" t="s">
        <v>20</v>
      </c>
      <c r="C22" s="33"/>
      <c r="D22" s="40"/>
      <c r="E22" s="33">
        <f>IF(D22&gt;5,5,D22)</f>
      </c>
      <c r="F22" s="41"/>
    </row>
    <row x14ac:dyDescent="0.25" r="23" customHeight="1" ht="17.25" customFormat="1" s="5">
      <c r="A23" s="46"/>
      <c r="B23" s="42" t="s">
        <v>20</v>
      </c>
      <c r="C23" s="43"/>
      <c r="D23" s="47"/>
      <c r="E23" s="43">
        <f>IF(D23&gt;5,5,D23)</f>
      </c>
      <c r="F23" s="48"/>
    </row>
    <row x14ac:dyDescent="0.25" r="24" customHeight="1" ht="39" customFormat="1" s="5">
      <c r="A24" s="38" t="s">
        <v>22</v>
      </c>
      <c r="B24" s="30" t="s">
        <v>23</v>
      </c>
      <c r="C24" s="31"/>
      <c r="D24" s="40"/>
      <c r="E24" s="33">
        <f>D24*2</f>
      </c>
      <c r="F24" s="49" t="s">
        <v>24</v>
      </c>
    </row>
    <row x14ac:dyDescent="0.25" r="25" customHeight="1" ht="51" customFormat="1" s="5">
      <c r="A25" s="29" t="s">
        <v>25</v>
      </c>
      <c r="B25" s="30" t="s">
        <v>26</v>
      </c>
      <c r="C25" s="31"/>
      <c r="D25" s="32"/>
      <c r="E25" s="36">
        <f>D25</f>
      </c>
      <c r="F25" s="34" t="s">
        <v>27</v>
      </c>
    </row>
    <row x14ac:dyDescent="0.25" r="26" customHeight="1" ht="39.75" customFormat="1" s="5">
      <c r="A26" s="29" t="s">
        <v>28</v>
      </c>
      <c r="B26" s="30" t="s">
        <v>29</v>
      </c>
      <c r="C26" s="31"/>
      <c r="D26" s="32"/>
      <c r="E26" s="36">
        <f>D26*5</f>
      </c>
      <c r="F26" s="34" t="s">
        <v>30</v>
      </c>
    </row>
    <row x14ac:dyDescent="0.25" r="27" customHeight="1" ht="35.25" customFormat="1" s="5">
      <c r="A27" s="35" t="s">
        <v>31</v>
      </c>
      <c r="B27" s="26" t="s">
        <v>32</v>
      </c>
      <c r="C27" s="36"/>
      <c r="D27" s="32"/>
      <c r="E27" s="36">
        <f>IF(D27&gt;50,50,D27)</f>
      </c>
      <c r="F27" s="50" t="s">
        <v>33</v>
      </c>
    </row>
    <row x14ac:dyDescent="0.25" r="28" customHeight="1" ht="33.75" customFormat="1" s="5">
      <c r="A28" s="38"/>
      <c r="B28" s="39" t="s">
        <v>32</v>
      </c>
      <c r="C28" s="33"/>
      <c r="D28" s="40"/>
      <c r="E28" s="33">
        <f>IF(D28&gt;50,50,D28)</f>
      </c>
      <c r="F28" s="49"/>
    </row>
    <row x14ac:dyDescent="0.25" r="29" customHeight="1" ht="33.75" customFormat="1" s="5">
      <c r="A29" s="38"/>
      <c r="B29" s="39" t="s">
        <v>32</v>
      </c>
      <c r="C29" s="33"/>
      <c r="D29" s="40"/>
      <c r="E29" s="33">
        <f>IF(D29&gt;50,50,D29)</f>
      </c>
      <c r="F29" s="49"/>
    </row>
    <row x14ac:dyDescent="0.25" r="30" customHeight="1" ht="37.5" customFormat="1" s="5">
      <c r="A30" s="51"/>
      <c r="B30" s="42" t="s">
        <v>32</v>
      </c>
      <c r="C30" s="43"/>
      <c r="D30" s="47"/>
      <c r="E30" s="43">
        <f>IF(D30&gt;50,50,D30)</f>
      </c>
      <c r="F30" s="52"/>
    </row>
    <row x14ac:dyDescent="0.25" r="31" customHeight="1" ht="30" customFormat="1" s="5">
      <c r="A31" s="35" t="s">
        <v>34</v>
      </c>
      <c r="B31" s="26" t="s">
        <v>35</v>
      </c>
      <c r="C31" s="36"/>
      <c r="D31" s="32"/>
      <c r="E31" s="36">
        <f>IF(D31&gt;10,10,D31)</f>
      </c>
      <c r="F31" s="50" t="s">
        <v>36</v>
      </c>
    </row>
    <row x14ac:dyDescent="0.25" r="32" customHeight="1" ht="30" customFormat="1" s="5">
      <c r="A32" s="38"/>
      <c r="B32" s="39" t="s">
        <v>35</v>
      </c>
      <c r="C32" s="33"/>
      <c r="D32" s="40"/>
      <c r="E32" s="33">
        <f>IF(D32&gt;10,10,D32)</f>
      </c>
      <c r="F32" s="49"/>
    </row>
    <row x14ac:dyDescent="0.25" r="33" customHeight="1" ht="30" customFormat="1" s="5">
      <c r="A33" s="38"/>
      <c r="B33" s="39" t="s">
        <v>35</v>
      </c>
      <c r="C33" s="33"/>
      <c r="D33" s="40"/>
      <c r="E33" s="33">
        <f>IF(D33&gt;10,10,D33)</f>
      </c>
      <c r="F33" s="49"/>
    </row>
    <row x14ac:dyDescent="0.25" r="34" customHeight="1" ht="30" customFormat="1" s="5">
      <c r="A34" s="53"/>
      <c r="B34" s="54" t="s">
        <v>35</v>
      </c>
      <c r="C34" s="55"/>
      <c r="D34" s="56"/>
      <c r="E34" s="55">
        <f>IF(D34&gt;10,10,D34)</f>
      </c>
      <c r="F34" s="57"/>
    </row>
    <row x14ac:dyDescent="0.25" r="35" customHeight="1" ht="32.25" customFormat="1" s="5">
      <c r="A35" s="58" t="s">
        <v>37</v>
      </c>
      <c r="B35" s="59"/>
      <c r="C35" s="60"/>
      <c r="D35" s="39" t="s">
        <v>13</v>
      </c>
      <c r="E35" s="61">
        <f>IF(SUM(E36:E43)&gt;200,200,SUM(E36:E43))</f>
      </c>
      <c r="F35" s="49"/>
    </row>
    <row x14ac:dyDescent="0.25" r="36" customHeight="1" ht="17.25" customFormat="1" s="5">
      <c r="A36" s="29" t="s">
        <v>38</v>
      </c>
      <c r="B36" s="30" t="s">
        <v>35</v>
      </c>
      <c r="C36" s="31"/>
      <c r="D36" s="32" t="s">
        <v>39</v>
      </c>
      <c r="E36" s="36">
        <f>D36</f>
      </c>
      <c r="F36" s="34" t="s">
        <v>40</v>
      </c>
    </row>
    <row x14ac:dyDescent="0.25" r="37" customHeight="1" ht="13.5" customFormat="1" s="5">
      <c r="A37" s="35" t="s">
        <v>41</v>
      </c>
      <c r="B37" s="62" t="s">
        <v>42</v>
      </c>
      <c r="C37" s="36" t="s">
        <v>43</v>
      </c>
      <c r="D37" s="63"/>
      <c r="E37" s="64">
        <f>IF((D37/C38)&gt;50,C38*50,D37)</f>
      </c>
      <c r="F37" s="50" t="s">
        <v>44</v>
      </c>
    </row>
    <row x14ac:dyDescent="0.25" r="38" customHeight="1" ht="31.5" customFormat="1" s="5">
      <c r="A38" s="38"/>
      <c r="B38" s="39"/>
      <c r="C38" s="33">
        <v>1</v>
      </c>
      <c r="D38" s="40"/>
      <c r="E38" s="33"/>
      <c r="F38" s="49"/>
    </row>
    <row x14ac:dyDescent="0.25" r="39" customHeight="1" ht="12.75" customFormat="1" s="5">
      <c r="A39" s="35" t="s">
        <v>45</v>
      </c>
      <c r="B39" s="62" t="s">
        <v>42</v>
      </c>
      <c r="C39" s="36" t="s">
        <v>43</v>
      </c>
      <c r="D39" s="65">
        <v>54</v>
      </c>
      <c r="E39" s="64">
        <f>IF((D39/C40)&gt;50,C40*50,D39)</f>
      </c>
      <c r="F39" s="50" t="s">
        <v>44</v>
      </c>
    </row>
    <row x14ac:dyDescent="0.25" r="40" customHeight="1" ht="33" customFormat="1" s="5">
      <c r="A40" s="38"/>
      <c r="B40" s="39"/>
      <c r="C40" s="33">
        <v>1</v>
      </c>
      <c r="D40" s="40"/>
      <c r="E40" s="33"/>
      <c r="F40" s="49"/>
    </row>
    <row x14ac:dyDescent="0.25" r="41" customHeight="1" ht="15" customFormat="1" s="5">
      <c r="A41" s="35" t="s">
        <v>46</v>
      </c>
      <c r="B41" s="62" t="s">
        <v>42</v>
      </c>
      <c r="C41" s="36" t="s">
        <v>43</v>
      </c>
      <c r="D41" s="63"/>
      <c r="E41" s="64">
        <f>IF((D41/C42)&gt;20,C42*20,D41)</f>
      </c>
      <c r="F41" s="37" t="s">
        <v>47</v>
      </c>
    </row>
    <row x14ac:dyDescent="0.25" r="42" customHeight="1" ht="30.75" customFormat="1" s="5">
      <c r="A42" s="51"/>
      <c r="B42" s="42"/>
      <c r="C42" s="43">
        <v>1</v>
      </c>
      <c r="D42" s="47"/>
      <c r="E42" s="43"/>
      <c r="F42" s="48"/>
    </row>
    <row x14ac:dyDescent="0.25" r="43" customHeight="1" ht="17.25" customFormat="1" s="5">
      <c r="A43" s="53" t="s">
        <v>48</v>
      </c>
      <c r="B43" s="66" t="s">
        <v>35</v>
      </c>
      <c r="C43" s="67"/>
      <c r="D43" s="56"/>
      <c r="E43" s="55">
        <f>D43</f>
      </c>
      <c r="F43" s="57" t="s">
        <v>49</v>
      </c>
    </row>
    <row x14ac:dyDescent="0.25" r="44" customHeight="1" ht="34.5" customFormat="1" s="5">
      <c r="A44" s="68" t="s">
        <v>50</v>
      </c>
      <c r="B44" s="69"/>
      <c r="C44" s="70"/>
      <c r="D44" s="42" t="s">
        <v>51</v>
      </c>
      <c r="E44" s="71">
        <f>IF(SUM(E45:E46)&gt;200,200,SUM(E45:E46))</f>
      </c>
      <c r="F44" s="52"/>
    </row>
    <row x14ac:dyDescent="0.25" r="45" customHeight="1" ht="106.5" customFormat="1" s="5">
      <c r="A45" s="38" t="s">
        <v>52</v>
      </c>
      <c r="B45" s="18"/>
      <c r="C45" s="19"/>
      <c r="D45" s="40"/>
      <c r="E45" s="33">
        <f>D45</f>
      </c>
      <c r="F45" s="49" t="s">
        <v>53</v>
      </c>
    </row>
    <row x14ac:dyDescent="0.25" r="46" customHeight="1" ht="43.5" customFormat="1" s="5">
      <c r="A46" s="72" t="s">
        <v>54</v>
      </c>
      <c r="B46" s="73"/>
      <c r="C46" s="74"/>
      <c r="D46" s="75"/>
      <c r="E46" s="31">
        <f>D46</f>
      </c>
      <c r="F46" s="76" t="s">
        <v>55</v>
      </c>
    </row>
    <row x14ac:dyDescent="0.25" r="47" customHeight="1" ht="17.25" customFormat="1" s="5">
      <c r="A47" s="68" t="s">
        <v>56</v>
      </c>
      <c r="B47" s="69"/>
      <c r="C47" s="70"/>
      <c r="D47" s="42" t="s">
        <v>13</v>
      </c>
      <c r="E47" s="77">
        <f>IF(SUM(E48:E51)&gt;200,200,SUM(E48:E51))</f>
      </c>
      <c r="F47" s="52"/>
    </row>
    <row x14ac:dyDescent="0.25" r="48" customHeight="1" ht="156" customFormat="1" s="5">
      <c r="A48" s="38" t="s">
        <v>57</v>
      </c>
      <c r="B48" s="18" t="s">
        <v>58</v>
      </c>
      <c r="C48" s="19"/>
      <c r="D48" s="40"/>
      <c r="E48" s="33">
        <f>D48*40</f>
      </c>
      <c r="F48" s="49" t="s">
        <v>59</v>
      </c>
    </row>
    <row x14ac:dyDescent="0.25" r="49" customHeight="1" ht="64.5" customFormat="1" s="5">
      <c r="A49" s="38" t="s">
        <v>60</v>
      </c>
      <c r="B49" s="18" t="s">
        <v>35</v>
      </c>
      <c r="C49" s="19"/>
      <c r="D49" s="40"/>
      <c r="E49" s="33">
        <f>D49</f>
      </c>
      <c r="F49" s="49" t="s">
        <v>49</v>
      </c>
    </row>
    <row x14ac:dyDescent="0.25" r="50" customHeight="1" ht="110.25" customFormat="1" s="5">
      <c r="A50" s="38" t="s">
        <v>61</v>
      </c>
      <c r="B50" s="18" t="s">
        <v>62</v>
      </c>
      <c r="C50" s="19"/>
      <c r="D50" s="40"/>
      <c r="E50" s="33">
        <f>IF(D50&gt;10,10,D50)</f>
      </c>
      <c r="F50" s="49" t="s">
        <v>63</v>
      </c>
    </row>
    <row x14ac:dyDescent="0.25" r="51" customHeight="1" ht="66.75" customFormat="1" s="5">
      <c r="A51" s="53" t="s">
        <v>64</v>
      </c>
      <c r="B51" s="78" t="s">
        <v>35</v>
      </c>
      <c r="C51" s="79"/>
      <c r="D51" s="56"/>
      <c r="E51" s="55">
        <f>D51</f>
      </c>
      <c r="F51" s="57" t="s">
        <v>49</v>
      </c>
    </row>
    <row x14ac:dyDescent="0.25" r="52" customHeight="1" ht="29.25" customFormat="1" s="5">
      <c r="A52" s="80" t="s">
        <v>65</v>
      </c>
      <c r="B52" s="81"/>
      <c r="C52" s="60"/>
      <c r="D52" s="39" t="s">
        <v>13</v>
      </c>
      <c r="E52" s="61">
        <f>IF(SUM(E53:E58)&gt;200,200,SUM(E53:E58))</f>
      </c>
      <c r="F52" s="49"/>
    </row>
    <row x14ac:dyDescent="0.25" r="53" customHeight="1" ht="17.25" customFormat="1" s="5">
      <c r="A53" s="29" t="s">
        <v>66</v>
      </c>
      <c r="B53" s="82" t="s">
        <v>18</v>
      </c>
      <c r="C53" s="83"/>
      <c r="D53" s="32"/>
      <c r="E53" s="36">
        <f>D53</f>
      </c>
      <c r="F53" s="34" t="s">
        <v>67</v>
      </c>
    </row>
    <row x14ac:dyDescent="0.25" r="54" customHeight="1" ht="69.75" customFormat="1" s="5">
      <c r="A54" s="38" t="s">
        <v>68</v>
      </c>
      <c r="B54" s="18" t="s">
        <v>18</v>
      </c>
      <c r="C54" s="19"/>
      <c r="D54" s="40"/>
      <c r="E54" s="33">
        <f>D54</f>
      </c>
      <c r="F54" s="49" t="s">
        <v>47</v>
      </c>
    </row>
    <row x14ac:dyDescent="0.25" r="55" customHeight="1" ht="60.75" customFormat="1" s="5">
      <c r="A55" s="38" t="s">
        <v>69</v>
      </c>
      <c r="B55" s="18" t="s">
        <v>18</v>
      </c>
      <c r="C55" s="19"/>
      <c r="D55" s="40"/>
      <c r="E55" s="33">
        <f>D55</f>
      </c>
      <c r="F55" s="49" t="s">
        <v>47</v>
      </c>
    </row>
    <row x14ac:dyDescent="0.25" r="56" customHeight="1" ht="68.25" customFormat="1" s="5">
      <c r="A56" s="38" t="s">
        <v>70</v>
      </c>
      <c r="B56" s="18" t="s">
        <v>71</v>
      </c>
      <c r="C56" s="19"/>
      <c r="D56" s="40"/>
      <c r="E56" s="33">
        <f>D56*5</f>
      </c>
      <c r="F56" s="49" t="s">
        <v>72</v>
      </c>
    </row>
    <row x14ac:dyDescent="0.25" r="57" customHeight="1" ht="48.75" customFormat="1" s="5">
      <c r="A57" s="38" t="s">
        <v>73</v>
      </c>
      <c r="B57" s="18" t="s">
        <v>18</v>
      </c>
      <c r="C57" s="19"/>
      <c r="D57" s="40"/>
      <c r="E57" s="33">
        <f>D57</f>
      </c>
      <c r="F57" s="49" t="s">
        <v>74</v>
      </c>
    </row>
    <row x14ac:dyDescent="0.25" r="58" customHeight="1" ht="17.25" customFormat="1" s="5">
      <c r="A58" s="51" t="s">
        <v>75</v>
      </c>
      <c r="B58" s="84" t="s">
        <v>18</v>
      </c>
      <c r="C58" s="85"/>
      <c r="D58" s="47"/>
      <c r="E58" s="43">
        <f>D58</f>
      </c>
      <c r="F58" s="52" t="s">
        <v>49</v>
      </c>
    </row>
    <row x14ac:dyDescent="0.25" r="59" customHeight="1" ht="17.25">
      <c r="A59" s="1"/>
      <c r="B59" s="1"/>
      <c r="C59" s="2"/>
      <c r="D59" s="1"/>
      <c r="E59" s="2"/>
      <c r="F59" s="1"/>
    </row>
    <row x14ac:dyDescent="0.25" r="60" customHeight="1" ht="17.25">
      <c r="A60" s="1"/>
      <c r="B60" s="86" t="s">
        <v>76</v>
      </c>
      <c r="C60" s="87"/>
      <c r="D60" s="88"/>
      <c r="E60" s="89">
        <f>SUM(E14,E35,E44,E47,E52)</f>
      </c>
      <c r="F60" s="59" t="s">
        <v>77</v>
      </c>
    </row>
    <row x14ac:dyDescent="0.25" r="61" customHeight="1" ht="17.25">
      <c r="A61" s="1"/>
      <c r="B61" s="86"/>
      <c r="C61" s="87"/>
      <c r="D61" s="86" t="s">
        <v>78</v>
      </c>
      <c r="E61" s="87"/>
      <c r="F61" s="90"/>
    </row>
    <row x14ac:dyDescent="0.25" r="62" customHeight="1" ht="17.25">
      <c r="A62" s="1"/>
      <c r="B62" s="86"/>
      <c r="C62" s="87"/>
      <c r="D62" s="86"/>
      <c r="E62" s="87"/>
      <c r="F62" s="90"/>
    </row>
    <row x14ac:dyDescent="0.25" r="63" customHeight="1" ht="17.25">
      <c r="A63" s="1"/>
      <c r="B63" s="91" t="s">
        <v>79</v>
      </c>
      <c r="C63" s="92"/>
      <c r="D63" s="91"/>
      <c r="E63" s="92" t="s">
        <v>80</v>
      </c>
      <c r="F63" s="91"/>
    </row>
    <row x14ac:dyDescent="0.25" r="64" customHeight="1" ht="17.25">
      <c r="A64" s="1"/>
      <c r="B64" s="86"/>
      <c r="C64" s="87"/>
      <c r="D64" s="86"/>
      <c r="E64" s="87"/>
      <c r="F64" s="90"/>
    </row>
    <row x14ac:dyDescent="0.25" r="65" customHeight="1" ht="17.25">
      <c r="A65" s="1"/>
      <c r="B65" s="91"/>
      <c r="C65" s="93"/>
      <c r="D65" s="94" t="s">
        <v>81</v>
      </c>
      <c r="E65" s="87"/>
      <c r="F65" s="90"/>
    </row>
    <row x14ac:dyDescent="0.25" r="66" customHeight="1" ht="17.25">
      <c r="A66" s="1"/>
      <c r="B66" s="95"/>
      <c r="C66" s="87"/>
      <c r="D66" s="86"/>
      <c r="E66" s="87"/>
      <c r="F66" s="90"/>
    </row>
    <row x14ac:dyDescent="0.25" r="67" customHeight="1" ht="17.25">
      <c r="A67" s="1"/>
      <c r="B67" s="95"/>
      <c r="C67" s="87"/>
      <c r="D67" s="86"/>
      <c r="E67" s="87"/>
      <c r="F67" s="90"/>
    </row>
    <row x14ac:dyDescent="0.25" r="68" customHeight="1" ht="17.25">
      <c r="A68" s="1"/>
      <c r="B68" s="1"/>
      <c r="C68" s="2"/>
      <c r="D68" s="1"/>
      <c r="E68" s="2"/>
      <c r="F68" s="1"/>
    </row>
    <row x14ac:dyDescent="0.25" r="69" customHeight="1" ht="34.5" customFormat="1" s="5">
      <c r="A69" s="39" t="s">
        <v>82</v>
      </c>
      <c r="B69" s="39"/>
      <c r="C69" s="33"/>
      <c r="D69" s="39"/>
      <c r="E69" s="33"/>
      <c r="F69" s="39"/>
    </row>
    <row x14ac:dyDescent="0.25" r="70" customHeight="1" ht="17.25">
      <c r="A70" s="1"/>
      <c r="B70" s="1"/>
      <c r="C70" s="2"/>
      <c r="D70" s="1"/>
      <c r="E70" s="2"/>
      <c r="F70" s="1"/>
    </row>
    <row x14ac:dyDescent="0.25" r="71" customHeight="1" ht="25.5">
      <c r="A71" s="7"/>
      <c r="B71" s="96"/>
      <c r="C71" s="97"/>
      <c r="D71" s="96"/>
      <c r="E71" s="97"/>
      <c r="F71" s="1"/>
    </row>
    <row x14ac:dyDescent="0.25" r="72" customHeight="1" ht="17.25">
      <c r="A72" s="1"/>
      <c r="B72" s="98" t="s">
        <v>83</v>
      </c>
      <c r="C72" s="99"/>
      <c r="D72" s="98"/>
      <c r="E72" s="99"/>
      <c r="F72" s="1"/>
    </row>
    <row x14ac:dyDescent="0.25" r="73" customHeight="1" ht="17.25">
      <c r="A73" s="1"/>
      <c r="B73" s="1"/>
      <c r="C73" s="2"/>
      <c r="D73" s="1"/>
      <c r="E73" s="2"/>
      <c r="F73" s="1"/>
    </row>
    <row x14ac:dyDescent="0.25" r="74" customHeight="1" ht="17.25">
      <c r="A74" s="15" t="s">
        <v>84</v>
      </c>
      <c r="B74" s="11" t="s">
        <v>85</v>
      </c>
      <c r="C74" s="2"/>
      <c r="D74" s="15" t="s">
        <v>86</v>
      </c>
      <c r="E74" s="100"/>
      <c r="F74" s="11"/>
    </row>
    <row x14ac:dyDescent="0.25" r="75" customHeight="1" ht="17.25" customFormat="1" s="5">
      <c r="A75" s="6"/>
      <c r="B75" s="6"/>
      <c r="C75" s="101"/>
      <c r="D75" s="6"/>
      <c r="E75" s="102" t="s">
        <v>87</v>
      </c>
      <c r="F75" s="103"/>
    </row>
    <row x14ac:dyDescent="0.25" r="76" customHeight="1" ht="17.25">
      <c r="A76" s="104"/>
      <c r="B76" s="1"/>
      <c r="C76" s="2"/>
      <c r="D76" s="1"/>
      <c r="E76" s="105"/>
      <c r="F76" s="103"/>
    </row>
    <row x14ac:dyDescent="0.25" r="77" customHeight="1" ht="17.25">
      <c r="A77" s="1"/>
      <c r="B77" s="104" t="s">
        <v>88</v>
      </c>
      <c r="C77" s="2"/>
      <c r="D77" s="1"/>
      <c r="E77" s="2"/>
      <c r="F77" s="1"/>
    </row>
  </sheetData>
  <mergeCells count="64">
    <mergeCell ref="B2:F2"/>
    <mergeCell ref="B3:F3"/>
    <mergeCell ref="A5:F5"/>
    <mergeCell ref="B7:F7"/>
    <mergeCell ref="E8:F8"/>
    <mergeCell ref="A10:F11"/>
    <mergeCell ref="A14:B14"/>
    <mergeCell ref="B15:C15"/>
    <mergeCell ref="A16:A19"/>
    <mergeCell ref="B16:C16"/>
    <mergeCell ref="F16:F19"/>
    <mergeCell ref="B17:C17"/>
    <mergeCell ref="B18:C18"/>
    <mergeCell ref="B19:C19"/>
    <mergeCell ref="A20:A23"/>
    <mergeCell ref="B20:C20"/>
    <mergeCell ref="F20:F23"/>
    <mergeCell ref="B21:C21"/>
    <mergeCell ref="B22:C22"/>
    <mergeCell ref="B23:C23"/>
    <mergeCell ref="B24:C24"/>
    <mergeCell ref="B25:C25"/>
    <mergeCell ref="B26:C26"/>
    <mergeCell ref="A27:A30"/>
    <mergeCell ref="B27:C27"/>
    <mergeCell ref="F27:F30"/>
    <mergeCell ref="B28:C28"/>
    <mergeCell ref="B29:C29"/>
    <mergeCell ref="B30:C30"/>
    <mergeCell ref="A31:A34"/>
    <mergeCell ref="B31:C31"/>
    <mergeCell ref="F31:F34"/>
    <mergeCell ref="B32:C32"/>
    <mergeCell ref="B33:C33"/>
    <mergeCell ref="B34:C34"/>
    <mergeCell ref="A35:B35"/>
    <mergeCell ref="B36:C36"/>
    <mergeCell ref="A37:A38"/>
    <mergeCell ref="B37:B38"/>
    <mergeCell ref="D37:D38"/>
    <mergeCell ref="E37:E38"/>
    <mergeCell ref="F37:F38"/>
    <mergeCell ref="A39:A40"/>
    <mergeCell ref="B39:B40"/>
    <mergeCell ref="D39:D40"/>
    <mergeCell ref="E39:E40"/>
    <mergeCell ref="F39:F40"/>
    <mergeCell ref="A41:A42"/>
    <mergeCell ref="B41:B42"/>
    <mergeCell ref="D41:D42"/>
    <mergeCell ref="E41:E42"/>
    <mergeCell ref="F41:F42"/>
    <mergeCell ref="B43:C43"/>
    <mergeCell ref="A44:B44"/>
    <mergeCell ref="A47:B47"/>
    <mergeCell ref="A52:B52"/>
    <mergeCell ref="B60:D60"/>
    <mergeCell ref="D61:E61"/>
    <mergeCell ref="B63:D63"/>
    <mergeCell ref="E63:F63"/>
    <mergeCell ref="A69:F69"/>
    <mergeCell ref="B71:E71"/>
    <mergeCell ref="B72:E72"/>
    <mergeCell ref="E75:F7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Formulario_Complementares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2025-08-07T14:47:25.828Z</dcterms:created>
  <dcterms:modified xsi:type="dcterms:W3CDTF">2025-08-07T14:47:25.828Z</dcterms:modified>
</cp:coreProperties>
</file>