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5º Periodo\Eletronica 2\"/>
    </mc:Choice>
  </mc:AlternateContent>
  <bookViews>
    <workbookView xWindow="0" yWindow="0" windowWidth="20400" windowHeight="7755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18" i="1" l="1"/>
  <c r="D19" i="1" s="1"/>
  <c r="C37" i="1"/>
  <c r="E23" i="1"/>
  <c r="C40" i="1"/>
  <c r="C39" i="1"/>
  <c r="D35" i="1"/>
  <c r="D30" i="1"/>
  <c r="D31" i="1"/>
  <c r="D32" i="1"/>
  <c r="D33" i="1"/>
  <c r="D29" i="1"/>
  <c r="D23" i="1"/>
  <c r="D17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E19" i="1" l="1"/>
  <c r="C36" i="1"/>
  <c r="D20" i="1"/>
  <c r="E20" i="1" s="1"/>
  <c r="E39" i="1" s="1"/>
</calcChain>
</file>

<file path=xl/sharedStrings.xml><?xml version="1.0" encoding="utf-8"?>
<sst xmlns="http://schemas.openxmlformats.org/spreadsheetml/2006/main" count="43" uniqueCount="41">
  <si>
    <t xml:space="preserve">Planilha de Compra Componentes de Eletrônica </t>
  </si>
  <si>
    <t>Quant</t>
  </si>
  <si>
    <t>Descrição</t>
  </si>
  <si>
    <t>Preço</t>
  </si>
  <si>
    <t>Total</t>
  </si>
  <si>
    <t>MOSFETS IRF 9530 Canal p</t>
  </si>
  <si>
    <t>MOSFETS IRF 630  Canal N</t>
  </si>
  <si>
    <t>Isolador ótico 4N25</t>
  </si>
  <si>
    <t>Borne Vermelho</t>
  </si>
  <si>
    <t>Borne Preto</t>
  </si>
  <si>
    <t>Leds Vermelho</t>
  </si>
  <si>
    <t>Resistor de 220</t>
  </si>
  <si>
    <t>Resistor de 10K</t>
  </si>
  <si>
    <t xml:space="preserve"> Conector Para o Arduino </t>
  </si>
  <si>
    <t xml:space="preserve">Placa Fenolite 10x15 Cm </t>
  </si>
  <si>
    <t xml:space="preserve">Sensor De Movimento </t>
  </si>
  <si>
    <t>Potenciômetro de 1 K</t>
  </si>
  <si>
    <t>Potenciômetro de 100 K</t>
  </si>
  <si>
    <t>Chave para inverter o giro e desligar o motor</t>
  </si>
  <si>
    <t>Filipe Andrade</t>
  </si>
  <si>
    <t>Transistor MOSFET IRF630N</t>
  </si>
  <si>
    <t>Sub Total</t>
  </si>
  <si>
    <t>Lucas Mariano</t>
  </si>
  <si>
    <t xml:space="preserve"> Marco Antonio e Felipe</t>
  </si>
  <si>
    <t xml:space="preserve">Transistores MOSFET IRFZ34 </t>
  </si>
  <si>
    <t xml:space="preserve"> Transistores MOSFET IRF9530</t>
  </si>
  <si>
    <t xml:space="preserve"> Amplificador LM386 </t>
  </si>
  <si>
    <t>Amplificador TDA2822M</t>
  </si>
  <si>
    <t>TOTAL A PAGAR</t>
  </si>
  <si>
    <t>Frete</t>
  </si>
  <si>
    <t>TOTAL C\Frete</t>
  </si>
  <si>
    <t>Frete Dividio para 3</t>
  </si>
  <si>
    <t xml:space="preserve"> C\Frete</t>
  </si>
  <si>
    <t>Com Frete</t>
  </si>
  <si>
    <t>&lt;- Valor C\ Frete Incluso</t>
  </si>
  <si>
    <t>Knob Vermelho</t>
  </si>
  <si>
    <t>Valor a pagar pra cada</t>
  </si>
  <si>
    <t>Valor a Pagar, Lucas C\ Frete</t>
  </si>
  <si>
    <t>Valor a Pagar, Filipe C\ Frete</t>
  </si>
  <si>
    <t>Valores a pagar Marco e Filipe Soares</t>
  </si>
  <si>
    <t>TOTAL NO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</si>
</sst>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  <xf numFmtId="44" fontId="0" fillId="0" borderId="0" xfId="1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2" fillId="0" borderId="0" xfId="0" applyFont="1" applyBorder="1" applyAlignment="1">
      <alignment horizontal="center"/>
    </xf>
    <xf numFmtId="44" fontId="0" fillId="0" borderId="0" xfId="0" applyNumberForma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4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B38" sqref="B38"/>
    </sheetView>
  </sheetViews>
  <sheetFormatPr defaultRowHeight="15" x14ac:dyDescent="0.25"/>
  <cols>
    <col min="2" max="2" width="40.85546875" customWidth="1"/>
    <col min="3" max="3" width="12.42578125" customWidth="1"/>
    <col min="4" max="4" width="15.7109375" customWidth="1"/>
    <col min="5" max="5" width="27.5703125" customWidth="1"/>
    <col min="6" max="6" width="22" customWidth="1"/>
    <col min="7" max="7" width="13.85546875" customWidth="1"/>
  </cols>
  <sheetData>
    <row r="1" spans="1:2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5.75" x14ac:dyDescent="0.25">
      <c r="A2" s="18" t="s">
        <v>23</v>
      </c>
      <c r="B2" s="18"/>
      <c r="C2" s="18"/>
      <c r="D2" s="18"/>
      <c r="E2" s="18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</row>
    <row r="3" spans="1:22" x14ac:dyDescent="0.25">
      <c r="A3" s="14" t="s">
        <v>1</v>
      </c>
      <c r="B3" s="14" t="s">
        <v>2</v>
      </c>
      <c r="C3" s="14" t="s">
        <v>3</v>
      </c>
      <c r="D3" s="14" t="s">
        <v>4</v>
      </c>
      <c r="E3" s="10"/>
    </row>
    <row r="4" spans="1:22" x14ac:dyDescent="0.25">
      <c r="A4" s="3">
        <v>6</v>
      </c>
      <c r="B4" s="4" t="s">
        <v>5</v>
      </c>
      <c r="C4" s="5">
        <v>2.48</v>
      </c>
      <c r="D4" s="6">
        <f>(A4*C4)</f>
        <v>14.879999999999999</v>
      </c>
      <c r="E4" s="10"/>
    </row>
    <row r="5" spans="1:22" x14ac:dyDescent="0.25">
      <c r="A5" s="3">
        <v>6</v>
      </c>
      <c r="B5" s="4" t="s">
        <v>6</v>
      </c>
      <c r="C5" s="6">
        <v>2.81</v>
      </c>
      <c r="D5" s="6">
        <f t="shared" ref="D5:D18" si="0">(A5*C5)</f>
        <v>16.86</v>
      </c>
      <c r="E5" s="10"/>
    </row>
    <row r="6" spans="1:22" x14ac:dyDescent="0.25">
      <c r="A6" s="3">
        <v>4</v>
      </c>
      <c r="B6" s="7" t="s">
        <v>7</v>
      </c>
      <c r="C6" s="6">
        <v>0.94</v>
      </c>
      <c r="D6" s="6">
        <f t="shared" si="0"/>
        <v>3.76</v>
      </c>
      <c r="E6" s="10"/>
    </row>
    <row r="7" spans="1:22" x14ac:dyDescent="0.25">
      <c r="A7" s="3">
        <v>1</v>
      </c>
      <c r="B7" s="4" t="s">
        <v>8</v>
      </c>
      <c r="C7" s="6">
        <v>1.4</v>
      </c>
      <c r="D7" s="6">
        <f t="shared" si="0"/>
        <v>1.4</v>
      </c>
      <c r="E7" s="10"/>
    </row>
    <row r="8" spans="1:22" x14ac:dyDescent="0.25">
      <c r="A8" s="3">
        <v>1</v>
      </c>
      <c r="B8" s="4" t="s">
        <v>9</v>
      </c>
      <c r="C8" s="6">
        <v>1.4</v>
      </c>
      <c r="D8" s="6">
        <f t="shared" si="0"/>
        <v>1.4</v>
      </c>
      <c r="E8" s="10"/>
    </row>
    <row r="9" spans="1:22" x14ac:dyDescent="0.25">
      <c r="A9" s="3">
        <v>4</v>
      </c>
      <c r="B9" s="4" t="s">
        <v>10</v>
      </c>
      <c r="C9" s="6">
        <v>0.23</v>
      </c>
      <c r="D9" s="6">
        <f t="shared" si="0"/>
        <v>0.92</v>
      </c>
      <c r="E9" s="10"/>
    </row>
    <row r="10" spans="1:22" x14ac:dyDescent="0.25">
      <c r="A10" s="3">
        <v>4</v>
      </c>
      <c r="B10" s="4" t="s">
        <v>11</v>
      </c>
      <c r="C10" s="6">
        <v>0.08</v>
      </c>
      <c r="D10" s="6">
        <f t="shared" si="0"/>
        <v>0.32</v>
      </c>
      <c r="E10" s="10"/>
    </row>
    <row r="11" spans="1:22" x14ac:dyDescent="0.25">
      <c r="A11" s="3">
        <v>4</v>
      </c>
      <c r="B11" s="4" t="s">
        <v>12</v>
      </c>
      <c r="C11" s="6">
        <v>0.08</v>
      </c>
      <c r="D11" s="6">
        <f t="shared" si="0"/>
        <v>0.32</v>
      </c>
      <c r="E11" s="10"/>
    </row>
    <row r="12" spans="1:22" x14ac:dyDescent="0.25">
      <c r="A12" s="3">
        <v>1</v>
      </c>
      <c r="B12" s="4" t="s">
        <v>13</v>
      </c>
      <c r="C12" s="6">
        <v>3.75</v>
      </c>
      <c r="D12" s="6">
        <f t="shared" si="0"/>
        <v>3.75</v>
      </c>
      <c r="E12" s="10"/>
    </row>
    <row r="13" spans="1:22" x14ac:dyDescent="0.25">
      <c r="A13" s="3">
        <v>3</v>
      </c>
      <c r="B13" s="8" t="s">
        <v>14</v>
      </c>
      <c r="C13" s="6">
        <v>3.77</v>
      </c>
      <c r="D13" s="6">
        <f t="shared" si="0"/>
        <v>11.31</v>
      </c>
      <c r="E13" s="10"/>
    </row>
    <row r="14" spans="1:22" x14ac:dyDescent="0.25">
      <c r="A14" s="3">
        <v>2</v>
      </c>
      <c r="B14" s="4" t="s">
        <v>15</v>
      </c>
      <c r="C14" s="6">
        <v>14.95</v>
      </c>
      <c r="D14" s="6">
        <f t="shared" si="0"/>
        <v>29.9</v>
      </c>
      <c r="E14" s="10" t="s">
        <v>34</v>
      </c>
    </row>
    <row r="15" spans="1:22" x14ac:dyDescent="0.25">
      <c r="A15" s="3">
        <v>1</v>
      </c>
      <c r="B15" s="4" t="s">
        <v>16</v>
      </c>
      <c r="C15" s="6">
        <v>1.35</v>
      </c>
      <c r="D15" s="6">
        <f t="shared" si="0"/>
        <v>1.35</v>
      </c>
      <c r="E15" s="10"/>
    </row>
    <row r="16" spans="1:22" x14ac:dyDescent="0.25">
      <c r="A16" s="3">
        <v>1</v>
      </c>
      <c r="B16" s="4" t="s">
        <v>17</v>
      </c>
      <c r="C16" s="6">
        <v>1.45</v>
      </c>
      <c r="D16" s="6">
        <f t="shared" si="0"/>
        <v>1.45</v>
      </c>
      <c r="E16" s="10"/>
    </row>
    <row r="17" spans="1:6" x14ac:dyDescent="0.25">
      <c r="A17" s="3">
        <v>2</v>
      </c>
      <c r="B17" s="9" t="s">
        <v>18</v>
      </c>
      <c r="C17" s="6">
        <v>2.97</v>
      </c>
      <c r="D17" s="6">
        <f t="shared" si="0"/>
        <v>5.94</v>
      </c>
      <c r="E17" s="10"/>
    </row>
    <row r="18" spans="1:6" x14ac:dyDescent="0.25">
      <c r="A18" s="3">
        <v>2</v>
      </c>
      <c r="B18" s="16" t="s">
        <v>35</v>
      </c>
      <c r="C18" s="6">
        <v>2.14</v>
      </c>
      <c r="D18" s="6">
        <f t="shared" si="0"/>
        <v>4.28</v>
      </c>
      <c r="E18" s="25" t="s">
        <v>39</v>
      </c>
      <c r="F18" s="25"/>
    </row>
    <row r="19" spans="1:6" x14ac:dyDescent="0.25">
      <c r="A19" s="3"/>
      <c r="B19" s="10"/>
      <c r="C19" s="6" t="s">
        <v>21</v>
      </c>
      <c r="D19" s="6">
        <f>SUM(D4:D18)</f>
        <v>97.839999999999989</v>
      </c>
      <c r="E19" s="24">
        <f>(D19/2)</f>
        <v>48.919999999999995</v>
      </c>
      <c r="F19" s="22" t="s">
        <v>36</v>
      </c>
    </row>
    <row r="20" spans="1:6" x14ac:dyDescent="0.25">
      <c r="A20" s="3"/>
      <c r="B20" s="10"/>
      <c r="C20" s="10" t="s">
        <v>32</v>
      </c>
      <c r="D20" s="15">
        <f>(D19+C40)</f>
        <v>104.67666666666666</v>
      </c>
      <c r="E20" s="24">
        <f>(D20/2)</f>
        <v>52.338333333333331</v>
      </c>
      <c r="F20" s="22" t="s">
        <v>33</v>
      </c>
    </row>
    <row r="21" spans="1:6" x14ac:dyDescent="0.25">
      <c r="A21" s="17" t="s">
        <v>19</v>
      </c>
      <c r="B21" s="17"/>
      <c r="C21" s="17"/>
      <c r="D21" s="17"/>
      <c r="E21" s="17"/>
    </row>
    <row r="22" spans="1:6" x14ac:dyDescent="0.25">
      <c r="A22" s="3"/>
      <c r="B22" s="10"/>
      <c r="C22" s="10"/>
      <c r="D22" s="10"/>
      <c r="E22" s="22" t="s">
        <v>38</v>
      </c>
    </row>
    <row r="23" spans="1:6" x14ac:dyDescent="0.25">
      <c r="A23" s="3">
        <v>2</v>
      </c>
      <c r="B23" s="3" t="s">
        <v>20</v>
      </c>
      <c r="C23" s="6">
        <v>2.81</v>
      </c>
      <c r="D23" s="10">
        <f>(A23*C23)</f>
        <v>5.62</v>
      </c>
      <c r="E23" s="23">
        <f>(D23+C40)</f>
        <v>12.456666666666667</v>
      </c>
    </row>
    <row r="24" spans="1:6" x14ac:dyDescent="0.25">
      <c r="A24" s="10"/>
      <c r="B24" s="10"/>
      <c r="C24" s="10"/>
      <c r="D24" s="10"/>
      <c r="E24" s="10"/>
    </row>
    <row r="25" spans="1:6" x14ac:dyDescent="0.25">
      <c r="A25" s="10"/>
      <c r="B25" s="10"/>
      <c r="C25" s="10"/>
      <c r="D25" s="10"/>
      <c r="E25" s="10"/>
    </row>
    <row r="26" spans="1:6" x14ac:dyDescent="0.25">
      <c r="A26" s="10"/>
      <c r="B26" s="10"/>
      <c r="C26" s="10"/>
      <c r="D26" s="10"/>
      <c r="E26" s="10"/>
    </row>
    <row r="27" spans="1:6" x14ac:dyDescent="0.25">
      <c r="A27" s="17" t="s">
        <v>22</v>
      </c>
      <c r="B27" s="17"/>
      <c r="C27" s="17"/>
      <c r="D27" s="17"/>
      <c r="E27" s="17"/>
    </row>
    <row r="28" spans="1:6" x14ac:dyDescent="0.25">
      <c r="A28" s="3"/>
      <c r="B28" s="3"/>
      <c r="C28" s="3"/>
      <c r="D28" s="3"/>
      <c r="E28" s="3"/>
    </row>
    <row r="29" spans="1:6" x14ac:dyDescent="0.25">
      <c r="A29" s="3">
        <v>2</v>
      </c>
      <c r="B29" s="11" t="s">
        <v>24</v>
      </c>
      <c r="C29" s="6">
        <v>2.1</v>
      </c>
      <c r="D29" s="6">
        <f>(A29*C29)</f>
        <v>4.2</v>
      </c>
      <c r="E29" s="10"/>
    </row>
    <row r="30" spans="1:6" x14ac:dyDescent="0.25">
      <c r="A30" s="3">
        <v>2</v>
      </c>
      <c r="B30" s="12" t="s">
        <v>25</v>
      </c>
      <c r="C30" s="13">
        <v>2.48</v>
      </c>
      <c r="D30" s="6">
        <f>(A30*C30)</f>
        <v>4.96</v>
      </c>
      <c r="E30" s="10"/>
    </row>
    <row r="31" spans="1:6" x14ac:dyDescent="0.25">
      <c r="A31" s="3">
        <v>2</v>
      </c>
      <c r="B31" s="11" t="s">
        <v>26</v>
      </c>
      <c r="C31" s="13">
        <v>0.93</v>
      </c>
      <c r="D31" s="6">
        <f>(A31*C31)</f>
        <v>1.86</v>
      </c>
      <c r="E31" s="10"/>
    </row>
    <row r="32" spans="1:6" x14ac:dyDescent="0.25">
      <c r="A32" s="3">
        <v>1</v>
      </c>
      <c r="B32" s="12" t="s">
        <v>27</v>
      </c>
      <c r="C32" s="13">
        <v>1.2</v>
      </c>
      <c r="D32" s="6">
        <f>(A32*C32)</f>
        <v>1.2</v>
      </c>
      <c r="E32" s="10"/>
    </row>
    <row r="33" spans="1:5" x14ac:dyDescent="0.25">
      <c r="A33" s="3">
        <v>3</v>
      </c>
      <c r="B33" s="11" t="s">
        <v>14</v>
      </c>
      <c r="C33" s="13">
        <v>3.77</v>
      </c>
      <c r="D33" s="6">
        <f>(A33*C33)</f>
        <v>11.31</v>
      </c>
      <c r="E33" s="10"/>
    </row>
    <row r="34" spans="1:5" x14ac:dyDescent="0.25">
      <c r="A34" s="10"/>
      <c r="B34" s="10"/>
      <c r="C34" s="10"/>
      <c r="D34" s="6"/>
      <c r="E34" s="20" t="s">
        <v>37</v>
      </c>
    </row>
    <row r="35" spans="1:5" x14ac:dyDescent="0.25">
      <c r="A35" s="10"/>
      <c r="B35" s="10"/>
      <c r="C35" s="10" t="s">
        <v>21</v>
      </c>
      <c r="D35" s="6">
        <f>SUM(D29:D34)</f>
        <v>23.53</v>
      </c>
      <c r="E35" s="21">
        <f>(D35+C40)</f>
        <v>30.366666666666667</v>
      </c>
    </row>
    <row r="36" spans="1:5" x14ac:dyDescent="0.25">
      <c r="A36" s="10"/>
      <c r="B36" s="3" t="s">
        <v>28</v>
      </c>
      <c r="C36" s="15">
        <f>(D19+D23+D35)</f>
        <v>126.99</v>
      </c>
      <c r="D36" s="10"/>
      <c r="E36" s="10"/>
    </row>
    <row r="37" spans="1:5" x14ac:dyDescent="0.25">
      <c r="A37" s="10"/>
      <c r="B37" s="3" t="s">
        <v>40</v>
      </c>
      <c r="C37" s="6">
        <f>(97.02+29.9)</f>
        <v>126.91999999999999</v>
      </c>
      <c r="D37" s="10"/>
      <c r="E37" s="10"/>
    </row>
    <row r="38" spans="1:5" x14ac:dyDescent="0.25">
      <c r="A38" s="10"/>
      <c r="B38" s="3" t="s">
        <v>29</v>
      </c>
      <c r="C38" s="6">
        <v>20.51</v>
      </c>
      <c r="D38" s="10"/>
      <c r="E38" s="10"/>
    </row>
    <row r="39" spans="1:5" x14ac:dyDescent="0.25">
      <c r="A39" s="10"/>
      <c r="B39" s="3" t="s">
        <v>30</v>
      </c>
      <c r="C39" s="15">
        <f>(C37+C38)</f>
        <v>147.42999999999998</v>
      </c>
      <c r="D39" s="10"/>
      <c r="E39" s="15">
        <f>((E20*2)+E23+E35)</f>
        <v>147.5</v>
      </c>
    </row>
    <row r="40" spans="1:5" x14ac:dyDescent="0.25">
      <c r="A40" s="10"/>
      <c r="B40" s="3" t="s">
        <v>31</v>
      </c>
      <c r="C40" s="10">
        <f>(C38/3)</f>
        <v>6.8366666666666669</v>
      </c>
      <c r="D40" s="10"/>
      <c r="E40" s="10"/>
    </row>
  </sheetData>
  <mergeCells count="5">
    <mergeCell ref="A27:E27"/>
    <mergeCell ref="A2:E2"/>
    <mergeCell ref="A1:V1"/>
    <mergeCell ref="A21:E21"/>
    <mergeCell ref="E18:F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2017-05-19T00:28:03Z</dcterms:created>
  <dcterms:modified xsi:type="dcterms:W3CDTF">2017-05-20T13:25:52Z</dcterms:modified>
</cp:coreProperties>
</file>