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 Marco 2020\"/>
    </mc:Choice>
  </mc:AlternateContent>
  <bookViews>
    <workbookView xWindow="0" yWindow="0" windowWidth="30720" windowHeight="13440" activeTab="1"/>
  </bookViews>
  <sheets>
    <sheet name="Hoja1" sheetId="1" r:id="rId1"/>
    <sheet name="PRIMER NIVEL" sheetId="2" r:id="rId2"/>
  </sheets>
  <definedNames>
    <definedName name="_xlnm.Print_Area" localSheetId="0">Hoja1!$A$1:$G$134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13" i="1"/>
  <c r="F111" i="1"/>
  <c r="F120" i="1"/>
  <c r="F119" i="1"/>
  <c r="F118" i="1"/>
  <c r="F122" i="1"/>
  <c r="F121" i="1" s="1"/>
  <c r="F125" i="1"/>
  <c r="F124" i="1" s="1"/>
  <c r="F130" i="1"/>
  <c r="F129" i="1"/>
  <c r="F127" i="1"/>
  <c r="F128" i="1"/>
  <c r="F112" i="1" l="1"/>
  <c r="F126" i="1"/>
  <c r="G123" i="1" s="1"/>
  <c r="F100" i="1" l="1"/>
  <c r="F101" i="1"/>
  <c r="F102" i="1"/>
  <c r="G218" i="2"/>
  <c r="H218" i="2"/>
  <c r="I218" i="2"/>
  <c r="J218" i="2"/>
  <c r="K218" i="2"/>
  <c r="L218" i="2"/>
  <c r="F218" i="2"/>
  <c r="F17" i="1" l="1"/>
  <c r="F117" i="1"/>
  <c r="F116" i="1" s="1"/>
  <c r="G115" i="1" s="1"/>
  <c r="F110" i="1"/>
  <c r="F109" i="1"/>
  <c r="F106" i="1"/>
  <c r="F105" i="1"/>
  <c r="F104" i="1" s="1"/>
  <c r="G103" i="1" s="1"/>
  <c r="F99" i="1"/>
  <c r="F96" i="1"/>
  <c r="F95" i="1" s="1"/>
  <c r="G94" i="1" s="1"/>
  <c r="F86" i="1"/>
  <c r="F87" i="1"/>
  <c r="F88" i="1"/>
  <c r="F89" i="1"/>
  <c r="F85" i="1"/>
  <c r="F93" i="1"/>
  <c r="F92" i="1"/>
  <c r="F84" i="1"/>
  <c r="F83" i="1"/>
  <c r="F80" i="1"/>
  <c r="F79" i="1"/>
  <c r="F78" i="1"/>
  <c r="F75" i="1"/>
  <c r="F74" i="1"/>
  <c r="F73" i="1"/>
  <c r="F72" i="1"/>
  <c r="F71" i="1"/>
  <c r="F66" i="1"/>
  <c r="F68" i="1"/>
  <c r="F67" i="1" s="1"/>
  <c r="F63" i="1"/>
  <c r="F64" i="1"/>
  <c r="F65" i="1"/>
  <c r="F60" i="1"/>
  <c r="F57" i="1"/>
  <c r="F59" i="1"/>
  <c r="F58" i="1"/>
  <c r="F54" i="1"/>
  <c r="F47" i="1" s="1"/>
  <c r="F38" i="1"/>
  <c r="F37" i="1" s="1"/>
  <c r="F45" i="1"/>
  <c r="F43" i="1"/>
  <c r="F44" i="1"/>
  <c r="F42" i="1"/>
  <c r="F41" i="1"/>
  <c r="F40" i="1"/>
  <c r="F24" i="1"/>
  <c r="F16" i="1"/>
  <c r="F33" i="1"/>
  <c r="F32" i="1" s="1"/>
  <c r="F108" i="1" l="1"/>
  <c r="G107" i="1" s="1"/>
  <c r="F98" i="1"/>
  <c r="G97" i="1" s="1"/>
  <c r="F82" i="1"/>
  <c r="G81" i="1" s="1"/>
  <c r="F91" i="1"/>
  <c r="G90" i="1" s="1"/>
  <c r="F56" i="1"/>
  <c r="G55" i="1" s="1"/>
  <c r="F62" i="1"/>
  <c r="G61" i="1" s="1"/>
  <c r="F70" i="1"/>
  <c r="G69" i="1" s="1"/>
  <c r="F77" i="1"/>
  <c r="G76" i="1" s="1"/>
  <c r="F39" i="1"/>
  <c r="G36" i="1" s="1"/>
  <c r="G46" i="1" l="1"/>
  <c r="F27" i="1" l="1"/>
  <c r="F14" i="1"/>
  <c r="F15" i="1"/>
  <c r="F21" i="1"/>
  <c r="F23" i="1"/>
  <c r="F22" i="1"/>
  <c r="F35" i="1"/>
  <c r="F34" i="1" s="1"/>
  <c r="G31" i="1" s="1"/>
  <c r="F26" i="1"/>
  <c r="F25" i="1"/>
  <c r="F20" i="1"/>
  <c r="F30" i="1"/>
  <c r="F29" i="1" l="1"/>
  <c r="F28" i="1" s="1"/>
  <c r="F10" i="1"/>
  <c r="F9" i="1"/>
  <c r="F12" i="1"/>
  <c r="F11" i="1"/>
  <c r="F19" i="1"/>
  <c r="F18" i="1"/>
  <c r="F13" i="1"/>
  <c r="F8" i="1" l="1"/>
  <c r="G7" i="1" s="1"/>
  <c r="G134" i="1" s="1"/>
</calcChain>
</file>

<file path=xl/sharedStrings.xml><?xml version="1.0" encoding="utf-8"?>
<sst xmlns="http://schemas.openxmlformats.org/spreadsheetml/2006/main" count="1041" uniqueCount="429">
  <si>
    <t>PRESUPUESTO</t>
  </si>
  <si>
    <t>PROYECTO</t>
  </si>
  <si>
    <t>ESPECIALIDAD</t>
  </si>
  <si>
    <t>FORMULADOR</t>
  </si>
  <si>
    <t>PARTIDA</t>
  </si>
  <si>
    <t>DESCRIPCIÓN</t>
  </si>
  <si>
    <t>UNIDAD MED.</t>
  </si>
  <si>
    <t>CANTIDAD</t>
  </si>
  <si>
    <t>PARCIAL (S/)</t>
  </si>
  <si>
    <t>TOTAL (S/)</t>
  </si>
  <si>
    <t>MEJORAMIENTO DE LOS SERVICIOS DE SALUD DEL CENTRO DE SALUD HUACCANA DEL DISTRITO DE HUACCANA-PROVINCIA DE CHINCHEROS-DEPARTAMENTO DE APURIMAC</t>
  </si>
  <si>
    <t>INSTALACIONES PARA EL SISTEMA INFORMÁTICO Y DE COMUNICACIONES</t>
  </si>
  <si>
    <t>ING. MARCO ANTONIO ARIZABAL ARRIAGA</t>
  </si>
  <si>
    <t>Sistema de cableado estructurado de voz, data y video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</si>
  <si>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</si>
  <si>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</si>
  <si>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</si>
  <si>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</si>
  <si>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</si>
  <si>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</si>
  <si>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</si>
  <si>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</si>
  <si>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</si>
  <si>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</si>
  <si>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</si>
  <si>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Und</t>
  </si>
  <si>
    <t>PRECIO UNITARIO (S/)</t>
  </si>
  <si>
    <t>Patch panel de 48 puertos RJ-45 F/UTP Cat. 6A</t>
  </si>
  <si>
    <t>Patch panel de 24 puertos RJ-45 F/UTP Cat. 6A</t>
  </si>
  <si>
    <t>Patch core F/UTP 3 m Cat. 6A</t>
  </si>
  <si>
    <t>Patch core F/UTP 1 m Cat. 6A</t>
  </si>
  <si>
    <t>1.1.12</t>
  </si>
  <si>
    <t>1.1.13</t>
  </si>
  <si>
    <t>1.1.14</t>
  </si>
  <si>
    <t>1.1.15</t>
  </si>
  <si>
    <t>1.1.16</t>
  </si>
  <si>
    <t>Tuberia PVC Electricas  (Ø 1") de 3m</t>
  </si>
  <si>
    <t>Tuberia PVC Electricas  (Ø 2") de 3m</t>
  </si>
  <si>
    <t>Sistema de red inalámbrica (WiFi)</t>
  </si>
  <si>
    <t>2.1.1</t>
  </si>
  <si>
    <t>2.2.1</t>
  </si>
  <si>
    <t>Caja Toma de equipos</t>
  </si>
  <si>
    <t>Jack RJ-45</t>
  </si>
  <si>
    <t>Gabinete de pared 8RU (Kit de ventilación y regleta de alimentación)</t>
  </si>
  <si>
    <t>UPS 1 Kva tipo Rach para equipos activos</t>
  </si>
  <si>
    <t>Tuberia galbanizado (Ø 1 1/2") de 3m</t>
  </si>
  <si>
    <t>1.1.17</t>
  </si>
  <si>
    <t>1.1.18</t>
  </si>
  <si>
    <t>1.1.19</t>
  </si>
  <si>
    <t>Adquisición de suministros para cableado estructurado de voz, data y video</t>
  </si>
  <si>
    <t>Adquisiución de equipamiento para cableado estructurado de voz, data y video</t>
  </si>
  <si>
    <t>1.2.1</t>
  </si>
  <si>
    <t>1.2.3</t>
  </si>
  <si>
    <t>Adquisición de suministros para red inalambrica</t>
  </si>
  <si>
    <t>Adquisición de equipamiento para red inalambrica</t>
  </si>
  <si>
    <t>Sistema de cámaras de seguridad (video vigilancia)</t>
  </si>
  <si>
    <t>Adquisición de equipamiento para cámaras de seguridad</t>
  </si>
  <si>
    <t>3.1.1</t>
  </si>
  <si>
    <t>3.2.1</t>
  </si>
  <si>
    <t>3.2.2</t>
  </si>
  <si>
    <t>3.2.3</t>
  </si>
  <si>
    <t>3.2.4</t>
  </si>
  <si>
    <t>3.2.5</t>
  </si>
  <si>
    <t>Cámara de video exterior IP BULLET</t>
  </si>
  <si>
    <t>Monitor LED 32" + accesorios</t>
  </si>
  <si>
    <t>3.2.6</t>
  </si>
  <si>
    <t>Mobiliario para estación de monitoreo</t>
  </si>
  <si>
    <t>Adquisición de mobiliario para cámaras de seguridad</t>
  </si>
  <si>
    <t>4.1.1</t>
  </si>
  <si>
    <t>Kit</t>
  </si>
  <si>
    <t>Sistema de llamadas de enfermeras</t>
  </si>
  <si>
    <t>Sistema de sonido ambiental y perifoneo</t>
  </si>
  <si>
    <t>Adquisición de eqipamiento de sonido ambiental y perifoneo</t>
  </si>
  <si>
    <t>5.1.1</t>
  </si>
  <si>
    <t>Modulo microfono</t>
  </si>
  <si>
    <t>Parlante de techo + accesorios</t>
  </si>
  <si>
    <t>5.1.2</t>
  </si>
  <si>
    <t>5.1.3</t>
  </si>
  <si>
    <t>5.1.4</t>
  </si>
  <si>
    <t>Sistemas de control de acceso y seguridad</t>
  </si>
  <si>
    <t>Adquisición de equipamiento para control de acceso y seguridad</t>
  </si>
  <si>
    <t>Lectora biometrica de huella digital</t>
  </si>
  <si>
    <t>Pulsador de ingreso</t>
  </si>
  <si>
    <t>Sensor de contacto magnetico</t>
  </si>
  <si>
    <t>Cerradura electromagnetica</t>
  </si>
  <si>
    <t>Kit de alarma de seguridad</t>
  </si>
  <si>
    <t>Kit de Sistema de llamado de enfermeras</t>
  </si>
  <si>
    <t>6.1.2</t>
  </si>
  <si>
    <t>6.1.3</t>
  </si>
  <si>
    <t>6.1.4</t>
  </si>
  <si>
    <t>6.1.5</t>
  </si>
  <si>
    <t>Adquisición de suministros para sistema de llamadas de enfermeras</t>
  </si>
  <si>
    <t>6.2.1</t>
  </si>
  <si>
    <t>Adquisición de suministros para control de acceso y seguridad</t>
  </si>
  <si>
    <t>Sistema de detección de alarma contraincendios</t>
  </si>
  <si>
    <t>Adquisición de equipamiento de detección de alarma contraincendios</t>
  </si>
  <si>
    <t>7.1.1</t>
  </si>
  <si>
    <t>Panel de alarma contraincendios 6 zonas</t>
  </si>
  <si>
    <t>Panel de alarma contraincendios 5 zonas</t>
  </si>
  <si>
    <t>Alarma / sirena estroboscopica</t>
  </si>
  <si>
    <t>Detector de temperatura / humo</t>
  </si>
  <si>
    <t>Estación manual de activación de alarma</t>
  </si>
  <si>
    <t>7.1.2</t>
  </si>
  <si>
    <t>7.1.3</t>
  </si>
  <si>
    <t>7.1.4</t>
  </si>
  <si>
    <t>7.1.5</t>
  </si>
  <si>
    <t>Adquisición de suministros de detección de alarma contraincendios</t>
  </si>
  <si>
    <t>Sistema de telefonía IP</t>
  </si>
  <si>
    <t>Telefono IP</t>
  </si>
  <si>
    <t>Gateway 24p</t>
  </si>
  <si>
    <t>COSTO TOTAL</t>
  </si>
  <si>
    <t>Sistema de procesamiento y almacenamiento centralizado</t>
  </si>
  <si>
    <t>Adquisición de equipamiento de procesamiento y almacenamiento centralizado</t>
  </si>
  <si>
    <t>Servidor de datos</t>
  </si>
  <si>
    <t>Chasis para servidor</t>
  </si>
  <si>
    <t>8.1.1</t>
  </si>
  <si>
    <t>8.1.2</t>
  </si>
  <si>
    <t>8.1.3</t>
  </si>
  <si>
    <t>9.1.1</t>
  </si>
  <si>
    <t>9.1.2</t>
  </si>
  <si>
    <t>10.1.1</t>
  </si>
  <si>
    <t>10.1.2</t>
  </si>
  <si>
    <t>Sistema de conectividad y seguridad informática</t>
  </si>
  <si>
    <t>Firewall 16 puertos RJ45 + 2p X GE RJ45/SFP</t>
  </si>
  <si>
    <t>9.1.3</t>
  </si>
  <si>
    <t xml:space="preserve">Rack gabinete de Piso </t>
  </si>
  <si>
    <t xml:space="preserve">Rack gabinete de Pared </t>
  </si>
  <si>
    <t>Termometro/Higrometro digital</t>
  </si>
  <si>
    <t>UPS 2 Kva on line</t>
  </si>
  <si>
    <t>9.1.4</t>
  </si>
  <si>
    <t>9.1.5</t>
  </si>
  <si>
    <t>9.1.6</t>
  </si>
  <si>
    <t>9.1.7</t>
  </si>
  <si>
    <t>Adquisición de equipamiento de conectividad y seguridad informática</t>
  </si>
  <si>
    <t>Sistema de televisión digital</t>
  </si>
  <si>
    <t>Telveisión</t>
  </si>
  <si>
    <t>11.1.1</t>
  </si>
  <si>
    <t>Adquisición de equipamiento de televisión digital</t>
  </si>
  <si>
    <t>Sistema de telepresencia</t>
  </si>
  <si>
    <t>Adquisición de equipamiento de telepresencia</t>
  </si>
  <si>
    <t>Camara</t>
  </si>
  <si>
    <t>12.1.1</t>
  </si>
  <si>
    <t>12.1.2</t>
  </si>
  <si>
    <t>12.1.3</t>
  </si>
  <si>
    <t>12.1.4</t>
  </si>
  <si>
    <t>Sistema de comunicación por radio VHF/HF</t>
  </si>
  <si>
    <t>Adquisición de equipamiento de comunicación por radio VHF</t>
  </si>
  <si>
    <t>Repetidor de radio</t>
  </si>
  <si>
    <t>Radio portail con GPS</t>
  </si>
  <si>
    <t>13.1.1</t>
  </si>
  <si>
    <t>13.1.2</t>
  </si>
  <si>
    <t>Sistema de gestión en salud (HIS, SIS, SIGA, etc.)</t>
  </si>
  <si>
    <t>14.1.1</t>
  </si>
  <si>
    <t>14.1.2</t>
  </si>
  <si>
    <t>Sistema de gestión de imágenes (PACS con RIS)</t>
  </si>
  <si>
    <t>15.1.1</t>
  </si>
  <si>
    <t>15.1.2</t>
  </si>
  <si>
    <t>Equipamiento informático</t>
  </si>
  <si>
    <t>Cotiza</t>
  </si>
  <si>
    <t>Faceplate x 2</t>
  </si>
  <si>
    <t>Cable F/UTP o U/UTP Cat.6 A  de 4 Pares - Carrete (305m)</t>
  </si>
  <si>
    <t>Cámara de video interior IP DOMO</t>
  </si>
  <si>
    <t>primer piso</t>
  </si>
  <si>
    <t>segundo piso</t>
  </si>
  <si>
    <t>tercer piso</t>
  </si>
  <si>
    <t>cuarto piso</t>
  </si>
  <si>
    <t>camaras interior</t>
  </si>
  <si>
    <t>camaras exterior</t>
  </si>
  <si>
    <t>Servidor para video vigilancia</t>
  </si>
  <si>
    <t>Pulsador de llamadas</t>
  </si>
  <si>
    <t>Pulsador de baño</t>
  </si>
  <si>
    <t>Reloj receptor</t>
  </si>
  <si>
    <t>Monitor (Sistema con visualización de llamadas múltiples y reportes Web)</t>
  </si>
  <si>
    <t>Pantalla LED alfanumérica con 3 dígitos</t>
  </si>
  <si>
    <t>4.1.2</t>
  </si>
  <si>
    <t>4.1.3</t>
  </si>
  <si>
    <t>4.1.4</t>
  </si>
  <si>
    <t>4.1.5</t>
  </si>
  <si>
    <t>Consola de sonido 10 canales</t>
  </si>
  <si>
    <t>stercer piso</t>
  </si>
  <si>
    <t>Servidor telefonico IP PBX</t>
  </si>
  <si>
    <t>UPSS</t>
  </si>
  <si>
    <t>CONSULTA EXTERNA</t>
  </si>
  <si>
    <t>AREA PMA</t>
  </si>
  <si>
    <t>AREA PROYECTO</t>
  </si>
  <si>
    <t>CONS. MED. GENERAL/ GINECO OBST.</t>
  </si>
  <si>
    <t>MED. FAMILIAR/ CONS. PEDIATRA</t>
  </si>
  <si>
    <t>TELEFONO IP</t>
  </si>
  <si>
    <t>PUNTO DE RED</t>
  </si>
  <si>
    <t>TELECONSULTORIO</t>
  </si>
  <si>
    <t>CONS. CRED Y ESTIMULACION TEMPRANA</t>
  </si>
  <si>
    <t>SALA DE INMUNIZACIONES</t>
  </si>
  <si>
    <t>CONSEJERIA Y PREV. ITS CANCER ADOLES.</t>
  </si>
  <si>
    <t>ATENCION INT. Y CONJ. ADULTO MAYOR</t>
  </si>
  <si>
    <t>CONTROL PRENATAL</t>
  </si>
  <si>
    <t>PC</t>
  </si>
  <si>
    <t>LAPTOP</t>
  </si>
  <si>
    <t>ACC. Y SEG.</t>
  </si>
  <si>
    <t>PLANIFICACION FAMILIAR</t>
  </si>
  <si>
    <t>CONS. ODONTOLOGIA CON RO</t>
  </si>
  <si>
    <t>CONS. NUTRICION</t>
  </si>
  <si>
    <t>TOPICO DE PROC. DE CONS. EXT.</t>
  </si>
  <si>
    <t>CONS. PSICOLOGIA</t>
  </si>
  <si>
    <t>HALL PUBLICO</t>
  </si>
  <si>
    <t>CAJA ADMISION INFORMES</t>
  </si>
  <si>
    <t>ARCHIVO DE HIS. CLINICAS</t>
  </si>
  <si>
    <t>SERV. SOCIAL</t>
  </si>
  <si>
    <t>S.H. PER. V</t>
  </si>
  <si>
    <t>S.H. PER. M</t>
  </si>
  <si>
    <t>TRIAJE</t>
  </si>
  <si>
    <t>SALA DE ESPERA</t>
  </si>
  <si>
    <t>S.H. PUBLICO V</t>
  </si>
  <si>
    <t>S.H. PUBLICO M</t>
  </si>
  <si>
    <t>S.H. PRE ESCOLAR</t>
  </si>
  <si>
    <t>SS.HH. DISC.</t>
  </si>
  <si>
    <t>CUARTO DE LIMPIEZA</t>
  </si>
  <si>
    <t>ALM. INT. RR.SS.</t>
  </si>
  <si>
    <t>PREV. Y CONTROL DE TBC</t>
  </si>
  <si>
    <t>TOMA DE MED.</t>
  </si>
  <si>
    <t>ALM. DE MED.</t>
  </si>
  <si>
    <t>S.H. PUB. V</t>
  </si>
  <si>
    <t>S.H. PUB. M</t>
  </si>
  <si>
    <t>S.H. PER</t>
  </si>
  <si>
    <t>CUARTO DE LIM.</t>
  </si>
  <si>
    <t>TOMA DE MUESTRA</t>
  </si>
  <si>
    <t>CUARTO TÉCNICO</t>
  </si>
  <si>
    <t>SALA DE TELECOMUNICACIONES</t>
  </si>
  <si>
    <t>PATOLOGIA CLINICA</t>
  </si>
  <si>
    <t>TOMA DE MUESTRAS</t>
  </si>
  <si>
    <t>LAB. HEM. Y BIO.</t>
  </si>
  <si>
    <t>LAB. MICROBIOLOGIA</t>
  </si>
  <si>
    <t>RECEPCION Y ENTREGA</t>
  </si>
  <si>
    <t>LAV. Y DESINFECCION</t>
  </si>
  <si>
    <t>DUCHA EMER.</t>
  </si>
  <si>
    <t>REGISTROS DE LAB. CLINICO</t>
  </si>
  <si>
    <t>S.H. PERS. V</t>
  </si>
  <si>
    <t>S.H. PERS. M</t>
  </si>
  <si>
    <t>ALM. INSUMOS</t>
  </si>
  <si>
    <t>CUARTO LIM.</t>
  </si>
  <si>
    <t>FARMACIA</t>
  </si>
  <si>
    <t>DISPENSACION DE MEDICAMENTOS</t>
  </si>
  <si>
    <t>DOSIS UNITARIA</t>
  </si>
  <si>
    <t>ALMACEN ESPECIALIZADO</t>
  </si>
  <si>
    <t>PUNTO TEL. IP</t>
  </si>
  <si>
    <t>SEGUIMIENTO FARMACOVIGILANCIA</t>
  </si>
  <si>
    <t>MEZCLAS INTRAVENOSAS DILUCION</t>
  </si>
  <si>
    <t>SALUD FAMILIAR</t>
  </si>
  <si>
    <t>PROMOCION DE LA SALUD</t>
  </si>
  <si>
    <t>DEPOSITO</t>
  </si>
  <si>
    <t>URGENCIAS Y EMERGENCIAS</t>
  </si>
  <si>
    <t>TOPICO DE URGENCIAS Y EMERGENCIAS</t>
  </si>
  <si>
    <t>OBSERVACION DE EMERGENCIA</t>
  </si>
  <si>
    <t>BOTADERO</t>
  </si>
  <si>
    <t>GESTANTE EN PARTOS</t>
  </si>
  <si>
    <t>SALA DE DILATACION</t>
  </si>
  <si>
    <t>SALA DE PARTO</t>
  </si>
  <si>
    <t>SALA DE PARTO VERTICAL</t>
  </si>
  <si>
    <t>SALA DE PUERPERIO</t>
  </si>
  <si>
    <t>ATENCION AL RECIEN NACIDO</t>
  </si>
  <si>
    <t>CONTROL DE ACCESO</t>
  </si>
  <si>
    <t>ESTACION DE OBTETRICIA</t>
  </si>
  <si>
    <t>LAVADO DE PERSONAL</t>
  </si>
  <si>
    <t>ESTAR DE PERSONAL</t>
  </si>
  <si>
    <t>CUARTO DE PRE LAVADO</t>
  </si>
  <si>
    <t>VESTIDOR DE GESTANTE</t>
  </si>
  <si>
    <t>S.H. V</t>
  </si>
  <si>
    <t>S.H. M</t>
  </si>
  <si>
    <t>ALMACEN DE EQUIPOS Y MAT.</t>
  </si>
  <si>
    <t>CUARTO SEPTICO</t>
  </si>
  <si>
    <t>INTERNAMIENTO</t>
  </si>
  <si>
    <t>SALA DE INT. VARONES</t>
  </si>
  <si>
    <t>SALA DE INT. MUJERES</t>
  </si>
  <si>
    <t>SALA DE INT. OBSTETRICO</t>
  </si>
  <si>
    <t>SALA DE INT. NIÑOS</t>
  </si>
  <si>
    <t>ESTACION DE ENFERMERAS</t>
  </si>
  <si>
    <t>PERIFONEO / LLAMADA DE ENFERMERAS</t>
  </si>
  <si>
    <t>LLAMADA DE ENFERMERAS</t>
  </si>
  <si>
    <t>CAMILLAS Y SILLA DE RUEDAS</t>
  </si>
  <si>
    <t>ROPA LIMPIA</t>
  </si>
  <si>
    <t>ALM. EQUIPOS</t>
  </si>
  <si>
    <t>ECOGRAFIA RADIOLOGIA</t>
  </si>
  <si>
    <t>SALA DE RADIOOGIA</t>
  </si>
  <si>
    <t>SALA DE ECOGRAFIA</t>
  </si>
  <si>
    <t>VESTIDOR</t>
  </si>
  <si>
    <t>SALA DE IMPRESIÓN LECTURA</t>
  </si>
  <si>
    <t>DESINFECCION ESTERILIZACION</t>
  </si>
  <si>
    <t>DESCONTAMINACION</t>
  </si>
  <si>
    <t>PREPARACION Y EMPAQUE</t>
  </si>
  <si>
    <t>ESTERIL. Y ALM.</t>
  </si>
  <si>
    <t>VESTIDOR Y S.H.</t>
  </si>
  <si>
    <t>LAV. DE CARRITOS</t>
  </si>
  <si>
    <t>ADMINISTRACION</t>
  </si>
  <si>
    <t>JEFATURA</t>
  </si>
  <si>
    <t>SECRETARIA</t>
  </si>
  <si>
    <t>POOL ADM.</t>
  </si>
  <si>
    <t>ARCHIVO</t>
  </si>
  <si>
    <t>DEP. TEM. RR.SS.</t>
  </si>
  <si>
    <t>GESTION DE LA INFORMACION</t>
  </si>
  <si>
    <t>ESTADISTICA-SOP. INF. Y CENT. DE COMP.</t>
  </si>
  <si>
    <t>CUARTO DE INGRESO I</t>
  </si>
  <si>
    <t>SALA DE EQUIPOS III</t>
  </si>
  <si>
    <t>CENTRAL VIGILANCIA</t>
  </si>
  <si>
    <t>TV / MONITOR</t>
  </si>
  <si>
    <t>CENTRAL DE COMUN. II</t>
  </si>
  <si>
    <t>SALA DE TELECOMUNI. II</t>
  </si>
  <si>
    <t>TRANSPORTE</t>
  </si>
  <si>
    <t>COCHERA PARA AMBULANCIA</t>
  </si>
  <si>
    <t>COCHERA DE MOVILIDAD</t>
  </si>
  <si>
    <t>ESTAR DE CHOFERES - S.H.</t>
  </si>
  <si>
    <t>CASA DE FUERZA</t>
  </si>
  <si>
    <t>CISTERNA AGUA BLANDA</t>
  </si>
  <si>
    <t>CISTERNA AGUA DURA</t>
  </si>
  <si>
    <t>CISTERNA CONTRA INCENDIO</t>
  </si>
  <si>
    <t>TABLERO GENERAL</t>
  </si>
  <si>
    <t>SUB ESTACION ELECTRICA</t>
  </si>
  <si>
    <t>GRUPO ELECTROGENO</t>
  </si>
  <si>
    <t>TANQUE DE PETROLEO</t>
  </si>
  <si>
    <t>SISTEMA DE TRATAMIENTO DE AGUA</t>
  </si>
  <si>
    <t>SISTEMA DE ABASTECIMIENTO DE AGUA</t>
  </si>
  <si>
    <t>DEP. PARA SAL Y CLORO</t>
  </si>
  <si>
    <t>SISTEMA CONTRAINCENDIO</t>
  </si>
  <si>
    <t>ESTACION CONTRAINCENDIOS</t>
  </si>
  <si>
    <t>CADENA DE FRIO</t>
  </si>
  <si>
    <t>AREA CLIMATIZADA</t>
  </si>
  <si>
    <t>CENTRAL DE GASES</t>
  </si>
  <si>
    <t>CENTRAL DE OXIGENO Y AIRE COM.</t>
  </si>
  <si>
    <t>CENTRAL DE VACIO</t>
  </si>
  <si>
    <t>ALMACEN</t>
  </si>
  <si>
    <t>ALMACEN GENERAL</t>
  </si>
  <si>
    <t>ALM. DE MAT.</t>
  </si>
  <si>
    <t>DEP. EQUI. Y MOB.</t>
  </si>
  <si>
    <t>LAVANDERIA</t>
  </si>
  <si>
    <t>ENTREGA DE ROPA</t>
  </si>
  <si>
    <t>RECEPCION DE ROPA</t>
  </si>
  <si>
    <t>ALM. DE INSU.</t>
  </si>
  <si>
    <t>S.H. PER.</t>
  </si>
  <si>
    <t>LAVADO Y CENTRI.</t>
  </si>
  <si>
    <t>SECADO Y PLANCHADO</t>
  </si>
  <si>
    <t>ALM. ROPA LIM.</t>
  </si>
  <si>
    <t>TALLER DE MANTENIMIENTO</t>
  </si>
  <si>
    <t>TALLER DE MANTENIMIENTO Y PINTURA</t>
  </si>
  <si>
    <t>S.H. VESTIDOR PERS. M</t>
  </si>
  <si>
    <t>SALUD AMBIENTAL</t>
  </si>
  <si>
    <t>OFICINA DE SALUD Y SANEA.</t>
  </si>
  <si>
    <t>CLASIFICACION DE RR.SS.</t>
  </si>
  <si>
    <t>ACOPIO DE RR.SS.</t>
  </si>
  <si>
    <t>LAVADO DE COCHES</t>
  </si>
  <si>
    <t>AREA DE LIMPIEZA</t>
  </si>
  <si>
    <t>SALA DE USO MULTIPLE</t>
  </si>
  <si>
    <t>CASA MATERNA</t>
  </si>
  <si>
    <t>DORMITORIO 1</t>
  </si>
  <si>
    <t>DORMITORIO 2</t>
  </si>
  <si>
    <t>DORMITORIO 3</t>
  </si>
  <si>
    <t>COMEDOR COCINA</t>
  </si>
  <si>
    <t>SALA ESTAR</t>
  </si>
  <si>
    <t>SS.HH.VISITANTES</t>
  </si>
  <si>
    <t>C. LIMPIEZA</t>
  </si>
  <si>
    <t>COCINA MEJORADA / CORRAL</t>
  </si>
  <si>
    <t>RESIDENCIA DE PERSONAL</t>
  </si>
  <si>
    <t>SALA DE ESTAR</t>
  </si>
  <si>
    <t>SS.HH. VISITANTE</t>
  </si>
  <si>
    <t>HABITACION HOMBRES + S.H.</t>
  </si>
  <si>
    <t>HABITACION MUJERES + S.H.</t>
  </si>
  <si>
    <t>DEPOSITO TEMPORAL</t>
  </si>
  <si>
    <t>AP</t>
  </si>
  <si>
    <t>SEGURIDAD</t>
  </si>
  <si>
    <t>CONTROL PRINCIPAL</t>
  </si>
  <si>
    <t>CONTROL DE INGRESO EMERG.</t>
  </si>
  <si>
    <t>CONTROL DE INGRESO SECUNDARIO</t>
  </si>
  <si>
    <t>OTROS</t>
  </si>
  <si>
    <t>AMB. PARA EQUIPOS DE AIRE ACON. Y CLIM.</t>
  </si>
  <si>
    <t>ACSCENSOR</t>
  </si>
  <si>
    <t>ESCALERA PERSONAL</t>
  </si>
  <si>
    <t>ESCALERA PUBLICO</t>
  </si>
  <si>
    <t>RAMPA 1</t>
  </si>
  <si>
    <t>RAMPA 2</t>
  </si>
  <si>
    <t>PATIO DE MANIOBRA</t>
  </si>
  <si>
    <t>TANQUE CISTERNA</t>
  </si>
  <si>
    <t>TANQUE ELEVADO</t>
  </si>
  <si>
    <t>NIVEL</t>
  </si>
  <si>
    <t>PRIMERO</t>
  </si>
  <si>
    <t>SEGUNDO</t>
  </si>
  <si>
    <t>SALA DE PROCEDIMIENTOS DE ENFERMERIA</t>
  </si>
  <si>
    <t>TERCERO</t>
  </si>
  <si>
    <t>CUARTO</t>
  </si>
  <si>
    <t>16.1.1</t>
  </si>
  <si>
    <t>Ordenadores de cable Horizantal 2RU</t>
  </si>
  <si>
    <t>Ordenadores de cable Vertical 20RU</t>
  </si>
  <si>
    <t>Cable de red de 15m multimodo dúplex Fibra Óptica LC-LC 50/125 - Patch Duplex</t>
  </si>
  <si>
    <t>Cable de red de 20m multimodo Fibra Óptica SC-ST 50/125 - Patch Cord</t>
  </si>
  <si>
    <t>Modulo transceptor SFP + multimodo</t>
  </si>
  <si>
    <t>Bandeja de distribucion para Fibra Optica</t>
  </si>
  <si>
    <t>Switch administrable PoE de 48p RJ-45 + 4 ranuras SFP</t>
  </si>
  <si>
    <t>Switch administrable PoE de 24p RJ-45 + 4 ranuras SFP</t>
  </si>
  <si>
    <t>Access Point para interior</t>
  </si>
  <si>
    <t>Grabador NVR 16 canales, 16 interfaces de red PoE (incluye software)</t>
  </si>
  <si>
    <t>Teclado con pantalla Joystick IP</t>
  </si>
  <si>
    <t>Amplificador de audio IP</t>
  </si>
  <si>
    <t>Parlante barra de techo / mesa + accesorios</t>
  </si>
  <si>
    <t>Por cotizar</t>
  </si>
  <si>
    <t>Gabinete de Piso de 45 RU (Kit de Ventilación, Barra de  Aterramiento y Regleta de alimentación)</t>
  </si>
  <si>
    <t>Computadora Personal</t>
  </si>
  <si>
    <t>Computadora Portatil</t>
  </si>
  <si>
    <t xml:space="preserve">Impresora Laser Multifuncional </t>
  </si>
  <si>
    <t>Adquisición de equipamiento informático</t>
  </si>
  <si>
    <t>Adquisición de suministros de equipamiento informático</t>
  </si>
  <si>
    <t>16.2.1</t>
  </si>
  <si>
    <t>16.2.2</t>
  </si>
  <si>
    <t>16.2.3</t>
  </si>
  <si>
    <t>16.2.4</t>
  </si>
  <si>
    <t>Proyector Tiro Ultra Corto 3300 lumenes</t>
  </si>
  <si>
    <t>Ecran Electrico 120"</t>
  </si>
  <si>
    <t>Estacion de Diagnostico</t>
  </si>
  <si>
    <t>Servidor PACS</t>
  </si>
  <si>
    <t>15.1.3</t>
  </si>
  <si>
    <t>15.1.4</t>
  </si>
  <si>
    <t>Sistema de Gestion de Imágenes Medicas</t>
  </si>
  <si>
    <t>Adquisición de SW</t>
  </si>
  <si>
    <t>15.2.1</t>
  </si>
  <si>
    <t>Impresora Laser en Seco</t>
  </si>
  <si>
    <t>UPS de Línea Interactiva</t>
  </si>
  <si>
    <t>Licencia de Antivirus</t>
  </si>
  <si>
    <t>Elaboración de SW</t>
  </si>
  <si>
    <t>14.2.1</t>
  </si>
  <si>
    <t>Elaboración de Sistema de Gestión en Salud</t>
  </si>
  <si>
    <t>Licencia de GBD</t>
  </si>
  <si>
    <t>14.2.2</t>
  </si>
  <si>
    <t>Licencia Windows 10 Pro</t>
  </si>
  <si>
    <t>Licencia Microsoft Office Professional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</si>
</sst>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b/>
      <i/>
      <sz val="18"/>
      <color theme="1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b/>
      <i/>
      <sz val="12"/>
      <color rgb="FFFF0000"/>
      <name val="Calibri Light"/>
      <family val="2"/>
      <scheme val="major"/>
    </font>
    <font>
      <b/>
      <i/>
      <sz val="18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" fontId="3" fillId="2" borderId="0" xfId="0" applyNumberFormat="1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" fontId="1" fillId="0" borderId="0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4" fontId="1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6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view="pageBreakPreview" topLeftCell="A43" zoomScale="60" zoomScaleNormal="85" workbookViewId="0">
      <selection activeCell="I126" sqref="I126"/>
    </sheetView>
  </sheetViews>
  <sheetFormatPr baseColWidth="10" defaultColWidth="11.5546875" defaultRowHeight="14.4" x14ac:dyDescent="0.3"/>
  <cols>
    <col min="1" max="1" width="14.6640625" style="1" bestFit="1" customWidth="1"/>
    <col min="2" max="2" width="86.33203125" style="1" bestFit="1" customWidth="1"/>
    <col min="3" max="3" width="14.109375" style="1" bestFit="1" customWidth="1"/>
    <col min="4" max="4" width="10.88671875" style="1" bestFit="1" customWidth="1"/>
    <col min="5" max="5" width="21.6640625" style="1" bestFit="1" customWidth="1"/>
    <col min="6" max="6" width="12.88671875" style="1" bestFit="1" customWidth="1"/>
    <col min="7" max="7" width="16.44140625" style="1" bestFit="1" customWidth="1"/>
    <col min="8" max="16384" width="11.5546875" style="1"/>
  </cols>
  <sheetData>
    <row r="1" spans="1:9" ht="23.4" x14ac:dyDescent="0.3">
      <c r="A1" s="38" t="s">
        <v>0</v>
      </c>
      <c r="B1" s="38"/>
      <c r="C1" s="38"/>
      <c r="D1" s="38"/>
      <c r="E1" s="38"/>
      <c r="F1" s="38"/>
      <c r="G1" s="38"/>
    </row>
    <row r="2" spans="1:9" ht="37.950000000000003" customHeight="1" x14ac:dyDescent="0.3">
      <c r="A2" s="2" t="s">
        <v>1</v>
      </c>
      <c r="B2" s="39" t="s">
        <v>10</v>
      </c>
      <c r="C2" s="39"/>
      <c r="D2" s="39"/>
      <c r="E2" s="39"/>
      <c r="F2" s="39"/>
      <c r="G2" s="39"/>
    </row>
    <row r="3" spans="1:9" x14ac:dyDescent="0.3">
      <c r="A3" s="2" t="s">
        <v>2</v>
      </c>
      <c r="B3" s="40" t="s">
        <v>11</v>
      </c>
      <c r="C3" s="40"/>
      <c r="D3" s="40"/>
      <c r="E3" s="40"/>
      <c r="F3" s="40"/>
      <c r="G3" s="40"/>
    </row>
    <row r="4" spans="1:9" x14ac:dyDescent="0.3">
      <c r="A4" s="2" t="s">
        <v>3</v>
      </c>
      <c r="B4" s="40" t="s">
        <v>12</v>
      </c>
      <c r="C4" s="40"/>
      <c r="D4" s="40"/>
      <c r="E4" s="40"/>
      <c r="F4" s="40"/>
      <c r="G4" s="40"/>
    </row>
    <row r="5" spans="1:9" x14ac:dyDescent="0.3">
      <c r="A5" s="2"/>
    </row>
    <row r="6" spans="1:9" x14ac:dyDescent="0.3">
      <c r="A6" s="6" t="s">
        <v>4</v>
      </c>
      <c r="B6" s="6" t="s">
        <v>5</v>
      </c>
      <c r="C6" s="6" t="s">
        <v>6</v>
      </c>
      <c r="D6" s="6" t="s">
        <v>7</v>
      </c>
      <c r="E6" s="6" t="s">
        <v>26</v>
      </c>
      <c r="F6" s="6" t="s">
        <v>8</v>
      </c>
      <c r="G6" s="6" t="s">
        <v>9</v>
      </c>
    </row>
    <row r="7" spans="1:9" x14ac:dyDescent="0.3">
      <c r="A7" s="7">
        <v>1</v>
      </c>
      <c r="B7" s="8" t="s">
        <v>13</v>
      </c>
      <c r="C7" s="8"/>
      <c r="D7" s="8"/>
      <c r="E7" s="8"/>
      <c r="F7" s="8"/>
      <c r="G7" s="9">
        <f>F8+F28</f>
        <v>100182</v>
      </c>
    </row>
    <row r="8" spans="1:9" x14ac:dyDescent="0.3">
      <c r="A8" s="10">
        <v>1.1000000000000001</v>
      </c>
      <c r="B8" s="11" t="s">
        <v>49</v>
      </c>
      <c r="C8" s="12"/>
      <c r="D8" s="12"/>
      <c r="E8" s="13"/>
      <c r="F8" s="14">
        <f>SUM(F9:F27)</f>
        <v>83482</v>
      </c>
      <c r="G8" s="15"/>
    </row>
    <row r="9" spans="1:9" x14ac:dyDescent="0.3">
      <c r="A9" s="12" t="s">
        <v>14</v>
      </c>
      <c r="B9" s="15" t="s">
        <v>29</v>
      </c>
      <c r="C9" s="12" t="s">
        <v>25</v>
      </c>
      <c r="D9" s="12">
        <v>169</v>
      </c>
      <c r="E9" s="13">
        <v>39</v>
      </c>
      <c r="F9" s="13">
        <f t="shared" ref="F9:F27" si="0">D9*E9</f>
        <v>6591</v>
      </c>
      <c r="G9" s="15"/>
      <c r="I9" s="1" t="s">
        <v>158</v>
      </c>
    </row>
    <row r="10" spans="1:9" x14ac:dyDescent="0.3">
      <c r="A10" s="12" t="s">
        <v>15</v>
      </c>
      <c r="B10" s="15" t="s">
        <v>30</v>
      </c>
      <c r="C10" s="12" t="s">
        <v>25</v>
      </c>
      <c r="D10" s="12">
        <v>312</v>
      </c>
      <c r="E10" s="13">
        <v>9</v>
      </c>
      <c r="F10" s="13">
        <f t="shared" si="0"/>
        <v>2808</v>
      </c>
      <c r="G10" s="15"/>
      <c r="I10" s="1" t="s">
        <v>158</v>
      </c>
    </row>
    <row r="11" spans="1:9" x14ac:dyDescent="0.3">
      <c r="A11" s="12" t="s">
        <v>16</v>
      </c>
      <c r="B11" s="15" t="s">
        <v>27</v>
      </c>
      <c r="C11" s="12" t="s">
        <v>25</v>
      </c>
      <c r="D11" s="12">
        <v>3</v>
      </c>
      <c r="E11" s="13">
        <v>682</v>
      </c>
      <c r="F11" s="13">
        <f t="shared" si="0"/>
        <v>2046</v>
      </c>
      <c r="G11" s="15"/>
      <c r="I11" s="1" t="s">
        <v>158</v>
      </c>
    </row>
    <row r="12" spans="1:9" x14ac:dyDescent="0.3">
      <c r="A12" s="12" t="s">
        <v>17</v>
      </c>
      <c r="B12" s="15" t="s">
        <v>28</v>
      </c>
      <c r="C12" s="12" t="s">
        <v>25</v>
      </c>
      <c r="D12" s="12">
        <v>8</v>
      </c>
      <c r="E12" s="13">
        <v>300</v>
      </c>
      <c r="F12" s="13">
        <f t="shared" si="0"/>
        <v>2400</v>
      </c>
      <c r="G12" s="15"/>
      <c r="I12" s="1" t="s">
        <v>158</v>
      </c>
    </row>
    <row r="13" spans="1:9" x14ac:dyDescent="0.3">
      <c r="A13" s="12" t="s">
        <v>18</v>
      </c>
      <c r="B13" s="15" t="s">
        <v>43</v>
      </c>
      <c r="C13" s="12" t="s">
        <v>25</v>
      </c>
      <c r="D13" s="12">
        <v>7</v>
      </c>
      <c r="E13" s="13">
        <v>340</v>
      </c>
      <c r="F13" s="13">
        <f t="shared" si="0"/>
        <v>2380</v>
      </c>
      <c r="G13" s="15"/>
      <c r="I13" s="1" t="s">
        <v>158</v>
      </c>
    </row>
    <row r="14" spans="1:9" x14ac:dyDescent="0.3">
      <c r="A14" s="12" t="s">
        <v>19</v>
      </c>
      <c r="B14" s="15" t="s">
        <v>44</v>
      </c>
      <c r="C14" s="12" t="s">
        <v>25</v>
      </c>
      <c r="D14" s="12">
        <v>7</v>
      </c>
      <c r="E14" s="13">
        <v>1154</v>
      </c>
      <c r="F14" s="13">
        <f t="shared" si="0"/>
        <v>8078</v>
      </c>
      <c r="G14" s="15"/>
      <c r="I14" s="1" t="s">
        <v>158</v>
      </c>
    </row>
    <row r="15" spans="1:9" x14ac:dyDescent="0.3">
      <c r="A15" s="12" t="s">
        <v>20</v>
      </c>
      <c r="B15" s="15" t="s">
        <v>41</v>
      </c>
      <c r="C15" s="12" t="s">
        <v>25</v>
      </c>
      <c r="D15" s="12">
        <v>45</v>
      </c>
      <c r="E15" s="13">
        <v>5.9</v>
      </c>
      <c r="F15" s="13">
        <f t="shared" si="0"/>
        <v>265.5</v>
      </c>
      <c r="G15" s="15"/>
      <c r="I15" s="1" t="s">
        <v>158</v>
      </c>
    </row>
    <row r="16" spans="1:9" x14ac:dyDescent="0.3">
      <c r="A16" s="12" t="s">
        <v>21</v>
      </c>
      <c r="B16" s="15" t="s">
        <v>42</v>
      </c>
      <c r="C16" s="12" t="s">
        <v>25</v>
      </c>
      <c r="D16" s="12">
        <v>45</v>
      </c>
      <c r="E16" s="13">
        <v>27</v>
      </c>
      <c r="F16" s="13">
        <f t="shared" si="0"/>
        <v>1215</v>
      </c>
      <c r="G16" s="15"/>
      <c r="I16" s="1" t="s">
        <v>158</v>
      </c>
    </row>
    <row r="17" spans="1:9" x14ac:dyDescent="0.3">
      <c r="A17" s="12" t="s">
        <v>22</v>
      </c>
      <c r="B17" s="15" t="s">
        <v>159</v>
      </c>
      <c r="C17" s="12" t="s">
        <v>25</v>
      </c>
      <c r="D17" s="12">
        <v>45</v>
      </c>
      <c r="E17" s="13">
        <v>7</v>
      </c>
      <c r="F17" s="13">
        <f t="shared" si="0"/>
        <v>315</v>
      </c>
      <c r="G17" s="15"/>
      <c r="I17" s="1" t="s">
        <v>158</v>
      </c>
    </row>
    <row r="18" spans="1:9" x14ac:dyDescent="0.3">
      <c r="A18" s="12" t="s">
        <v>23</v>
      </c>
      <c r="B18" s="15" t="s">
        <v>386</v>
      </c>
      <c r="C18" s="12" t="s">
        <v>25</v>
      </c>
      <c r="D18" s="12">
        <v>24</v>
      </c>
      <c r="E18" s="13">
        <v>257</v>
      </c>
      <c r="F18" s="13">
        <f t="shared" si="0"/>
        <v>6168</v>
      </c>
      <c r="G18" s="15"/>
      <c r="I18" s="1" t="s">
        <v>158</v>
      </c>
    </row>
    <row r="19" spans="1:9" x14ac:dyDescent="0.3">
      <c r="A19" s="12" t="s">
        <v>24</v>
      </c>
      <c r="B19" s="15" t="s">
        <v>387</v>
      </c>
      <c r="C19" s="12" t="s">
        <v>25</v>
      </c>
      <c r="D19" s="12">
        <v>6</v>
      </c>
      <c r="E19" s="13">
        <v>250</v>
      </c>
      <c r="F19" s="13">
        <f t="shared" si="0"/>
        <v>1500</v>
      </c>
      <c r="G19" s="15"/>
      <c r="I19" s="1" t="s">
        <v>158</v>
      </c>
    </row>
    <row r="20" spans="1:9" x14ac:dyDescent="0.3">
      <c r="A20" s="12" t="s">
        <v>31</v>
      </c>
      <c r="B20" s="15" t="s">
        <v>160</v>
      </c>
      <c r="C20" s="12" t="s">
        <v>25</v>
      </c>
      <c r="D20" s="12">
        <v>49</v>
      </c>
      <c r="E20" s="13">
        <v>400</v>
      </c>
      <c r="F20" s="13">
        <f t="shared" si="0"/>
        <v>19600</v>
      </c>
      <c r="G20" s="15"/>
      <c r="I20" s="1" t="s">
        <v>158</v>
      </c>
    </row>
    <row r="21" spans="1:9" x14ac:dyDescent="0.3">
      <c r="A21" s="12" t="s">
        <v>32</v>
      </c>
      <c r="B21" s="34" t="s">
        <v>388</v>
      </c>
      <c r="C21" s="12" t="s">
        <v>25</v>
      </c>
      <c r="D21" s="12">
        <v>36</v>
      </c>
      <c r="E21" s="13">
        <v>129</v>
      </c>
      <c r="F21" s="13">
        <f t="shared" si="0"/>
        <v>4644</v>
      </c>
      <c r="G21" s="15"/>
      <c r="I21" s="1" t="s">
        <v>158</v>
      </c>
    </row>
    <row r="22" spans="1:9" x14ac:dyDescent="0.3">
      <c r="A22" s="12" t="s">
        <v>33</v>
      </c>
      <c r="B22" s="34" t="s">
        <v>389</v>
      </c>
      <c r="C22" s="12" t="s">
        <v>25</v>
      </c>
      <c r="D22" s="12">
        <v>10</v>
      </c>
      <c r="E22" s="13">
        <v>141</v>
      </c>
      <c r="F22" s="13">
        <f t="shared" si="0"/>
        <v>1410</v>
      </c>
      <c r="G22" s="15"/>
      <c r="I22" s="1" t="s">
        <v>158</v>
      </c>
    </row>
    <row r="23" spans="1:9" x14ac:dyDescent="0.3">
      <c r="A23" s="12" t="s">
        <v>34</v>
      </c>
      <c r="B23" s="15" t="s">
        <v>390</v>
      </c>
      <c r="C23" s="12" t="s">
        <v>25</v>
      </c>
      <c r="D23" s="12">
        <v>18</v>
      </c>
      <c r="E23" s="13">
        <v>334</v>
      </c>
      <c r="F23" s="13">
        <f t="shared" si="0"/>
        <v>6012</v>
      </c>
      <c r="G23" s="15"/>
      <c r="I23" s="1" t="s">
        <v>158</v>
      </c>
    </row>
    <row r="24" spans="1:9" x14ac:dyDescent="0.3">
      <c r="A24" s="12" t="s">
        <v>35</v>
      </c>
      <c r="B24" s="15" t="s">
        <v>391</v>
      </c>
      <c r="C24" s="12" t="s">
        <v>25</v>
      </c>
      <c r="D24" s="12">
        <v>36</v>
      </c>
      <c r="E24" s="13">
        <v>388</v>
      </c>
      <c r="F24" s="13">
        <f t="shared" si="0"/>
        <v>13968</v>
      </c>
      <c r="G24" s="15"/>
      <c r="I24" s="1" t="s">
        <v>158</v>
      </c>
    </row>
    <row r="25" spans="1:9" x14ac:dyDescent="0.3">
      <c r="A25" s="12" t="s">
        <v>46</v>
      </c>
      <c r="B25" s="15" t="s">
        <v>36</v>
      </c>
      <c r="C25" s="12" t="s">
        <v>25</v>
      </c>
      <c r="D25" s="12">
        <v>55</v>
      </c>
      <c r="E25" s="13">
        <v>8.5</v>
      </c>
      <c r="F25" s="13">
        <f t="shared" si="0"/>
        <v>467.5</v>
      </c>
      <c r="G25" s="15"/>
      <c r="I25" s="1" t="s">
        <v>158</v>
      </c>
    </row>
    <row r="26" spans="1:9" x14ac:dyDescent="0.3">
      <c r="A26" s="12" t="s">
        <v>47</v>
      </c>
      <c r="B26" s="15" t="s">
        <v>37</v>
      </c>
      <c r="C26" s="12" t="s">
        <v>25</v>
      </c>
      <c r="D26" s="12">
        <v>36</v>
      </c>
      <c r="E26" s="13">
        <v>24</v>
      </c>
      <c r="F26" s="13">
        <f t="shared" si="0"/>
        <v>864</v>
      </c>
      <c r="G26" s="15"/>
      <c r="I26" s="23" t="s">
        <v>158</v>
      </c>
    </row>
    <row r="27" spans="1:9" x14ac:dyDescent="0.3">
      <c r="A27" s="12" t="s">
        <v>48</v>
      </c>
      <c r="B27" s="15" t="s">
        <v>45</v>
      </c>
      <c r="C27" s="12" t="s">
        <v>25</v>
      </c>
      <c r="D27" s="12">
        <v>50</v>
      </c>
      <c r="E27" s="13">
        <v>55</v>
      </c>
      <c r="F27" s="13">
        <f t="shared" si="0"/>
        <v>2750</v>
      </c>
      <c r="G27" s="15"/>
      <c r="I27" s="1" t="s">
        <v>158</v>
      </c>
    </row>
    <row r="28" spans="1:9" x14ac:dyDescent="0.3">
      <c r="A28" s="10">
        <v>1.2</v>
      </c>
      <c r="B28" s="11" t="s">
        <v>50</v>
      </c>
      <c r="C28" s="12"/>
      <c r="D28" s="12"/>
      <c r="E28" s="13"/>
      <c r="F28" s="14">
        <f>SUM(F29:F30)</f>
        <v>16700</v>
      </c>
      <c r="G28" s="15"/>
    </row>
    <row r="29" spans="1:9" x14ac:dyDescent="0.3">
      <c r="A29" s="12" t="s">
        <v>51</v>
      </c>
      <c r="B29" s="15" t="s">
        <v>393</v>
      </c>
      <c r="C29" s="12" t="s">
        <v>25</v>
      </c>
      <c r="D29" s="12">
        <v>7</v>
      </c>
      <c r="E29" s="13">
        <v>1500</v>
      </c>
      <c r="F29" s="13">
        <f>D29*E29</f>
        <v>10500</v>
      </c>
      <c r="G29" s="15"/>
      <c r="I29" s="23" t="s">
        <v>158</v>
      </c>
    </row>
    <row r="30" spans="1:9" x14ac:dyDescent="0.3">
      <c r="A30" s="12" t="s">
        <v>52</v>
      </c>
      <c r="B30" s="15" t="s">
        <v>392</v>
      </c>
      <c r="C30" s="12" t="s">
        <v>25</v>
      </c>
      <c r="D30" s="12">
        <v>2</v>
      </c>
      <c r="E30" s="13">
        <v>3100</v>
      </c>
      <c r="F30" s="13">
        <f>D30*E30</f>
        <v>6200</v>
      </c>
      <c r="G30" s="15"/>
      <c r="I30" s="1" t="s">
        <v>158</v>
      </c>
    </row>
    <row r="31" spans="1:9" x14ac:dyDescent="0.3">
      <c r="A31" s="7">
        <v>2</v>
      </c>
      <c r="B31" s="8" t="s">
        <v>38</v>
      </c>
      <c r="C31" s="8"/>
      <c r="D31" s="8"/>
      <c r="E31" s="8"/>
      <c r="F31" s="8"/>
      <c r="G31" s="9">
        <f>F32+F34</f>
        <v>12800</v>
      </c>
    </row>
    <row r="32" spans="1:9" x14ac:dyDescent="0.3">
      <c r="A32" s="10">
        <v>2.1</v>
      </c>
      <c r="B32" s="11" t="s">
        <v>53</v>
      </c>
      <c r="C32" s="12"/>
      <c r="D32" s="12"/>
      <c r="E32" s="13"/>
      <c r="F32" s="14">
        <f>SUM(F33)</f>
        <v>400</v>
      </c>
      <c r="G32" s="15"/>
    </row>
    <row r="33" spans="1:13" x14ac:dyDescent="0.3">
      <c r="A33" s="12" t="s">
        <v>39</v>
      </c>
      <c r="B33" s="15" t="s">
        <v>160</v>
      </c>
      <c r="C33" s="12" t="s">
        <v>25</v>
      </c>
      <c r="D33" s="12">
        <v>1</v>
      </c>
      <c r="E33" s="13">
        <v>400</v>
      </c>
      <c r="F33" s="13">
        <f>D33*E33</f>
        <v>400</v>
      </c>
      <c r="G33" s="15"/>
      <c r="I33" s="1" t="s">
        <v>158</v>
      </c>
    </row>
    <row r="34" spans="1:13" x14ac:dyDescent="0.3">
      <c r="A34" s="10">
        <v>2.2000000000000002</v>
      </c>
      <c r="B34" s="11" t="s">
        <v>54</v>
      </c>
      <c r="C34" s="12"/>
      <c r="D34" s="12"/>
      <c r="E34" s="13"/>
      <c r="F34" s="14">
        <f>SUM(F35)</f>
        <v>12400</v>
      </c>
      <c r="G34" s="15"/>
    </row>
    <row r="35" spans="1:13" x14ac:dyDescent="0.3">
      <c r="A35" s="12" t="s">
        <v>40</v>
      </c>
      <c r="B35" s="15" t="s">
        <v>394</v>
      </c>
      <c r="C35" s="12" t="s">
        <v>25</v>
      </c>
      <c r="D35" s="12">
        <v>8</v>
      </c>
      <c r="E35" s="13">
        <v>1550</v>
      </c>
      <c r="F35" s="13">
        <f>D35*E35</f>
        <v>12400</v>
      </c>
      <c r="G35" s="15"/>
      <c r="I35" s="1" t="s">
        <v>158</v>
      </c>
    </row>
    <row r="36" spans="1:13" x14ac:dyDescent="0.3">
      <c r="A36" s="7">
        <v>3</v>
      </c>
      <c r="B36" s="8" t="s">
        <v>55</v>
      </c>
      <c r="C36" s="8"/>
      <c r="D36" s="8"/>
      <c r="E36" s="8"/>
      <c r="F36" s="8"/>
      <c r="G36" s="9">
        <f>F37+F39</f>
        <v>33309</v>
      </c>
    </row>
    <row r="37" spans="1:13" x14ac:dyDescent="0.3">
      <c r="A37" s="10">
        <v>3.1</v>
      </c>
      <c r="B37" s="11" t="s">
        <v>67</v>
      </c>
      <c r="C37" s="12"/>
      <c r="D37" s="12"/>
      <c r="E37" s="13"/>
      <c r="F37" s="14">
        <f>SUM(F38)</f>
        <v>12250</v>
      </c>
      <c r="G37" s="15"/>
    </row>
    <row r="38" spans="1:13" x14ac:dyDescent="0.3">
      <c r="A38" s="3" t="s">
        <v>57</v>
      </c>
      <c r="B38" s="1" t="s">
        <v>66</v>
      </c>
      <c r="C38" s="3" t="s">
        <v>25</v>
      </c>
      <c r="D38" s="3">
        <v>1</v>
      </c>
      <c r="E38" s="5">
        <v>12250</v>
      </c>
      <c r="F38" s="13">
        <f>D38*E38</f>
        <v>12250</v>
      </c>
      <c r="I38" s="1" t="s">
        <v>158</v>
      </c>
    </row>
    <row r="39" spans="1:13" x14ac:dyDescent="0.3">
      <c r="A39" s="10">
        <v>3.2</v>
      </c>
      <c r="B39" s="11" t="s">
        <v>56</v>
      </c>
      <c r="C39" s="12"/>
      <c r="D39" s="12"/>
      <c r="E39" s="13"/>
      <c r="F39" s="14">
        <f>SUM(F40:F45)</f>
        <v>21059</v>
      </c>
      <c r="G39" s="15"/>
      <c r="K39" s="1" t="s">
        <v>166</v>
      </c>
      <c r="M39" s="1" t="s">
        <v>167</v>
      </c>
    </row>
    <row r="40" spans="1:13" x14ac:dyDescent="0.3">
      <c r="A40" s="12" t="s">
        <v>58</v>
      </c>
      <c r="B40" s="15" t="s">
        <v>161</v>
      </c>
      <c r="C40" s="12" t="s">
        <v>25</v>
      </c>
      <c r="D40" s="12">
        <v>17</v>
      </c>
      <c r="E40" s="13">
        <v>228</v>
      </c>
      <c r="F40" s="13">
        <f t="shared" ref="F40:F45" si="1">D40*E40</f>
        <v>3876</v>
      </c>
      <c r="G40" s="15"/>
      <c r="I40" s="1" t="s">
        <v>158</v>
      </c>
      <c r="K40" s="1" t="s">
        <v>162</v>
      </c>
      <c r="L40" s="1">
        <v>3</v>
      </c>
      <c r="M40" s="1">
        <v>6</v>
      </c>
    </row>
    <row r="41" spans="1:13" x14ac:dyDescent="0.3">
      <c r="A41" s="12" t="s">
        <v>59</v>
      </c>
      <c r="B41" s="15" t="s">
        <v>63</v>
      </c>
      <c r="C41" s="12" t="s">
        <v>25</v>
      </c>
      <c r="D41" s="12">
        <v>6</v>
      </c>
      <c r="E41" s="13">
        <v>290</v>
      </c>
      <c r="F41" s="13">
        <f t="shared" si="1"/>
        <v>1740</v>
      </c>
      <c r="G41" s="15"/>
      <c r="I41" s="1" t="s">
        <v>158</v>
      </c>
      <c r="K41" s="1" t="s">
        <v>163</v>
      </c>
      <c r="L41" s="1">
        <v>6</v>
      </c>
    </row>
    <row r="42" spans="1:13" x14ac:dyDescent="0.3">
      <c r="A42" s="12" t="s">
        <v>60</v>
      </c>
      <c r="B42" s="15" t="s">
        <v>395</v>
      </c>
      <c r="C42" s="12" t="s">
        <v>25</v>
      </c>
      <c r="D42" s="12">
        <v>2</v>
      </c>
      <c r="E42" s="13">
        <v>2603</v>
      </c>
      <c r="F42" s="13">
        <f t="shared" si="1"/>
        <v>5206</v>
      </c>
      <c r="G42" s="15"/>
      <c r="I42" s="1" t="s">
        <v>158</v>
      </c>
      <c r="K42" s="1" t="s">
        <v>164</v>
      </c>
      <c r="L42" s="1">
        <v>6</v>
      </c>
    </row>
    <row r="43" spans="1:13" x14ac:dyDescent="0.3">
      <c r="A43" s="12" t="s">
        <v>61</v>
      </c>
      <c r="B43" s="15" t="s">
        <v>64</v>
      </c>
      <c r="C43" s="12" t="s">
        <v>25</v>
      </c>
      <c r="D43" s="12">
        <v>2</v>
      </c>
      <c r="E43" s="13">
        <v>1643</v>
      </c>
      <c r="F43" s="13">
        <f t="shared" si="1"/>
        <v>3286</v>
      </c>
      <c r="G43" s="15"/>
      <c r="I43" s="1" t="s">
        <v>158</v>
      </c>
      <c r="K43" s="1" t="s">
        <v>165</v>
      </c>
      <c r="L43" s="1">
        <v>2</v>
      </c>
    </row>
    <row r="44" spans="1:13" x14ac:dyDescent="0.3">
      <c r="A44" s="12" t="s">
        <v>62</v>
      </c>
      <c r="B44" s="15" t="s">
        <v>168</v>
      </c>
      <c r="C44" s="12" t="s">
        <v>25</v>
      </c>
      <c r="D44" s="12">
        <v>1</v>
      </c>
      <c r="E44" s="13">
        <v>6225</v>
      </c>
      <c r="F44" s="13">
        <f t="shared" si="1"/>
        <v>6225</v>
      </c>
      <c r="G44" s="15"/>
      <c r="I44" s="1" t="s">
        <v>158</v>
      </c>
    </row>
    <row r="45" spans="1:13" x14ac:dyDescent="0.3">
      <c r="A45" s="12" t="s">
        <v>65</v>
      </c>
      <c r="B45" s="15" t="s">
        <v>396</v>
      </c>
      <c r="C45" s="12" t="s">
        <v>25</v>
      </c>
      <c r="D45" s="12">
        <v>1</v>
      </c>
      <c r="E45" s="13">
        <v>726</v>
      </c>
      <c r="F45" s="13">
        <f t="shared" si="1"/>
        <v>726</v>
      </c>
      <c r="G45" s="15"/>
      <c r="I45" s="1" t="s">
        <v>158</v>
      </c>
    </row>
    <row r="46" spans="1:13" x14ac:dyDescent="0.3">
      <c r="A46" s="7">
        <v>4</v>
      </c>
      <c r="B46" s="8" t="s">
        <v>70</v>
      </c>
      <c r="C46" s="8"/>
      <c r="D46" s="8"/>
      <c r="E46" s="8"/>
      <c r="F46" s="8"/>
      <c r="G46" s="9">
        <f>F47+F56</f>
        <v>32355</v>
      </c>
    </row>
    <row r="47" spans="1:13" x14ac:dyDescent="0.3">
      <c r="A47" s="10">
        <v>4.0999999999999996</v>
      </c>
      <c r="B47" s="11" t="s">
        <v>91</v>
      </c>
      <c r="C47" s="12"/>
      <c r="D47" s="12"/>
      <c r="E47" s="13"/>
      <c r="F47" s="14">
        <f>SUM(F54)</f>
        <v>1960</v>
      </c>
      <c r="G47" s="15"/>
    </row>
    <row r="48" spans="1:13" x14ac:dyDescent="0.3">
      <c r="A48" s="12" t="s">
        <v>68</v>
      </c>
      <c r="B48" s="15" t="s">
        <v>169</v>
      </c>
      <c r="C48" s="12" t="s">
        <v>25</v>
      </c>
      <c r="D48" s="12">
        <v>4</v>
      </c>
      <c r="E48" s="13"/>
      <c r="F48" s="13"/>
      <c r="G48" s="15"/>
    </row>
    <row r="49" spans="1:11" x14ac:dyDescent="0.3">
      <c r="A49" s="12" t="s">
        <v>174</v>
      </c>
      <c r="B49" s="15" t="s">
        <v>170</v>
      </c>
      <c r="C49" s="12" t="s">
        <v>25</v>
      </c>
      <c r="D49" s="12">
        <v>4</v>
      </c>
      <c r="E49" s="13"/>
      <c r="F49" s="13"/>
      <c r="G49" s="15"/>
    </row>
    <row r="50" spans="1:11" x14ac:dyDescent="0.3">
      <c r="A50" s="12" t="s">
        <v>175</v>
      </c>
      <c r="B50" s="15" t="s">
        <v>173</v>
      </c>
      <c r="C50" s="12" t="s">
        <v>25</v>
      </c>
      <c r="D50" s="12">
        <v>1</v>
      </c>
      <c r="E50" s="13"/>
      <c r="F50" s="13"/>
      <c r="G50" s="15"/>
    </row>
    <row r="51" spans="1:11" x14ac:dyDescent="0.3">
      <c r="A51" s="12" t="s">
        <v>176</v>
      </c>
      <c r="B51" s="15" t="s">
        <v>172</v>
      </c>
      <c r="C51" s="12" t="s">
        <v>25</v>
      </c>
      <c r="D51" s="12">
        <v>1</v>
      </c>
      <c r="E51" s="13"/>
      <c r="F51" s="13"/>
      <c r="G51" s="15"/>
    </row>
    <row r="52" spans="1:11" x14ac:dyDescent="0.3">
      <c r="A52" s="12" t="s">
        <v>177</v>
      </c>
      <c r="B52" s="15" t="s">
        <v>171</v>
      </c>
      <c r="C52" s="12" t="s">
        <v>25</v>
      </c>
      <c r="D52" s="12">
        <v>10</v>
      </c>
      <c r="E52" s="13"/>
      <c r="F52" s="13"/>
      <c r="G52" s="15"/>
    </row>
    <row r="53" spans="1:11" x14ac:dyDescent="0.3">
      <c r="A53" s="12"/>
      <c r="B53" s="15"/>
      <c r="C53" s="12"/>
      <c r="D53" s="12"/>
      <c r="E53" s="13"/>
      <c r="F53" s="13"/>
      <c r="G53" s="15"/>
    </row>
    <row r="54" spans="1:11" x14ac:dyDescent="0.3">
      <c r="A54" s="20" t="s">
        <v>68</v>
      </c>
      <c r="B54" s="21" t="s">
        <v>86</v>
      </c>
      <c r="C54" s="20" t="s">
        <v>69</v>
      </c>
      <c r="D54" s="20">
        <v>4</v>
      </c>
      <c r="E54" s="22">
        <v>490</v>
      </c>
      <c r="F54" s="22">
        <f>D54*E54</f>
        <v>1960</v>
      </c>
      <c r="G54" s="21"/>
    </row>
    <row r="55" spans="1:11" x14ac:dyDescent="0.3">
      <c r="A55" s="7">
        <v>5</v>
      </c>
      <c r="B55" s="8" t="s">
        <v>71</v>
      </c>
      <c r="C55" s="8"/>
      <c r="D55" s="8"/>
      <c r="E55" s="8"/>
      <c r="F55" s="8"/>
      <c r="G55" s="9">
        <f>F56</f>
        <v>30395</v>
      </c>
    </row>
    <row r="56" spans="1:11" x14ac:dyDescent="0.3">
      <c r="A56" s="10">
        <v>5.0999999999999996</v>
      </c>
      <c r="B56" s="11" t="s">
        <v>72</v>
      </c>
      <c r="C56" s="12"/>
      <c r="D56" s="12"/>
      <c r="E56" s="13"/>
      <c r="F56" s="14">
        <f>SUM(F57:F60)</f>
        <v>30395</v>
      </c>
      <c r="G56" s="15"/>
    </row>
    <row r="57" spans="1:11" x14ac:dyDescent="0.3">
      <c r="A57" s="12" t="s">
        <v>73</v>
      </c>
      <c r="B57" s="15" t="s">
        <v>74</v>
      </c>
      <c r="C57" s="12" t="s">
        <v>25</v>
      </c>
      <c r="D57" s="12">
        <v>2</v>
      </c>
      <c r="E57" s="13">
        <v>469</v>
      </c>
      <c r="F57" s="13">
        <f>D57*E57</f>
        <v>938</v>
      </c>
      <c r="G57" s="15"/>
      <c r="I57" s="1" t="s">
        <v>158</v>
      </c>
    </row>
    <row r="58" spans="1:11" x14ac:dyDescent="0.3">
      <c r="A58" s="12" t="s">
        <v>76</v>
      </c>
      <c r="B58" s="15" t="s">
        <v>397</v>
      </c>
      <c r="C58" s="12" t="s">
        <v>25</v>
      </c>
      <c r="D58" s="12">
        <v>5</v>
      </c>
      <c r="E58" s="13">
        <v>1834</v>
      </c>
      <c r="F58" s="13">
        <f>D58*E58</f>
        <v>9170</v>
      </c>
      <c r="G58" s="15"/>
      <c r="I58" s="1" t="s">
        <v>158</v>
      </c>
    </row>
    <row r="59" spans="1:11" x14ac:dyDescent="0.3">
      <c r="A59" s="12" t="s">
        <v>77</v>
      </c>
      <c r="B59" s="15" t="s">
        <v>75</v>
      </c>
      <c r="C59" s="12" t="s">
        <v>25</v>
      </c>
      <c r="D59" s="12">
        <v>13</v>
      </c>
      <c r="E59" s="13">
        <v>1399</v>
      </c>
      <c r="F59" s="13">
        <f>D59*E59</f>
        <v>18187</v>
      </c>
      <c r="G59" s="15"/>
      <c r="I59" s="1" t="s">
        <v>158</v>
      </c>
    </row>
    <row r="60" spans="1:11" x14ac:dyDescent="0.3">
      <c r="A60" s="12" t="s">
        <v>78</v>
      </c>
      <c r="B60" s="15" t="s">
        <v>178</v>
      </c>
      <c r="C60" s="12" t="s">
        <v>25</v>
      </c>
      <c r="D60" s="12">
        <v>2</v>
      </c>
      <c r="E60" s="13">
        <v>1050</v>
      </c>
      <c r="F60" s="13">
        <f>D60*E60</f>
        <v>2100</v>
      </c>
      <c r="G60" s="15"/>
      <c r="I60" s="1" t="s">
        <v>158</v>
      </c>
    </row>
    <row r="61" spans="1:11" x14ac:dyDescent="0.3">
      <c r="A61" s="7">
        <v>6</v>
      </c>
      <c r="B61" s="8" t="s">
        <v>79</v>
      </c>
      <c r="C61" s="8"/>
      <c r="D61" s="8"/>
      <c r="E61" s="8"/>
      <c r="F61" s="8"/>
      <c r="G61" s="9">
        <f>F62+F67</f>
        <v>44463.9</v>
      </c>
    </row>
    <row r="62" spans="1:11" x14ac:dyDescent="0.3">
      <c r="A62" s="10">
        <v>6.1</v>
      </c>
      <c r="B62" s="11" t="s">
        <v>93</v>
      </c>
      <c r="C62" s="12"/>
      <c r="D62" s="12"/>
      <c r="E62" s="13"/>
      <c r="F62" s="14">
        <f>SUM(F63:F66)</f>
        <v>43665.9</v>
      </c>
      <c r="G62" s="15"/>
    </row>
    <row r="63" spans="1:11" x14ac:dyDescent="0.3">
      <c r="A63" s="12" t="s">
        <v>87</v>
      </c>
      <c r="B63" s="15" t="s">
        <v>82</v>
      </c>
      <c r="C63" s="12" t="s">
        <v>25</v>
      </c>
      <c r="D63" s="12">
        <v>59</v>
      </c>
      <c r="E63" s="13">
        <v>49</v>
      </c>
      <c r="F63" s="13">
        <f>D63*E63</f>
        <v>2891</v>
      </c>
      <c r="G63" s="15"/>
      <c r="I63" s="1" t="s">
        <v>158</v>
      </c>
      <c r="J63" s="1" t="s">
        <v>162</v>
      </c>
      <c r="K63" s="1">
        <v>40</v>
      </c>
    </row>
    <row r="64" spans="1:11" x14ac:dyDescent="0.3">
      <c r="A64" s="12" t="s">
        <v>88</v>
      </c>
      <c r="B64" s="15" t="s">
        <v>83</v>
      </c>
      <c r="C64" s="12" t="s">
        <v>25</v>
      </c>
      <c r="D64" s="12">
        <v>59</v>
      </c>
      <c r="E64" s="13">
        <v>73.099999999999994</v>
      </c>
      <c r="F64" s="13">
        <f>D64*E64</f>
        <v>4312.8999999999996</v>
      </c>
      <c r="G64" s="15"/>
      <c r="I64" s="4" t="s">
        <v>158</v>
      </c>
      <c r="J64" s="1" t="s">
        <v>163</v>
      </c>
      <c r="K64" s="1">
        <v>45</v>
      </c>
    </row>
    <row r="65" spans="1:11" x14ac:dyDescent="0.3">
      <c r="A65" s="12" t="s">
        <v>89</v>
      </c>
      <c r="B65" s="15" t="s">
        <v>84</v>
      </c>
      <c r="C65" s="12" t="s">
        <v>25</v>
      </c>
      <c r="D65" s="12">
        <v>59</v>
      </c>
      <c r="E65" s="13">
        <v>119</v>
      </c>
      <c r="F65" s="13">
        <f>D65*E65</f>
        <v>7021</v>
      </c>
      <c r="G65" s="15"/>
      <c r="I65" s="4" t="s">
        <v>158</v>
      </c>
      <c r="J65" s="1" t="s">
        <v>179</v>
      </c>
      <c r="K65" s="1">
        <v>50</v>
      </c>
    </row>
    <row r="66" spans="1:11" x14ac:dyDescent="0.3">
      <c r="A66" s="12" t="s">
        <v>90</v>
      </c>
      <c r="B66" s="15" t="s">
        <v>85</v>
      </c>
      <c r="C66" s="12" t="s">
        <v>25</v>
      </c>
      <c r="D66" s="12">
        <v>59</v>
      </c>
      <c r="E66" s="13">
        <v>499</v>
      </c>
      <c r="F66" s="13">
        <f>D66*E66</f>
        <v>29441</v>
      </c>
      <c r="G66" s="15"/>
      <c r="I66" s="1" t="s">
        <v>158</v>
      </c>
      <c r="J66" s="1" t="s">
        <v>165</v>
      </c>
      <c r="K66" s="1">
        <v>18</v>
      </c>
    </row>
    <row r="67" spans="1:11" x14ac:dyDescent="0.3">
      <c r="A67" s="10">
        <v>6.2</v>
      </c>
      <c r="B67" s="11" t="s">
        <v>80</v>
      </c>
      <c r="C67" s="12"/>
      <c r="D67" s="12"/>
      <c r="E67" s="13"/>
      <c r="F67" s="14">
        <f>SUM(F68)</f>
        <v>798</v>
      </c>
      <c r="G67" s="15"/>
    </row>
    <row r="68" spans="1:11" x14ac:dyDescent="0.3">
      <c r="A68" s="12" t="s">
        <v>92</v>
      </c>
      <c r="B68" s="15" t="s">
        <v>81</v>
      </c>
      <c r="C68" s="12" t="s">
        <v>25</v>
      </c>
      <c r="D68" s="12">
        <v>2</v>
      </c>
      <c r="E68" s="13">
        <v>399</v>
      </c>
      <c r="F68" s="13">
        <f>D68*E68</f>
        <v>798</v>
      </c>
      <c r="G68" s="15"/>
      <c r="I68" s="1" t="s">
        <v>158</v>
      </c>
    </row>
    <row r="69" spans="1:11" x14ac:dyDescent="0.3">
      <c r="A69" s="7">
        <v>7</v>
      </c>
      <c r="B69" s="8" t="s">
        <v>94</v>
      </c>
      <c r="C69" s="8"/>
      <c r="D69" s="8"/>
      <c r="E69" s="8"/>
      <c r="F69" s="8"/>
      <c r="G69" s="9">
        <f>F70</f>
        <v>8384.5</v>
      </c>
    </row>
    <row r="70" spans="1:11" x14ac:dyDescent="0.3">
      <c r="A70" s="10">
        <v>7.1</v>
      </c>
      <c r="B70" s="11" t="s">
        <v>106</v>
      </c>
      <c r="C70" s="12"/>
      <c r="D70" s="12"/>
      <c r="E70" s="13"/>
      <c r="F70" s="14">
        <f>SUM(F71:F75)</f>
        <v>8384.5</v>
      </c>
      <c r="G70" s="15"/>
    </row>
    <row r="71" spans="1:11" x14ac:dyDescent="0.3">
      <c r="A71" s="12" t="s">
        <v>96</v>
      </c>
      <c r="B71" s="15" t="s">
        <v>97</v>
      </c>
      <c r="C71" s="12" t="s">
        <v>25</v>
      </c>
      <c r="D71" s="12">
        <v>3</v>
      </c>
      <c r="E71" s="13">
        <v>1032.5</v>
      </c>
      <c r="F71" s="13">
        <f>D71*E71</f>
        <v>3097.5</v>
      </c>
      <c r="G71" s="15"/>
      <c r="I71" s="1" t="s">
        <v>158</v>
      </c>
    </row>
    <row r="72" spans="1:11" x14ac:dyDescent="0.3">
      <c r="A72" s="12" t="s">
        <v>102</v>
      </c>
      <c r="B72" s="15" t="s">
        <v>98</v>
      </c>
      <c r="C72" s="12" t="s">
        <v>25</v>
      </c>
      <c r="D72" s="12">
        <v>1</v>
      </c>
      <c r="E72" s="13">
        <v>1050</v>
      </c>
      <c r="F72" s="13">
        <f>D72*E72</f>
        <v>1050</v>
      </c>
      <c r="G72" s="15"/>
      <c r="I72" s="1" t="s">
        <v>158</v>
      </c>
    </row>
    <row r="73" spans="1:11" x14ac:dyDescent="0.3">
      <c r="A73" s="12" t="s">
        <v>103</v>
      </c>
      <c r="B73" s="15" t="s">
        <v>99</v>
      </c>
      <c r="C73" s="12" t="s">
        <v>25</v>
      </c>
      <c r="D73" s="12">
        <v>7</v>
      </c>
      <c r="E73" s="13">
        <v>156</v>
      </c>
      <c r="F73" s="13">
        <f>D73*E73</f>
        <v>1092</v>
      </c>
      <c r="G73" s="15"/>
      <c r="I73" s="1" t="s">
        <v>158</v>
      </c>
    </row>
    <row r="74" spans="1:11" x14ac:dyDescent="0.3">
      <c r="A74" s="12" t="s">
        <v>104</v>
      </c>
      <c r="B74" s="15" t="s">
        <v>100</v>
      </c>
      <c r="C74" s="12" t="s">
        <v>25</v>
      </c>
      <c r="D74" s="12">
        <v>59</v>
      </c>
      <c r="E74" s="13">
        <v>45</v>
      </c>
      <c r="F74" s="13">
        <f>D74*E74</f>
        <v>2655</v>
      </c>
      <c r="G74" s="15"/>
      <c r="I74" s="4" t="s">
        <v>158</v>
      </c>
    </row>
    <row r="75" spans="1:11" x14ac:dyDescent="0.3">
      <c r="A75" s="12" t="s">
        <v>105</v>
      </c>
      <c r="B75" s="15" t="s">
        <v>101</v>
      </c>
      <c r="C75" s="12" t="s">
        <v>25</v>
      </c>
      <c r="D75" s="12">
        <v>7</v>
      </c>
      <c r="E75" s="13">
        <v>70</v>
      </c>
      <c r="F75" s="13">
        <f>D75*E75</f>
        <v>490</v>
      </c>
      <c r="G75" s="15"/>
      <c r="I75" s="4" t="s">
        <v>158</v>
      </c>
    </row>
    <row r="76" spans="1:11" x14ac:dyDescent="0.3">
      <c r="A76" s="7">
        <v>8</v>
      </c>
      <c r="B76" s="8" t="s">
        <v>107</v>
      </c>
      <c r="C76" s="8"/>
      <c r="D76" s="8"/>
      <c r="E76" s="8"/>
      <c r="F76" s="8"/>
      <c r="G76" s="9">
        <f>F77</f>
        <v>28298</v>
      </c>
    </row>
    <row r="77" spans="1:11" x14ac:dyDescent="0.3">
      <c r="A77" s="10">
        <v>8.1</v>
      </c>
      <c r="B77" s="11" t="s">
        <v>95</v>
      </c>
      <c r="C77" s="12"/>
      <c r="D77" s="12"/>
      <c r="E77" s="13"/>
      <c r="F77" s="14">
        <f>SUM(F78:F80)</f>
        <v>28298</v>
      </c>
      <c r="G77" s="15"/>
    </row>
    <row r="78" spans="1:11" x14ac:dyDescent="0.3">
      <c r="A78" s="12" t="s">
        <v>115</v>
      </c>
      <c r="B78" s="15" t="s">
        <v>180</v>
      </c>
      <c r="C78" s="12" t="s">
        <v>25</v>
      </c>
      <c r="D78" s="12">
        <v>1</v>
      </c>
      <c r="E78" s="13">
        <v>10500</v>
      </c>
      <c r="F78" s="13">
        <f>D78*E78</f>
        <v>10500</v>
      </c>
      <c r="G78" s="15"/>
      <c r="I78" s="1" t="s">
        <v>399</v>
      </c>
    </row>
    <row r="79" spans="1:11" x14ac:dyDescent="0.3">
      <c r="A79" s="12" t="s">
        <v>116</v>
      </c>
      <c r="B79" s="15" t="s">
        <v>109</v>
      </c>
      <c r="C79" s="12" t="s">
        <v>25</v>
      </c>
      <c r="D79" s="12">
        <v>1</v>
      </c>
      <c r="E79" s="13">
        <v>2399</v>
      </c>
      <c r="F79" s="13">
        <f>D79*E79</f>
        <v>2399</v>
      </c>
      <c r="G79" s="15"/>
      <c r="I79" s="4" t="s">
        <v>158</v>
      </c>
    </row>
    <row r="80" spans="1:11" x14ac:dyDescent="0.3">
      <c r="A80" s="12" t="s">
        <v>117</v>
      </c>
      <c r="B80" s="15" t="s">
        <v>108</v>
      </c>
      <c r="C80" s="12" t="s">
        <v>25</v>
      </c>
      <c r="D80" s="12">
        <v>58</v>
      </c>
      <c r="E80" s="13">
        <v>265.5</v>
      </c>
      <c r="F80" s="13">
        <f>D80*E80</f>
        <v>15399</v>
      </c>
      <c r="G80" s="15"/>
      <c r="I80" s="4" t="s">
        <v>158</v>
      </c>
    </row>
    <row r="81" spans="1:9" x14ac:dyDescent="0.3">
      <c r="A81" s="7">
        <v>9</v>
      </c>
      <c r="B81" s="8" t="s">
        <v>111</v>
      </c>
      <c r="C81" s="8"/>
      <c r="D81" s="8"/>
      <c r="E81" s="8"/>
      <c r="F81" s="8"/>
      <c r="G81" s="9">
        <f>F82</f>
        <v>36350</v>
      </c>
    </row>
    <row r="82" spans="1:9" x14ac:dyDescent="0.3">
      <c r="A82" s="10">
        <v>9.1</v>
      </c>
      <c r="B82" s="11" t="s">
        <v>112</v>
      </c>
      <c r="C82" s="12"/>
      <c r="D82" s="12"/>
      <c r="E82" s="13"/>
      <c r="F82" s="14">
        <f>SUM(F83:F89)</f>
        <v>36350</v>
      </c>
      <c r="G82" s="15"/>
    </row>
    <row r="83" spans="1:9" x14ac:dyDescent="0.3">
      <c r="A83" s="12" t="s">
        <v>118</v>
      </c>
      <c r="B83" s="35" t="s">
        <v>113</v>
      </c>
      <c r="C83" s="12" t="s">
        <v>25</v>
      </c>
      <c r="D83" s="12">
        <v>1</v>
      </c>
      <c r="E83" s="13">
        <v>12950</v>
      </c>
      <c r="F83" s="13">
        <f>D83*E83</f>
        <v>12950</v>
      </c>
      <c r="G83" s="15"/>
      <c r="I83" s="1" t="s">
        <v>399</v>
      </c>
    </row>
    <row r="84" spans="1:9" x14ac:dyDescent="0.3">
      <c r="A84" s="12" t="s">
        <v>119</v>
      </c>
      <c r="B84" s="35" t="s">
        <v>114</v>
      </c>
      <c r="C84" s="12" t="s">
        <v>25</v>
      </c>
      <c r="D84" s="12">
        <v>1</v>
      </c>
      <c r="E84" s="13">
        <v>1300</v>
      </c>
      <c r="F84" s="13">
        <f>D84*E84</f>
        <v>1300</v>
      </c>
      <c r="G84" s="15"/>
    </row>
    <row r="85" spans="1:9" x14ac:dyDescent="0.3">
      <c r="A85" s="12" t="s">
        <v>124</v>
      </c>
      <c r="B85" s="15" t="s">
        <v>400</v>
      </c>
      <c r="C85" s="12" t="s">
        <v>25</v>
      </c>
      <c r="D85" s="12">
        <v>2</v>
      </c>
      <c r="E85" s="13">
        <v>3690</v>
      </c>
      <c r="F85" s="13">
        <f>D85*E85</f>
        <v>7380</v>
      </c>
      <c r="G85" s="15"/>
      <c r="I85" s="1" t="s">
        <v>158</v>
      </c>
    </row>
    <row r="86" spans="1:9" x14ac:dyDescent="0.3">
      <c r="A86" s="12" t="s">
        <v>129</v>
      </c>
      <c r="B86" s="35" t="s">
        <v>125</v>
      </c>
      <c r="C86" s="12" t="s">
        <v>25</v>
      </c>
      <c r="D86" s="12">
        <v>1</v>
      </c>
      <c r="E86" s="13">
        <v>800</v>
      </c>
      <c r="F86" s="13">
        <f t="shared" ref="F86:F89" si="2">D86*E86</f>
        <v>800</v>
      </c>
      <c r="G86" s="15"/>
    </row>
    <row r="87" spans="1:9" x14ac:dyDescent="0.3">
      <c r="A87" s="12" t="s">
        <v>130</v>
      </c>
      <c r="B87" s="35" t="s">
        <v>126</v>
      </c>
      <c r="C87" s="12" t="s">
        <v>25</v>
      </c>
      <c r="D87" s="12">
        <v>2</v>
      </c>
      <c r="E87" s="13">
        <v>95</v>
      </c>
      <c r="F87" s="13">
        <f t="shared" si="2"/>
        <v>190</v>
      </c>
      <c r="G87" s="15"/>
    </row>
    <row r="88" spans="1:9" x14ac:dyDescent="0.3">
      <c r="A88" s="12" t="s">
        <v>131</v>
      </c>
      <c r="B88" s="15" t="s">
        <v>127</v>
      </c>
      <c r="C88" s="12" t="s">
        <v>25</v>
      </c>
      <c r="D88" s="12">
        <v>2</v>
      </c>
      <c r="E88" s="13">
        <v>45</v>
      </c>
      <c r="F88" s="13">
        <f t="shared" si="2"/>
        <v>90</v>
      </c>
      <c r="G88" s="15"/>
      <c r="I88" s="1" t="s">
        <v>158</v>
      </c>
    </row>
    <row r="89" spans="1:9" x14ac:dyDescent="0.3">
      <c r="A89" s="12" t="s">
        <v>132</v>
      </c>
      <c r="B89" s="15" t="s">
        <v>128</v>
      </c>
      <c r="C89" s="12" t="s">
        <v>25</v>
      </c>
      <c r="D89" s="12">
        <v>5</v>
      </c>
      <c r="E89" s="13">
        <v>2728</v>
      </c>
      <c r="F89" s="13">
        <f t="shared" si="2"/>
        <v>13640</v>
      </c>
      <c r="G89" s="15"/>
      <c r="I89" s="1" t="s">
        <v>158</v>
      </c>
    </row>
    <row r="90" spans="1:9" x14ac:dyDescent="0.3">
      <c r="A90" s="7">
        <v>10</v>
      </c>
      <c r="B90" s="8" t="s">
        <v>122</v>
      </c>
      <c r="C90" s="8"/>
      <c r="D90" s="8"/>
      <c r="E90" s="8"/>
      <c r="F90" s="8"/>
      <c r="G90" s="9">
        <f>F91</f>
        <v>4900</v>
      </c>
    </row>
    <row r="91" spans="1:9" x14ac:dyDescent="0.3">
      <c r="A91" s="10">
        <v>10.1</v>
      </c>
      <c r="B91" s="11" t="s">
        <v>133</v>
      </c>
      <c r="C91" s="12"/>
      <c r="D91" s="12"/>
      <c r="E91" s="13"/>
      <c r="F91" s="14">
        <f>SUM(F92:F93)</f>
        <v>4900</v>
      </c>
      <c r="G91" s="15"/>
    </row>
    <row r="92" spans="1:9" x14ac:dyDescent="0.3">
      <c r="A92" s="12" t="s">
        <v>120</v>
      </c>
      <c r="B92" s="15" t="s">
        <v>123</v>
      </c>
      <c r="C92" s="12" t="s">
        <v>25</v>
      </c>
      <c r="D92" s="12">
        <v>1</v>
      </c>
      <c r="E92" s="13">
        <v>3600</v>
      </c>
      <c r="F92" s="13">
        <f>D92*E92</f>
        <v>3600</v>
      </c>
      <c r="G92" s="15"/>
    </row>
    <row r="93" spans="1:9" x14ac:dyDescent="0.3">
      <c r="A93" s="12" t="s">
        <v>121</v>
      </c>
      <c r="B93" s="15" t="s">
        <v>114</v>
      </c>
      <c r="C93" s="12" t="s">
        <v>25</v>
      </c>
      <c r="D93" s="12">
        <v>1</v>
      </c>
      <c r="E93" s="13">
        <v>1300</v>
      </c>
      <c r="F93" s="13">
        <f>D93*E93</f>
        <v>1300</v>
      </c>
      <c r="G93" s="15"/>
    </row>
    <row r="94" spans="1:9" x14ac:dyDescent="0.3">
      <c r="A94" s="7">
        <v>11</v>
      </c>
      <c r="B94" s="8" t="s">
        <v>134</v>
      </c>
      <c r="C94" s="8"/>
      <c r="D94" s="8"/>
      <c r="E94" s="8"/>
      <c r="F94" s="8"/>
      <c r="G94" s="9">
        <f>F95</f>
        <v>12990</v>
      </c>
    </row>
    <row r="95" spans="1:9" x14ac:dyDescent="0.3">
      <c r="A95" s="10">
        <v>11.1</v>
      </c>
      <c r="B95" s="11" t="s">
        <v>137</v>
      </c>
      <c r="C95" s="12"/>
      <c r="D95" s="12"/>
      <c r="E95" s="13"/>
      <c r="F95" s="14">
        <f>SUM(F96:F96)</f>
        <v>12990</v>
      </c>
      <c r="G95" s="15"/>
    </row>
    <row r="96" spans="1:9" x14ac:dyDescent="0.3">
      <c r="A96" s="12" t="s">
        <v>136</v>
      </c>
      <c r="B96" s="15" t="s">
        <v>135</v>
      </c>
      <c r="C96" s="12" t="s">
        <v>25</v>
      </c>
      <c r="D96" s="12">
        <v>10</v>
      </c>
      <c r="E96" s="13">
        <v>1299</v>
      </c>
      <c r="F96" s="13">
        <f>D96*E96</f>
        <v>12990</v>
      </c>
      <c r="G96" s="15"/>
      <c r="I96" s="1" t="s">
        <v>158</v>
      </c>
    </row>
    <row r="97" spans="1:9" x14ac:dyDescent="0.3">
      <c r="A97" s="7">
        <v>12</v>
      </c>
      <c r="B97" s="8" t="s">
        <v>138</v>
      </c>
      <c r="C97" s="8"/>
      <c r="D97" s="8"/>
      <c r="E97" s="8"/>
      <c r="F97" s="8"/>
      <c r="G97" s="9">
        <f>F98</f>
        <v>7102.5</v>
      </c>
    </row>
    <row r="98" spans="1:9" x14ac:dyDescent="0.3">
      <c r="A98" s="10">
        <v>12.1</v>
      </c>
      <c r="B98" s="11" t="s">
        <v>139</v>
      </c>
      <c r="C98" s="12"/>
      <c r="D98" s="12"/>
      <c r="E98" s="13"/>
      <c r="F98" s="14">
        <f>SUM(F99:F102)</f>
        <v>7102.5</v>
      </c>
      <c r="G98" s="15"/>
    </row>
    <row r="99" spans="1:9" x14ac:dyDescent="0.3">
      <c r="A99" s="12" t="s">
        <v>141</v>
      </c>
      <c r="B99" s="15" t="s">
        <v>64</v>
      </c>
      <c r="C99" s="12" t="s">
        <v>25</v>
      </c>
      <c r="D99" s="12">
        <v>1</v>
      </c>
      <c r="E99" s="13">
        <v>1643</v>
      </c>
      <c r="F99" s="13">
        <f>D99*E99</f>
        <v>1643</v>
      </c>
      <c r="G99" s="15"/>
      <c r="I99" s="1" t="s">
        <v>158</v>
      </c>
    </row>
    <row r="100" spans="1:9" x14ac:dyDescent="0.3">
      <c r="A100" s="12" t="s">
        <v>142</v>
      </c>
      <c r="B100" s="15" t="s">
        <v>140</v>
      </c>
      <c r="C100" s="12" t="s">
        <v>25</v>
      </c>
      <c r="D100" s="12">
        <v>1</v>
      </c>
      <c r="E100" s="13">
        <v>661.5</v>
      </c>
      <c r="F100" s="13">
        <f t="shared" ref="F100:F102" si="3">D100*E100</f>
        <v>661.5</v>
      </c>
      <c r="G100" s="15"/>
      <c r="I100" s="23" t="s">
        <v>158</v>
      </c>
    </row>
    <row r="101" spans="1:9" x14ac:dyDescent="0.3">
      <c r="A101" s="12" t="s">
        <v>143</v>
      </c>
      <c r="B101" s="15" t="s">
        <v>398</v>
      </c>
      <c r="C101" s="12" t="s">
        <v>25</v>
      </c>
      <c r="D101" s="12">
        <v>1</v>
      </c>
      <c r="E101" s="13">
        <v>1499</v>
      </c>
      <c r="F101" s="13">
        <f t="shared" si="3"/>
        <v>1499</v>
      </c>
      <c r="G101" s="15"/>
      <c r="I101" s="23" t="s">
        <v>158</v>
      </c>
    </row>
    <row r="102" spans="1:9" x14ac:dyDescent="0.3">
      <c r="A102" s="12" t="s">
        <v>144</v>
      </c>
      <c r="B102" s="15" t="s">
        <v>402</v>
      </c>
      <c r="C102" s="12" t="s">
        <v>25</v>
      </c>
      <c r="D102" s="12">
        <v>1</v>
      </c>
      <c r="E102" s="13">
        <v>3299</v>
      </c>
      <c r="F102" s="13">
        <f t="shared" si="3"/>
        <v>3299</v>
      </c>
      <c r="G102" s="15"/>
      <c r="I102" s="23" t="s">
        <v>158</v>
      </c>
    </row>
    <row r="103" spans="1:9" x14ac:dyDescent="0.3">
      <c r="A103" s="7">
        <v>13</v>
      </c>
      <c r="B103" s="8" t="s">
        <v>145</v>
      </c>
      <c r="C103" s="8"/>
      <c r="D103" s="8"/>
      <c r="E103" s="8"/>
      <c r="F103" s="8"/>
      <c r="G103" s="9">
        <f>F104</f>
        <v>11402</v>
      </c>
    </row>
    <row r="104" spans="1:9" x14ac:dyDescent="0.3">
      <c r="A104" s="10">
        <v>13.1</v>
      </c>
      <c r="B104" s="11" t="s">
        <v>146</v>
      </c>
      <c r="C104" s="12"/>
      <c r="D104" s="12"/>
      <c r="E104" s="13"/>
      <c r="F104" s="14">
        <f>SUM(F105:F105)</f>
        <v>11402</v>
      </c>
      <c r="G104" s="15"/>
    </row>
    <row r="105" spans="1:9" x14ac:dyDescent="0.3">
      <c r="A105" s="12" t="s">
        <v>149</v>
      </c>
      <c r="B105" s="15" t="s">
        <v>147</v>
      </c>
      <c r="C105" s="12" t="s">
        <v>25</v>
      </c>
      <c r="D105" s="12">
        <v>1</v>
      </c>
      <c r="E105" s="13">
        <v>11402</v>
      </c>
      <c r="F105" s="13">
        <f>D105*E105</f>
        <v>11402</v>
      </c>
      <c r="G105" s="15"/>
    </row>
    <row r="106" spans="1:9" x14ac:dyDescent="0.3">
      <c r="A106" s="12" t="s">
        <v>150</v>
      </c>
      <c r="B106" s="15" t="s">
        <v>148</v>
      </c>
      <c r="C106" s="12" t="s">
        <v>25</v>
      </c>
      <c r="D106" s="12">
        <v>3</v>
      </c>
      <c r="E106" s="13">
        <v>2716</v>
      </c>
      <c r="F106" s="13">
        <f>D106*E106</f>
        <v>8148</v>
      </c>
      <c r="G106" s="15"/>
    </row>
    <row r="107" spans="1:9" x14ac:dyDescent="0.3">
      <c r="A107" s="7">
        <v>14</v>
      </c>
      <c r="B107" s="8" t="s">
        <v>151</v>
      </c>
      <c r="C107" s="8"/>
      <c r="D107" s="8"/>
      <c r="E107" s="8"/>
      <c r="F107" s="8"/>
      <c r="G107" s="9">
        <f>F108+F112</f>
        <v>160646</v>
      </c>
    </row>
    <row r="108" spans="1:9" x14ac:dyDescent="0.3">
      <c r="A108" s="10">
        <v>14.1</v>
      </c>
      <c r="B108" s="11" t="s">
        <v>417</v>
      </c>
      <c r="C108" s="12"/>
      <c r="D108" s="12"/>
      <c r="E108" s="13"/>
      <c r="F108" s="14">
        <f>SUM(F109:F111)</f>
        <v>105615</v>
      </c>
      <c r="G108" s="15"/>
    </row>
    <row r="109" spans="1:9" x14ac:dyDescent="0.3">
      <c r="A109" s="12" t="s">
        <v>152</v>
      </c>
      <c r="B109" s="15" t="s">
        <v>427</v>
      </c>
      <c r="C109" s="12" t="s">
        <v>25</v>
      </c>
      <c r="D109" s="12">
        <v>45</v>
      </c>
      <c r="E109" s="13">
        <v>439</v>
      </c>
      <c r="F109" s="13">
        <f>D109*E109</f>
        <v>19755</v>
      </c>
      <c r="G109" s="15"/>
      <c r="I109" s="23" t="s">
        <v>158</v>
      </c>
    </row>
    <row r="110" spans="1:9" x14ac:dyDescent="0.3">
      <c r="A110" s="12" t="s">
        <v>153</v>
      </c>
      <c r="B110" s="15" t="s">
        <v>428</v>
      </c>
      <c r="C110" s="12" t="s">
        <v>25</v>
      </c>
      <c r="D110" s="12">
        <v>45</v>
      </c>
      <c r="E110" s="13">
        <v>1769</v>
      </c>
      <c r="F110" s="13">
        <f>D110*E110</f>
        <v>79605</v>
      </c>
      <c r="G110" s="15"/>
      <c r="I110" s="23" t="s">
        <v>158</v>
      </c>
    </row>
    <row r="111" spans="1:9" s="23" customFormat="1" x14ac:dyDescent="0.3">
      <c r="A111" s="12" t="s">
        <v>153</v>
      </c>
      <c r="B111" s="15" t="s">
        <v>421</v>
      </c>
      <c r="C111" s="12" t="s">
        <v>25</v>
      </c>
      <c r="D111" s="12">
        <v>45</v>
      </c>
      <c r="E111" s="13">
        <v>139</v>
      </c>
      <c r="F111" s="13">
        <f>D111*E111</f>
        <v>6255</v>
      </c>
      <c r="G111" s="15"/>
      <c r="I111" s="23" t="s">
        <v>158</v>
      </c>
    </row>
    <row r="112" spans="1:9" s="23" customFormat="1" x14ac:dyDescent="0.3">
      <c r="A112" s="10">
        <v>14.2</v>
      </c>
      <c r="B112" s="11" t="s">
        <v>422</v>
      </c>
      <c r="C112" s="12"/>
      <c r="D112" s="12"/>
      <c r="E112" s="13"/>
      <c r="F112" s="14">
        <f>SUM(F113:F114)</f>
        <v>55031</v>
      </c>
      <c r="G112" s="15"/>
    </row>
    <row r="113" spans="1:9" s="23" customFormat="1" x14ac:dyDescent="0.3">
      <c r="A113" s="12" t="s">
        <v>423</v>
      </c>
      <c r="B113" s="15" t="s">
        <v>424</v>
      </c>
      <c r="C113" s="12" t="s">
        <v>25</v>
      </c>
      <c r="D113" s="12">
        <v>1</v>
      </c>
      <c r="E113" s="13">
        <v>50000</v>
      </c>
      <c r="F113" s="13">
        <f>D113*E113</f>
        <v>50000</v>
      </c>
      <c r="G113" s="15"/>
      <c r="I113" s="23" t="s">
        <v>399</v>
      </c>
    </row>
    <row r="114" spans="1:9" s="23" customFormat="1" x14ac:dyDescent="0.3">
      <c r="A114" s="12" t="s">
        <v>426</v>
      </c>
      <c r="B114" s="15" t="s">
        <v>425</v>
      </c>
      <c r="C114" s="12" t="s">
        <v>25</v>
      </c>
      <c r="D114" s="12">
        <v>1</v>
      </c>
      <c r="E114" s="13">
        <v>5031</v>
      </c>
      <c r="F114" s="13">
        <f t="shared" ref="F114" si="4">D114*E114</f>
        <v>5031</v>
      </c>
      <c r="G114" s="15"/>
      <c r="I114" s="23" t="s">
        <v>158</v>
      </c>
    </row>
    <row r="115" spans="1:9" x14ac:dyDescent="0.3">
      <c r="A115" s="7">
        <v>15</v>
      </c>
      <c r="B115" s="8" t="s">
        <v>154</v>
      </c>
      <c r="C115" s="8"/>
      <c r="D115" s="8"/>
      <c r="E115" s="8"/>
      <c r="F115" s="8"/>
      <c r="G115" s="9">
        <f>F116+F121</f>
        <v>34380</v>
      </c>
    </row>
    <row r="116" spans="1:9" x14ac:dyDescent="0.3">
      <c r="A116" s="10">
        <v>15.1</v>
      </c>
      <c r="B116" s="11" t="s">
        <v>146</v>
      </c>
      <c r="C116" s="12"/>
      <c r="D116" s="12"/>
      <c r="E116" s="13"/>
      <c r="F116" s="14">
        <f>SUM(F117:F120)</f>
        <v>32230</v>
      </c>
      <c r="G116" s="15"/>
    </row>
    <row r="117" spans="1:9" x14ac:dyDescent="0.3">
      <c r="A117" s="12" t="s">
        <v>155</v>
      </c>
      <c r="B117" s="15" t="s">
        <v>412</v>
      </c>
      <c r="C117" s="12" t="s">
        <v>25</v>
      </c>
      <c r="D117" s="12">
        <v>1</v>
      </c>
      <c r="E117" s="13">
        <v>6200</v>
      </c>
      <c r="F117" s="13">
        <f>D117*E117</f>
        <v>6200</v>
      </c>
      <c r="G117" s="15"/>
    </row>
    <row r="118" spans="1:9" s="23" customFormat="1" x14ac:dyDescent="0.3">
      <c r="A118" s="12" t="s">
        <v>156</v>
      </c>
      <c r="B118" s="15" t="s">
        <v>413</v>
      </c>
      <c r="C118" s="12" t="s">
        <v>25</v>
      </c>
      <c r="D118" s="12">
        <v>1</v>
      </c>
      <c r="E118" s="13">
        <v>13900</v>
      </c>
      <c r="F118" s="13">
        <f t="shared" ref="F118:F122" si="5">D118*E118</f>
        <v>13900</v>
      </c>
      <c r="G118" s="15"/>
    </row>
    <row r="119" spans="1:9" s="23" customFormat="1" x14ac:dyDescent="0.3">
      <c r="A119" s="12" t="s">
        <v>414</v>
      </c>
      <c r="B119" s="15" t="s">
        <v>419</v>
      </c>
      <c r="C119" s="12" t="s">
        <v>25</v>
      </c>
      <c r="D119" s="12">
        <v>1</v>
      </c>
      <c r="E119" s="13">
        <v>8530</v>
      </c>
      <c r="F119" s="13">
        <f t="shared" si="5"/>
        <v>8530</v>
      </c>
      <c r="G119" s="15"/>
      <c r="I119" s="23" t="s">
        <v>399</v>
      </c>
    </row>
    <row r="120" spans="1:9" s="23" customFormat="1" x14ac:dyDescent="0.3">
      <c r="A120" s="12" t="s">
        <v>415</v>
      </c>
      <c r="B120" s="15" t="s">
        <v>420</v>
      </c>
      <c r="C120" s="12" t="s">
        <v>25</v>
      </c>
      <c r="D120" s="12">
        <v>2</v>
      </c>
      <c r="E120" s="13">
        <v>1800</v>
      </c>
      <c r="F120" s="13">
        <f t="shared" si="5"/>
        <v>3600</v>
      </c>
      <c r="G120" s="15"/>
    </row>
    <row r="121" spans="1:9" s="23" customFormat="1" x14ac:dyDescent="0.3">
      <c r="A121" s="10">
        <v>15.2</v>
      </c>
      <c r="B121" s="11" t="s">
        <v>417</v>
      </c>
      <c r="C121" s="12"/>
      <c r="D121" s="12"/>
      <c r="E121" s="13"/>
      <c r="F121" s="14">
        <f>SUM(F122:F122)</f>
        <v>2150</v>
      </c>
      <c r="G121" s="15"/>
    </row>
    <row r="122" spans="1:9" s="23" customFormat="1" x14ac:dyDescent="0.3">
      <c r="A122" s="12" t="s">
        <v>418</v>
      </c>
      <c r="B122" s="15" t="s">
        <v>416</v>
      </c>
      <c r="C122" s="12" t="s">
        <v>25</v>
      </c>
      <c r="D122" s="12">
        <v>1</v>
      </c>
      <c r="E122" s="13">
        <v>2150</v>
      </c>
      <c r="F122" s="13">
        <f t="shared" si="5"/>
        <v>2150</v>
      </c>
      <c r="G122" s="15"/>
    </row>
    <row r="123" spans="1:9" x14ac:dyDescent="0.3">
      <c r="A123" s="7">
        <v>16</v>
      </c>
      <c r="B123" s="8" t="s">
        <v>157</v>
      </c>
      <c r="C123" s="8"/>
      <c r="D123" s="8"/>
      <c r="E123" s="8"/>
      <c r="F123" s="8"/>
      <c r="G123" s="9">
        <f>F124+F126</f>
        <v>290032</v>
      </c>
    </row>
    <row r="124" spans="1:9" s="2" customFormat="1" x14ac:dyDescent="0.3">
      <c r="A124" s="10">
        <v>16.100000000000001</v>
      </c>
      <c r="B124" s="11" t="s">
        <v>405</v>
      </c>
      <c r="C124" s="10"/>
      <c r="D124" s="10"/>
      <c r="E124" s="14"/>
      <c r="F124" s="14">
        <f>SUM(F125)</f>
        <v>479</v>
      </c>
      <c r="G124" s="11"/>
    </row>
    <row r="125" spans="1:9" s="23" customFormat="1" x14ac:dyDescent="0.3">
      <c r="A125" s="12" t="s">
        <v>385</v>
      </c>
      <c r="B125" s="15" t="s">
        <v>411</v>
      </c>
      <c r="C125" s="12" t="s">
        <v>25</v>
      </c>
      <c r="D125" s="12">
        <v>1</v>
      </c>
      <c r="E125" s="13">
        <v>479</v>
      </c>
      <c r="F125" s="13">
        <f t="shared" ref="F125:F130" si="6">D125*E125</f>
        <v>479</v>
      </c>
      <c r="G125" s="15"/>
      <c r="I125" s="23" t="s">
        <v>158</v>
      </c>
    </row>
    <row r="126" spans="1:9" s="2" customFormat="1" x14ac:dyDescent="0.3">
      <c r="A126" s="10">
        <v>16.2</v>
      </c>
      <c r="B126" s="11" t="s">
        <v>404</v>
      </c>
      <c r="C126" s="10"/>
      <c r="D126" s="10"/>
      <c r="E126" s="14"/>
      <c r="F126" s="14">
        <f>SUM(F127:F130)</f>
        <v>289553</v>
      </c>
      <c r="G126" s="11"/>
    </row>
    <row r="127" spans="1:9" s="23" customFormat="1" x14ac:dyDescent="0.3">
      <c r="A127" s="12" t="s">
        <v>406</v>
      </c>
      <c r="B127" s="15" t="s">
        <v>401</v>
      </c>
      <c r="C127" s="12" t="s">
        <v>25</v>
      </c>
      <c r="D127" s="12">
        <v>43</v>
      </c>
      <c r="E127" s="13">
        <v>4705</v>
      </c>
      <c r="F127" s="13">
        <f t="shared" si="6"/>
        <v>202315</v>
      </c>
      <c r="G127" s="15"/>
      <c r="I127" s="23" t="s">
        <v>158</v>
      </c>
    </row>
    <row r="128" spans="1:9" s="23" customFormat="1" x14ac:dyDescent="0.3">
      <c r="A128" s="12" t="s">
        <v>407</v>
      </c>
      <c r="B128" s="15" t="s">
        <v>402</v>
      </c>
      <c r="C128" s="12" t="s">
        <v>25</v>
      </c>
      <c r="D128" s="12">
        <v>2</v>
      </c>
      <c r="E128" s="13">
        <v>3299</v>
      </c>
      <c r="F128" s="13">
        <f t="shared" si="6"/>
        <v>6598</v>
      </c>
      <c r="G128" s="15"/>
      <c r="I128" s="23" t="s">
        <v>158</v>
      </c>
    </row>
    <row r="129" spans="1:9" s="23" customFormat="1" x14ac:dyDescent="0.3">
      <c r="A129" s="12" t="s">
        <v>408</v>
      </c>
      <c r="B129" s="15" t="s">
        <v>403</v>
      </c>
      <c r="C129" s="12" t="s">
        <v>25</v>
      </c>
      <c r="D129" s="12">
        <v>43</v>
      </c>
      <c r="E129" s="13">
        <v>1560</v>
      </c>
      <c r="F129" s="13">
        <f t="shared" si="6"/>
        <v>67080</v>
      </c>
      <c r="G129" s="15"/>
      <c r="I129" s="23" t="s">
        <v>158</v>
      </c>
    </row>
    <row r="130" spans="1:9" s="23" customFormat="1" x14ac:dyDescent="0.3">
      <c r="A130" s="12" t="s">
        <v>409</v>
      </c>
      <c r="B130" s="15" t="s">
        <v>410</v>
      </c>
      <c r="C130" s="12" t="s">
        <v>25</v>
      </c>
      <c r="D130" s="12">
        <v>2</v>
      </c>
      <c r="E130" s="13">
        <v>6780</v>
      </c>
      <c r="F130" s="13">
        <f t="shared" si="6"/>
        <v>13560</v>
      </c>
      <c r="G130" s="15"/>
      <c r="I130" s="23" t="s">
        <v>158</v>
      </c>
    </row>
    <row r="131" spans="1:9" s="23" customFormat="1" x14ac:dyDescent="0.3">
      <c r="A131" s="17"/>
      <c r="B131" s="18"/>
      <c r="C131" s="17"/>
      <c r="D131" s="17"/>
      <c r="E131" s="19"/>
      <c r="F131" s="19"/>
      <c r="G131" s="18"/>
    </row>
    <row r="132" spans="1:9" x14ac:dyDescent="0.3">
      <c r="A132" s="17"/>
      <c r="B132" s="18"/>
      <c r="C132" s="17"/>
      <c r="D132" s="17"/>
      <c r="E132" s="19"/>
      <c r="F132" s="19"/>
      <c r="G132" s="18"/>
    </row>
    <row r="134" spans="1:9" ht="18" x14ac:dyDescent="0.3">
      <c r="A134" s="37" t="s">
        <v>110</v>
      </c>
      <c r="B134" s="37"/>
      <c r="C134" s="37"/>
      <c r="D134" s="37"/>
      <c r="E134" s="37"/>
      <c r="F134" s="37"/>
      <c r="G134" s="16">
        <f>G7+G31+G36+G46+G55+G61+G69+G76+G81+G90+G94+G97+G103+G107+G115+G123</f>
        <v>847989.9</v>
      </c>
    </row>
  </sheetData>
  <mergeCells count="5">
    <mergeCell ref="A134:F134"/>
    <mergeCell ref="A1:G1"/>
    <mergeCell ref="B2:G2"/>
    <mergeCell ref="B3:G3"/>
    <mergeCell ref="B4:G4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abSelected="1" view="pageBreakPreview" topLeftCell="A64" zoomScale="60" zoomScaleNormal="85" workbookViewId="0">
      <selection activeCell="K121" sqref="K121"/>
    </sheetView>
  </sheetViews>
  <sheetFormatPr baseColWidth="10" defaultColWidth="11.44140625" defaultRowHeight="15.6" x14ac:dyDescent="0.3"/>
  <cols>
    <col min="1" max="1" width="5.6640625" style="24" bestFit="1" customWidth="1"/>
    <col min="2" max="2" width="42.88671875" style="24" bestFit="1" customWidth="1"/>
    <col min="3" max="3" width="14.21875" style="24" bestFit="1" customWidth="1"/>
    <col min="4" max="4" width="13.33203125" style="28" bestFit="1" customWidth="1"/>
    <col min="5" max="5" width="19.5546875" style="28" bestFit="1" customWidth="1"/>
    <col min="6" max="6" width="17.44140625" style="24" bestFit="1" customWidth="1"/>
    <col min="7" max="7" width="15.6640625" style="24" bestFit="1" customWidth="1"/>
    <col min="8" max="8" width="18.109375" style="24" bestFit="1" customWidth="1"/>
    <col min="9" max="9" width="4.6640625" style="24" bestFit="1" customWidth="1"/>
    <col min="10" max="10" width="10.109375" style="24" bestFit="1" customWidth="1"/>
    <col min="11" max="11" width="17.6640625" style="24" bestFit="1" customWidth="1"/>
    <col min="12" max="12" width="14.33203125" style="24" bestFit="1" customWidth="1"/>
    <col min="13" max="13" width="14.33203125" style="24" customWidth="1"/>
    <col min="14" max="14" width="40.88671875" style="24" bestFit="1" customWidth="1"/>
    <col min="15" max="16384" width="11.44140625" style="24"/>
  </cols>
  <sheetData>
    <row r="1" spans="1:13" ht="23.4" x14ac:dyDescent="0.3">
      <c r="B1" s="30" t="s">
        <v>181</v>
      </c>
    </row>
    <row r="2" spans="1:13" x14ac:dyDescent="0.3">
      <c r="B2" s="25" t="s">
        <v>182</v>
      </c>
      <c r="C2" s="25" t="s">
        <v>379</v>
      </c>
      <c r="D2" s="29" t="s">
        <v>183</v>
      </c>
      <c r="E2" s="29" t="s">
        <v>184</v>
      </c>
      <c r="F2" s="29" t="s">
        <v>243</v>
      </c>
      <c r="G2" s="29" t="s">
        <v>187</v>
      </c>
      <c r="H2" s="29" t="s">
        <v>188</v>
      </c>
      <c r="I2" s="29" t="s">
        <v>195</v>
      </c>
      <c r="J2" s="29" t="s">
        <v>196</v>
      </c>
      <c r="K2" s="29" t="s">
        <v>302</v>
      </c>
      <c r="L2" s="29" t="s">
        <v>197</v>
      </c>
      <c r="M2" s="29" t="s">
        <v>364</v>
      </c>
    </row>
    <row r="3" spans="1:13" x14ac:dyDescent="0.3">
      <c r="A3" s="24">
        <v>1</v>
      </c>
      <c r="B3" s="24" t="s">
        <v>185</v>
      </c>
      <c r="C3" s="32" t="s">
        <v>381</v>
      </c>
      <c r="D3" s="28">
        <v>17</v>
      </c>
      <c r="E3" s="28">
        <v>17.010000000000002</v>
      </c>
      <c r="F3" s="28">
        <v>1</v>
      </c>
      <c r="G3" s="28">
        <v>1</v>
      </c>
      <c r="H3" s="28">
        <v>1</v>
      </c>
      <c r="I3" s="28">
        <v>1</v>
      </c>
      <c r="J3" s="28">
        <v>0</v>
      </c>
      <c r="K3" s="28">
        <v>0</v>
      </c>
      <c r="L3" s="28">
        <v>1</v>
      </c>
      <c r="M3" s="36"/>
    </row>
    <row r="4" spans="1:13" x14ac:dyDescent="0.3">
      <c r="A4" s="24">
        <v>2</v>
      </c>
      <c r="B4" s="24" t="s">
        <v>186</v>
      </c>
      <c r="C4" s="32" t="s">
        <v>381</v>
      </c>
      <c r="D4" s="28">
        <v>13.5</v>
      </c>
      <c r="E4" s="28">
        <v>13.36</v>
      </c>
      <c r="F4" s="28">
        <v>1</v>
      </c>
      <c r="G4" s="28">
        <v>1</v>
      </c>
      <c r="H4" s="28">
        <v>1</v>
      </c>
      <c r="I4" s="28">
        <v>1</v>
      </c>
      <c r="J4" s="28">
        <v>0</v>
      </c>
      <c r="K4" s="28">
        <v>0</v>
      </c>
      <c r="L4" s="28">
        <v>1</v>
      </c>
      <c r="M4" s="36"/>
    </row>
    <row r="5" spans="1:13" x14ac:dyDescent="0.3">
      <c r="A5" s="24">
        <v>3</v>
      </c>
      <c r="B5" s="24" t="s">
        <v>189</v>
      </c>
      <c r="C5" s="32" t="s">
        <v>381</v>
      </c>
      <c r="D5" s="28">
        <v>15</v>
      </c>
      <c r="E5" s="28">
        <v>14.66</v>
      </c>
      <c r="F5" s="28">
        <v>1</v>
      </c>
      <c r="G5" s="28">
        <v>1</v>
      </c>
      <c r="H5" s="28">
        <v>1</v>
      </c>
      <c r="I5" s="28">
        <v>0</v>
      </c>
      <c r="J5" s="28">
        <v>1</v>
      </c>
      <c r="K5" s="28">
        <v>1</v>
      </c>
      <c r="L5" s="28">
        <v>1</v>
      </c>
      <c r="M5" s="36"/>
    </row>
    <row r="6" spans="1:13" x14ac:dyDescent="0.3">
      <c r="A6" s="24">
        <v>4</v>
      </c>
      <c r="B6" s="24" t="s">
        <v>190</v>
      </c>
      <c r="C6" s="32" t="s">
        <v>381</v>
      </c>
      <c r="D6" s="28">
        <v>23</v>
      </c>
      <c r="E6" s="28">
        <v>22.45</v>
      </c>
      <c r="F6" s="28">
        <v>1</v>
      </c>
      <c r="G6" s="28">
        <v>1</v>
      </c>
      <c r="H6" s="28">
        <v>1</v>
      </c>
      <c r="I6" s="28">
        <v>1</v>
      </c>
      <c r="J6" s="28">
        <v>0</v>
      </c>
      <c r="K6" s="28">
        <v>0</v>
      </c>
      <c r="L6" s="28">
        <v>1</v>
      </c>
      <c r="M6" s="36"/>
    </row>
    <row r="7" spans="1:13" x14ac:dyDescent="0.3">
      <c r="A7" s="24">
        <v>5</v>
      </c>
      <c r="B7" s="24" t="s">
        <v>191</v>
      </c>
      <c r="C7" s="32" t="s">
        <v>381</v>
      </c>
      <c r="D7" s="28">
        <v>15</v>
      </c>
      <c r="E7" s="28">
        <v>14.46</v>
      </c>
      <c r="F7" s="28">
        <v>1</v>
      </c>
      <c r="G7" s="28">
        <v>1</v>
      </c>
      <c r="H7" s="28">
        <v>1</v>
      </c>
      <c r="I7" s="28">
        <v>1</v>
      </c>
      <c r="J7" s="28">
        <v>0</v>
      </c>
      <c r="K7" s="28">
        <v>0</v>
      </c>
      <c r="L7" s="28">
        <v>1</v>
      </c>
      <c r="M7" s="36"/>
    </row>
    <row r="8" spans="1:13" x14ac:dyDescent="0.3">
      <c r="A8" s="24">
        <v>6</v>
      </c>
      <c r="B8" s="24" t="s">
        <v>192</v>
      </c>
      <c r="C8" s="33" t="s">
        <v>383</v>
      </c>
      <c r="D8" s="28">
        <v>13.5</v>
      </c>
      <c r="E8" s="28">
        <v>12.5</v>
      </c>
      <c r="F8" s="28">
        <v>1</v>
      </c>
      <c r="G8" s="28">
        <v>1</v>
      </c>
      <c r="H8" s="28">
        <v>1</v>
      </c>
      <c r="I8" s="28">
        <v>1</v>
      </c>
      <c r="J8" s="28">
        <v>0</v>
      </c>
      <c r="K8" s="28">
        <v>0</v>
      </c>
      <c r="L8" s="28">
        <v>1</v>
      </c>
      <c r="M8" s="36"/>
    </row>
    <row r="9" spans="1:13" x14ac:dyDescent="0.3">
      <c r="A9" s="24">
        <v>7</v>
      </c>
      <c r="B9" s="24" t="s">
        <v>193</v>
      </c>
      <c r="C9" s="33" t="s">
        <v>383</v>
      </c>
      <c r="D9" s="28">
        <v>17</v>
      </c>
      <c r="E9" s="28">
        <v>19.440000000000001</v>
      </c>
      <c r="F9" s="28">
        <v>1</v>
      </c>
      <c r="G9" s="28">
        <v>1</v>
      </c>
      <c r="H9" s="28">
        <v>1</v>
      </c>
      <c r="I9" s="28">
        <v>1</v>
      </c>
      <c r="J9" s="28">
        <v>0</v>
      </c>
      <c r="K9" s="28">
        <v>0</v>
      </c>
      <c r="L9" s="28">
        <v>1</v>
      </c>
      <c r="M9" s="36"/>
    </row>
    <row r="10" spans="1:13" x14ac:dyDescent="0.3">
      <c r="A10" s="24">
        <v>8</v>
      </c>
      <c r="B10" s="24" t="s">
        <v>194</v>
      </c>
      <c r="C10" s="32" t="s">
        <v>381</v>
      </c>
      <c r="D10" s="28">
        <v>17</v>
      </c>
      <c r="E10" s="28">
        <v>16.559999999999999</v>
      </c>
      <c r="F10" s="28">
        <v>1</v>
      </c>
      <c r="G10" s="28">
        <v>1</v>
      </c>
      <c r="H10" s="28">
        <v>1</v>
      </c>
      <c r="I10" s="28">
        <v>1</v>
      </c>
      <c r="J10" s="28">
        <v>0</v>
      </c>
      <c r="K10" s="28">
        <v>0</v>
      </c>
      <c r="L10" s="28">
        <v>1</v>
      </c>
      <c r="M10" s="36"/>
    </row>
    <row r="11" spans="1:13" x14ac:dyDescent="0.3">
      <c r="A11" s="24">
        <v>9</v>
      </c>
      <c r="B11" s="24" t="s">
        <v>198</v>
      </c>
      <c r="C11" s="32" t="s">
        <v>381</v>
      </c>
      <c r="D11" s="28">
        <v>13.5</v>
      </c>
      <c r="E11" s="28">
        <v>13.81</v>
      </c>
      <c r="F11" s="28">
        <v>1</v>
      </c>
      <c r="G11" s="28">
        <v>1</v>
      </c>
      <c r="H11" s="28">
        <v>1</v>
      </c>
      <c r="I11" s="28">
        <v>1</v>
      </c>
      <c r="J11" s="28">
        <v>0</v>
      </c>
      <c r="K11" s="28">
        <v>1</v>
      </c>
      <c r="L11" s="28">
        <v>1</v>
      </c>
      <c r="M11" s="36"/>
    </row>
    <row r="12" spans="1:13" x14ac:dyDescent="0.3">
      <c r="A12" s="24">
        <v>10</v>
      </c>
      <c r="B12" s="24" t="s">
        <v>199</v>
      </c>
      <c r="C12" s="33" t="s">
        <v>383</v>
      </c>
      <c r="D12" s="28">
        <v>23</v>
      </c>
      <c r="E12" s="28">
        <v>23.79</v>
      </c>
      <c r="F12" s="28">
        <v>1</v>
      </c>
      <c r="G12" s="28">
        <v>1</v>
      </c>
      <c r="H12" s="28">
        <v>1</v>
      </c>
      <c r="I12" s="28">
        <v>1</v>
      </c>
      <c r="J12" s="28">
        <v>0</v>
      </c>
      <c r="K12" s="28">
        <v>0</v>
      </c>
      <c r="L12" s="28">
        <v>1</v>
      </c>
      <c r="M12" s="36"/>
    </row>
    <row r="13" spans="1:13" x14ac:dyDescent="0.3">
      <c r="A13" s="24">
        <v>11</v>
      </c>
      <c r="B13" s="24" t="s">
        <v>200</v>
      </c>
      <c r="C13" s="32" t="s">
        <v>381</v>
      </c>
      <c r="D13" s="28">
        <v>13.5</v>
      </c>
      <c r="E13" s="28">
        <v>13.41</v>
      </c>
      <c r="F13" s="28">
        <v>1</v>
      </c>
      <c r="G13" s="28">
        <v>1</v>
      </c>
      <c r="H13" s="28">
        <v>1</v>
      </c>
      <c r="I13" s="28">
        <v>1</v>
      </c>
      <c r="J13" s="28">
        <v>0</v>
      </c>
      <c r="K13" s="28">
        <v>0</v>
      </c>
      <c r="L13" s="28">
        <v>1</v>
      </c>
      <c r="M13" s="36"/>
    </row>
    <row r="14" spans="1:13" x14ac:dyDescent="0.3">
      <c r="A14" s="24">
        <v>12</v>
      </c>
      <c r="B14" s="24" t="s">
        <v>201</v>
      </c>
      <c r="C14" s="32" t="s">
        <v>381</v>
      </c>
      <c r="D14" s="28">
        <v>16</v>
      </c>
      <c r="E14" s="28">
        <v>15.07</v>
      </c>
      <c r="F14" s="28">
        <v>1</v>
      </c>
      <c r="G14" s="28">
        <v>1</v>
      </c>
      <c r="H14" s="28">
        <v>1</v>
      </c>
      <c r="I14" s="28">
        <v>1</v>
      </c>
      <c r="J14" s="28">
        <v>0</v>
      </c>
      <c r="K14" s="28">
        <v>0</v>
      </c>
      <c r="L14" s="28">
        <v>1</v>
      </c>
      <c r="M14" s="36"/>
    </row>
    <row r="15" spans="1:13" x14ac:dyDescent="0.3">
      <c r="A15" s="24">
        <v>13</v>
      </c>
      <c r="B15" s="24" t="s">
        <v>202</v>
      </c>
      <c r="C15" s="33" t="s">
        <v>383</v>
      </c>
      <c r="D15" s="28">
        <v>15</v>
      </c>
      <c r="E15" s="28">
        <v>13.97</v>
      </c>
      <c r="F15" s="28">
        <v>1</v>
      </c>
      <c r="G15" s="28">
        <v>1</v>
      </c>
      <c r="H15" s="28">
        <v>1</v>
      </c>
      <c r="I15" s="28">
        <v>1</v>
      </c>
      <c r="J15" s="28">
        <v>0</v>
      </c>
      <c r="K15" s="28">
        <v>0</v>
      </c>
      <c r="L15" s="28">
        <v>1</v>
      </c>
      <c r="M15" s="36"/>
    </row>
    <row r="16" spans="1:13" x14ac:dyDescent="0.3">
      <c r="A16" s="24">
        <v>14</v>
      </c>
      <c r="B16" s="24" t="s">
        <v>203</v>
      </c>
      <c r="D16" s="28">
        <v>10</v>
      </c>
      <c r="E16" s="28">
        <v>12.79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1</v>
      </c>
      <c r="L16" s="28">
        <v>0</v>
      </c>
      <c r="M16" s="36"/>
    </row>
    <row r="17" spans="1:13" x14ac:dyDescent="0.3">
      <c r="A17" s="24">
        <v>15</v>
      </c>
      <c r="B17" s="24" t="s">
        <v>204</v>
      </c>
      <c r="C17" s="32" t="s">
        <v>381</v>
      </c>
      <c r="D17" s="28">
        <v>12</v>
      </c>
      <c r="E17" s="28">
        <v>12.6</v>
      </c>
      <c r="F17" s="28">
        <v>3</v>
      </c>
      <c r="G17" s="28">
        <v>3</v>
      </c>
      <c r="H17" s="28">
        <v>3</v>
      </c>
      <c r="I17" s="28">
        <v>3</v>
      </c>
      <c r="J17" s="28">
        <v>0</v>
      </c>
      <c r="K17" s="28">
        <v>0</v>
      </c>
      <c r="L17" s="28">
        <v>1</v>
      </c>
      <c r="M17" s="36"/>
    </row>
    <row r="18" spans="1:13" x14ac:dyDescent="0.3">
      <c r="A18" s="24">
        <v>16</v>
      </c>
      <c r="B18" s="24" t="s">
        <v>205</v>
      </c>
      <c r="C18" s="32" t="s">
        <v>381</v>
      </c>
      <c r="D18" s="28">
        <v>9</v>
      </c>
      <c r="E18" s="28">
        <v>9.18</v>
      </c>
      <c r="F18" s="28">
        <v>1</v>
      </c>
      <c r="G18" s="28">
        <v>1</v>
      </c>
      <c r="H18" s="28">
        <v>1</v>
      </c>
      <c r="I18" s="28">
        <v>1</v>
      </c>
      <c r="J18" s="28">
        <v>0</v>
      </c>
      <c r="K18" s="28">
        <v>0</v>
      </c>
      <c r="L18" s="28">
        <v>1</v>
      </c>
      <c r="M18" s="36"/>
    </row>
    <row r="19" spans="1:13" x14ac:dyDescent="0.3">
      <c r="A19" s="24">
        <v>17</v>
      </c>
      <c r="B19" s="24" t="s">
        <v>206</v>
      </c>
      <c r="C19" s="32" t="s">
        <v>381</v>
      </c>
      <c r="D19" s="28">
        <v>9</v>
      </c>
      <c r="E19" s="28">
        <v>9.06</v>
      </c>
      <c r="F19" s="28">
        <v>1</v>
      </c>
      <c r="G19" s="28">
        <v>1</v>
      </c>
      <c r="H19" s="28">
        <v>1</v>
      </c>
      <c r="I19" s="28">
        <v>1</v>
      </c>
      <c r="J19" s="28">
        <v>0</v>
      </c>
      <c r="K19" s="28">
        <v>0</v>
      </c>
      <c r="L19" s="28">
        <v>1</v>
      </c>
      <c r="M19" s="36"/>
    </row>
    <row r="20" spans="1:13" x14ac:dyDescent="0.3">
      <c r="A20" s="24">
        <v>18</v>
      </c>
      <c r="B20" s="24" t="s">
        <v>207</v>
      </c>
      <c r="C20" s="32" t="s">
        <v>381</v>
      </c>
      <c r="D20" s="28">
        <v>5</v>
      </c>
      <c r="E20" s="28">
        <v>4.28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36"/>
    </row>
    <row r="21" spans="1:13" x14ac:dyDescent="0.3">
      <c r="A21" s="24">
        <v>19</v>
      </c>
      <c r="B21" s="24" t="s">
        <v>208</v>
      </c>
      <c r="C21" s="32" t="s">
        <v>381</v>
      </c>
      <c r="D21" s="28">
        <v>5</v>
      </c>
      <c r="E21" s="28">
        <v>4.68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36"/>
    </row>
    <row r="22" spans="1:13" x14ac:dyDescent="0.3">
      <c r="A22" s="24">
        <v>20</v>
      </c>
      <c r="B22" s="24" t="s">
        <v>209</v>
      </c>
      <c r="C22" s="32" t="s">
        <v>381</v>
      </c>
      <c r="D22" s="28">
        <v>9</v>
      </c>
      <c r="E22" s="28">
        <v>8.6</v>
      </c>
      <c r="F22" s="28">
        <v>1</v>
      </c>
      <c r="G22" s="28">
        <v>1</v>
      </c>
      <c r="H22" s="28">
        <v>1</v>
      </c>
      <c r="I22" s="28">
        <v>1</v>
      </c>
      <c r="J22" s="28">
        <v>0</v>
      </c>
      <c r="K22" s="28">
        <v>0</v>
      </c>
      <c r="L22" s="28">
        <v>0</v>
      </c>
      <c r="M22" s="36"/>
    </row>
    <row r="23" spans="1:13" x14ac:dyDescent="0.3">
      <c r="A23" s="24">
        <v>21</v>
      </c>
      <c r="B23" s="24" t="s">
        <v>210</v>
      </c>
      <c r="C23" s="32" t="s">
        <v>381</v>
      </c>
      <c r="D23" s="28">
        <v>134.55000000000001</v>
      </c>
      <c r="E23" s="28">
        <v>134.83000000000001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7</v>
      </c>
      <c r="L23" s="28">
        <v>0</v>
      </c>
      <c r="M23" s="36">
        <v>1</v>
      </c>
    </row>
    <row r="24" spans="1:13" x14ac:dyDescent="0.3">
      <c r="A24" s="24">
        <v>22</v>
      </c>
      <c r="B24" s="24" t="s">
        <v>211</v>
      </c>
      <c r="C24" s="32" t="s">
        <v>381</v>
      </c>
      <c r="D24" s="28">
        <v>6</v>
      </c>
      <c r="E24" s="28">
        <v>10.55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36"/>
    </row>
    <row r="25" spans="1:13" x14ac:dyDescent="0.3">
      <c r="A25" s="24">
        <v>23</v>
      </c>
      <c r="B25" s="24" t="s">
        <v>212</v>
      </c>
      <c r="C25" s="32" t="s">
        <v>381</v>
      </c>
      <c r="D25" s="28">
        <v>5</v>
      </c>
      <c r="E25" s="28">
        <v>6.18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36"/>
    </row>
    <row r="26" spans="1:13" x14ac:dyDescent="0.3">
      <c r="A26" s="24">
        <v>24</v>
      </c>
      <c r="B26" s="24" t="s">
        <v>213</v>
      </c>
      <c r="C26" s="32" t="s">
        <v>381</v>
      </c>
      <c r="D26" s="28">
        <v>15</v>
      </c>
      <c r="E26" s="28">
        <v>15.02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36"/>
    </row>
    <row r="27" spans="1:13" x14ac:dyDescent="0.3">
      <c r="A27" s="24">
        <v>25</v>
      </c>
      <c r="B27" s="24" t="s">
        <v>214</v>
      </c>
      <c r="C27" s="32" t="s">
        <v>381</v>
      </c>
      <c r="D27" s="28">
        <v>5</v>
      </c>
      <c r="E27" s="28">
        <v>4.8099999999999996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36"/>
    </row>
    <row r="28" spans="1:13" x14ac:dyDescent="0.3">
      <c r="A28" s="24">
        <v>26</v>
      </c>
      <c r="B28" s="24" t="s">
        <v>215</v>
      </c>
      <c r="C28" s="32" t="s">
        <v>381</v>
      </c>
      <c r="D28" s="28">
        <v>4</v>
      </c>
      <c r="E28" s="28">
        <v>3.62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36"/>
    </row>
    <row r="29" spans="1:13" x14ac:dyDescent="0.3">
      <c r="A29" s="24">
        <v>27</v>
      </c>
      <c r="B29" s="24" t="s">
        <v>216</v>
      </c>
      <c r="C29" s="32" t="s">
        <v>381</v>
      </c>
      <c r="D29" s="28">
        <v>4</v>
      </c>
      <c r="E29" s="28">
        <v>3.73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36"/>
    </row>
    <row r="30" spans="1:13" x14ac:dyDescent="0.3">
      <c r="A30" s="24">
        <v>28</v>
      </c>
      <c r="B30" s="24" t="s">
        <v>217</v>
      </c>
      <c r="C30" s="32" t="s">
        <v>381</v>
      </c>
      <c r="D30" s="28">
        <v>13.5</v>
      </c>
      <c r="E30" s="28">
        <v>13.26</v>
      </c>
      <c r="F30" s="28">
        <v>1</v>
      </c>
      <c r="G30" s="28">
        <v>1</v>
      </c>
      <c r="H30" s="28">
        <v>1</v>
      </c>
      <c r="I30" s="28">
        <v>1</v>
      </c>
      <c r="J30" s="28">
        <v>0</v>
      </c>
      <c r="K30" s="28">
        <v>0</v>
      </c>
      <c r="L30" s="28">
        <v>1</v>
      </c>
      <c r="M30" s="36"/>
    </row>
    <row r="31" spans="1:13" x14ac:dyDescent="0.3">
      <c r="A31" s="24">
        <v>29</v>
      </c>
      <c r="B31" s="24" t="s">
        <v>210</v>
      </c>
      <c r="C31" s="32" t="s">
        <v>381</v>
      </c>
      <c r="D31" s="28">
        <v>12</v>
      </c>
      <c r="E31" s="28">
        <v>11.78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1</v>
      </c>
      <c r="L31" s="28">
        <v>0</v>
      </c>
      <c r="M31" s="36">
        <v>1</v>
      </c>
    </row>
    <row r="32" spans="1:13" x14ac:dyDescent="0.3">
      <c r="A32" s="24">
        <v>30</v>
      </c>
      <c r="B32" s="24" t="s">
        <v>218</v>
      </c>
      <c r="C32" s="32" t="s">
        <v>381</v>
      </c>
      <c r="D32" s="28">
        <v>8</v>
      </c>
      <c r="E32" s="28">
        <v>7.09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1</v>
      </c>
      <c r="M32" s="36"/>
    </row>
    <row r="33" spans="1:14" x14ac:dyDescent="0.3">
      <c r="A33" s="24">
        <v>31</v>
      </c>
      <c r="B33" s="24" t="s">
        <v>219</v>
      </c>
      <c r="C33" s="32" t="s">
        <v>381</v>
      </c>
      <c r="D33" s="28">
        <v>6</v>
      </c>
      <c r="E33" s="28">
        <v>6.02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1</v>
      </c>
      <c r="M33" s="36"/>
    </row>
    <row r="34" spans="1:14" x14ac:dyDescent="0.3">
      <c r="A34" s="24">
        <v>32</v>
      </c>
      <c r="B34" s="24" t="s">
        <v>220</v>
      </c>
      <c r="C34" s="32" t="s">
        <v>381</v>
      </c>
      <c r="D34" s="28">
        <v>3</v>
      </c>
      <c r="E34" s="28">
        <v>2.93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36"/>
    </row>
    <row r="35" spans="1:14" x14ac:dyDescent="0.3">
      <c r="A35" s="24">
        <v>33</v>
      </c>
      <c r="B35" s="24" t="s">
        <v>221</v>
      </c>
      <c r="C35" s="32" t="s">
        <v>381</v>
      </c>
      <c r="D35" s="28">
        <v>2.5</v>
      </c>
      <c r="E35" s="28">
        <v>2.93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36"/>
    </row>
    <row r="36" spans="1:14" x14ac:dyDescent="0.3">
      <c r="A36" s="24">
        <v>34</v>
      </c>
      <c r="B36" s="24" t="s">
        <v>222</v>
      </c>
      <c r="C36" s="32" t="s">
        <v>381</v>
      </c>
      <c r="D36" s="28">
        <v>2.5</v>
      </c>
      <c r="E36" s="28">
        <v>3.11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36"/>
    </row>
    <row r="37" spans="1:14" x14ac:dyDescent="0.3">
      <c r="A37" s="24">
        <v>35</v>
      </c>
      <c r="B37" s="24" t="s">
        <v>223</v>
      </c>
      <c r="C37" s="32" t="s">
        <v>381</v>
      </c>
      <c r="D37" s="28">
        <v>4</v>
      </c>
      <c r="E37" s="28">
        <v>3.96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36"/>
    </row>
    <row r="38" spans="1:14" x14ac:dyDescent="0.3">
      <c r="A38" s="24">
        <v>36</v>
      </c>
      <c r="B38" s="24" t="s">
        <v>224</v>
      </c>
      <c r="C38" s="32" t="s">
        <v>381</v>
      </c>
      <c r="D38" s="28">
        <v>3</v>
      </c>
      <c r="E38" s="28">
        <v>2.93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1</v>
      </c>
      <c r="M38" s="36"/>
    </row>
    <row r="39" spans="1:14" x14ac:dyDescent="0.3">
      <c r="A39" s="24">
        <v>37</v>
      </c>
      <c r="B39" s="24" t="s">
        <v>225</v>
      </c>
      <c r="C39" s="32" t="s">
        <v>381</v>
      </c>
      <c r="D39" s="28">
        <v>0</v>
      </c>
      <c r="E39" s="28">
        <v>6.69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36"/>
      <c r="N39" s="26" t="s">
        <v>226</v>
      </c>
    </row>
    <row r="40" spans="1:14" x14ac:dyDescent="0.3">
      <c r="B40" s="25" t="s">
        <v>227</v>
      </c>
      <c r="C40" s="25" t="s">
        <v>379</v>
      </c>
      <c r="D40" s="29" t="s">
        <v>183</v>
      </c>
      <c r="E40" s="29" t="s">
        <v>184</v>
      </c>
      <c r="F40" s="29" t="s">
        <v>243</v>
      </c>
      <c r="G40" s="29" t="s">
        <v>187</v>
      </c>
      <c r="H40" s="29" t="s">
        <v>188</v>
      </c>
      <c r="I40" s="29" t="s">
        <v>195</v>
      </c>
      <c r="J40" s="29" t="s">
        <v>196</v>
      </c>
      <c r="K40" s="29" t="s">
        <v>302</v>
      </c>
      <c r="L40" s="29" t="s">
        <v>197</v>
      </c>
      <c r="M40" s="29" t="s">
        <v>364</v>
      </c>
    </row>
    <row r="41" spans="1:14" x14ac:dyDescent="0.3">
      <c r="A41" s="24">
        <v>1</v>
      </c>
      <c r="B41" s="24" t="s">
        <v>228</v>
      </c>
      <c r="C41" s="32" t="s">
        <v>381</v>
      </c>
      <c r="D41" s="28">
        <v>5</v>
      </c>
      <c r="E41" s="28">
        <v>5.27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1</v>
      </c>
      <c r="M41" s="36"/>
    </row>
    <row r="42" spans="1:14" x14ac:dyDescent="0.3">
      <c r="A42" s="24">
        <v>2</v>
      </c>
      <c r="B42" s="24" t="s">
        <v>229</v>
      </c>
      <c r="C42" s="32" t="s">
        <v>381</v>
      </c>
      <c r="D42" s="28">
        <v>10</v>
      </c>
      <c r="E42" s="28">
        <v>9.1300000000000008</v>
      </c>
      <c r="F42" s="28">
        <v>1</v>
      </c>
      <c r="G42" s="28">
        <v>1</v>
      </c>
      <c r="H42" s="28">
        <v>1</v>
      </c>
      <c r="I42" s="28">
        <v>1</v>
      </c>
      <c r="J42" s="28">
        <v>0</v>
      </c>
      <c r="K42" s="28">
        <v>0</v>
      </c>
      <c r="L42" s="28">
        <v>1</v>
      </c>
      <c r="M42" s="36"/>
    </row>
    <row r="43" spans="1:14" x14ac:dyDescent="0.3">
      <c r="A43" s="24">
        <v>3</v>
      </c>
      <c r="B43" s="24" t="s">
        <v>230</v>
      </c>
      <c r="C43" s="32" t="s">
        <v>381</v>
      </c>
      <c r="D43" s="28">
        <v>18</v>
      </c>
      <c r="E43" s="28">
        <v>17.66</v>
      </c>
      <c r="F43" s="28">
        <v>1</v>
      </c>
      <c r="G43" s="28">
        <v>1</v>
      </c>
      <c r="H43" s="28">
        <v>1</v>
      </c>
      <c r="I43" s="28">
        <v>1</v>
      </c>
      <c r="J43" s="28">
        <v>0</v>
      </c>
      <c r="K43" s="28">
        <v>0</v>
      </c>
      <c r="L43" s="28">
        <v>1</v>
      </c>
      <c r="M43" s="36"/>
    </row>
    <row r="44" spans="1:14" x14ac:dyDescent="0.3">
      <c r="A44" s="24">
        <v>4</v>
      </c>
      <c r="B44" s="24" t="s">
        <v>210</v>
      </c>
      <c r="C44" s="32" t="s">
        <v>381</v>
      </c>
      <c r="D44" s="28">
        <v>12</v>
      </c>
      <c r="E44" s="28">
        <v>11.71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36">
        <v>1</v>
      </c>
    </row>
    <row r="45" spans="1:14" x14ac:dyDescent="0.3">
      <c r="A45" s="24">
        <v>5</v>
      </c>
      <c r="B45" s="24" t="s">
        <v>220</v>
      </c>
      <c r="C45" s="32" t="s">
        <v>381</v>
      </c>
      <c r="D45" s="28">
        <v>3</v>
      </c>
      <c r="E45" s="28">
        <v>3.04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36"/>
    </row>
    <row r="46" spans="1:14" x14ac:dyDescent="0.3">
      <c r="A46" s="24">
        <v>6</v>
      </c>
      <c r="B46" s="24" t="s">
        <v>221</v>
      </c>
      <c r="C46" s="32" t="s">
        <v>381</v>
      </c>
      <c r="D46" s="28">
        <v>2.5</v>
      </c>
      <c r="E46" s="28">
        <v>3.32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36"/>
    </row>
    <row r="47" spans="1:14" x14ac:dyDescent="0.3">
      <c r="A47" s="24">
        <v>7</v>
      </c>
      <c r="B47" s="27" t="s">
        <v>231</v>
      </c>
      <c r="C47" s="32" t="s">
        <v>381</v>
      </c>
      <c r="D47" s="28">
        <v>9</v>
      </c>
      <c r="E47" s="28">
        <v>9.8800000000000008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36"/>
    </row>
    <row r="48" spans="1:14" x14ac:dyDescent="0.3">
      <c r="A48" s="24">
        <v>8</v>
      </c>
      <c r="B48" s="24" t="s">
        <v>234</v>
      </c>
      <c r="C48" s="32" t="s">
        <v>381</v>
      </c>
      <c r="D48" s="28">
        <v>15</v>
      </c>
      <c r="E48" s="28">
        <v>15.58</v>
      </c>
      <c r="F48" s="28">
        <v>1</v>
      </c>
      <c r="G48" s="28">
        <v>1</v>
      </c>
      <c r="H48" s="28">
        <v>1</v>
      </c>
      <c r="I48" s="28">
        <v>1</v>
      </c>
      <c r="J48" s="28">
        <v>0</v>
      </c>
      <c r="K48" s="28">
        <v>0</v>
      </c>
      <c r="L48" s="28">
        <v>1</v>
      </c>
      <c r="M48" s="36"/>
    </row>
    <row r="49" spans="1:13" x14ac:dyDescent="0.3">
      <c r="A49" s="24">
        <v>9</v>
      </c>
      <c r="B49" s="24" t="s">
        <v>232</v>
      </c>
      <c r="C49" s="32" t="s">
        <v>381</v>
      </c>
      <c r="D49" s="28">
        <v>8</v>
      </c>
      <c r="E49" s="28">
        <v>7.06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36"/>
    </row>
    <row r="50" spans="1:13" x14ac:dyDescent="0.3">
      <c r="A50" s="24">
        <v>10</v>
      </c>
      <c r="B50" s="24" t="s">
        <v>233</v>
      </c>
      <c r="C50" s="32" t="s">
        <v>381</v>
      </c>
      <c r="D50" s="28">
        <v>1.5</v>
      </c>
      <c r="E50" s="28">
        <v>1.26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36"/>
    </row>
    <row r="51" spans="1:13" x14ac:dyDescent="0.3">
      <c r="A51" s="24">
        <v>11</v>
      </c>
      <c r="B51" s="24" t="s">
        <v>235</v>
      </c>
      <c r="C51" s="32" t="s">
        <v>381</v>
      </c>
      <c r="D51" s="28">
        <v>4.5</v>
      </c>
      <c r="E51" s="28">
        <v>7.07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36"/>
    </row>
    <row r="52" spans="1:13" x14ac:dyDescent="0.3">
      <c r="A52" s="24">
        <v>12</v>
      </c>
      <c r="B52" s="24" t="s">
        <v>236</v>
      </c>
      <c r="C52" s="32" t="s">
        <v>381</v>
      </c>
      <c r="D52" s="28">
        <v>4.5</v>
      </c>
      <c r="E52" s="28">
        <v>6.97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36"/>
    </row>
    <row r="53" spans="1:13" x14ac:dyDescent="0.3">
      <c r="A53" s="24">
        <v>13</v>
      </c>
      <c r="B53" s="24" t="s">
        <v>237</v>
      </c>
      <c r="C53" s="32" t="s">
        <v>381</v>
      </c>
      <c r="D53" s="28">
        <v>3</v>
      </c>
      <c r="E53" s="28">
        <v>3.51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1</v>
      </c>
      <c r="M53" s="36"/>
    </row>
    <row r="54" spans="1:13" x14ac:dyDescent="0.3">
      <c r="A54" s="24">
        <v>14</v>
      </c>
      <c r="B54" s="24" t="s">
        <v>238</v>
      </c>
      <c r="C54" s="32" t="s">
        <v>381</v>
      </c>
      <c r="D54" s="28">
        <v>4</v>
      </c>
      <c r="E54" s="28">
        <v>3.44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36"/>
    </row>
    <row r="55" spans="1:13" x14ac:dyDescent="0.3">
      <c r="A55" s="24">
        <v>15</v>
      </c>
      <c r="B55" s="24" t="s">
        <v>216</v>
      </c>
      <c r="C55" s="32" t="s">
        <v>381</v>
      </c>
      <c r="D55" s="28">
        <v>4</v>
      </c>
      <c r="E55" s="28">
        <v>4.04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36"/>
    </row>
    <row r="56" spans="1:13" x14ac:dyDescent="0.3">
      <c r="B56" s="25" t="s">
        <v>239</v>
      </c>
      <c r="C56" s="25" t="s">
        <v>379</v>
      </c>
      <c r="D56" s="29" t="s">
        <v>183</v>
      </c>
      <c r="E56" s="29" t="s">
        <v>184</v>
      </c>
      <c r="F56" s="29" t="s">
        <v>243</v>
      </c>
      <c r="G56" s="29" t="s">
        <v>187</v>
      </c>
      <c r="H56" s="29" t="s">
        <v>188</v>
      </c>
      <c r="I56" s="29" t="s">
        <v>195</v>
      </c>
      <c r="J56" s="29" t="s">
        <v>196</v>
      </c>
      <c r="K56" s="29" t="s">
        <v>302</v>
      </c>
      <c r="L56" s="29" t="s">
        <v>197</v>
      </c>
      <c r="M56" s="29"/>
    </row>
    <row r="57" spans="1:13" x14ac:dyDescent="0.3">
      <c r="A57" s="24">
        <v>1</v>
      </c>
      <c r="B57" s="24" t="s">
        <v>240</v>
      </c>
      <c r="C57" s="32" t="s">
        <v>381</v>
      </c>
      <c r="D57" s="28">
        <v>15</v>
      </c>
      <c r="E57" s="28">
        <v>13.96</v>
      </c>
      <c r="F57" s="28">
        <v>1</v>
      </c>
      <c r="G57" s="28">
        <v>1</v>
      </c>
      <c r="H57" s="28">
        <v>1</v>
      </c>
      <c r="I57" s="28">
        <v>1</v>
      </c>
      <c r="J57" s="28">
        <v>0</v>
      </c>
      <c r="K57" s="28">
        <v>0</v>
      </c>
      <c r="L57" s="28">
        <v>1</v>
      </c>
      <c r="M57" s="36"/>
    </row>
    <row r="58" spans="1:13" x14ac:dyDescent="0.3">
      <c r="A58" s="24">
        <v>2</v>
      </c>
      <c r="B58" s="24" t="s">
        <v>241</v>
      </c>
      <c r="C58" s="33" t="s">
        <v>383</v>
      </c>
      <c r="D58" s="28">
        <v>24</v>
      </c>
      <c r="E58" s="28">
        <v>15.82</v>
      </c>
      <c r="F58" s="28">
        <v>1</v>
      </c>
      <c r="G58" s="28">
        <v>1</v>
      </c>
      <c r="H58" s="28">
        <v>1</v>
      </c>
      <c r="I58" s="28">
        <v>1</v>
      </c>
      <c r="J58" s="28">
        <v>0</v>
      </c>
      <c r="K58" s="28">
        <v>0</v>
      </c>
      <c r="L58" s="28">
        <v>1</v>
      </c>
      <c r="M58" s="36"/>
    </row>
    <row r="59" spans="1:13" x14ac:dyDescent="0.3">
      <c r="A59" s="24">
        <v>3</v>
      </c>
      <c r="B59" s="24" t="s">
        <v>242</v>
      </c>
      <c r="C59" s="32" t="s">
        <v>381</v>
      </c>
      <c r="D59" s="28">
        <v>30</v>
      </c>
      <c r="E59" s="28">
        <v>30.32</v>
      </c>
      <c r="F59" s="28">
        <v>1</v>
      </c>
      <c r="G59" s="28">
        <v>1</v>
      </c>
      <c r="H59" s="28">
        <v>1</v>
      </c>
      <c r="I59" s="28">
        <v>1</v>
      </c>
      <c r="J59" s="28">
        <v>0</v>
      </c>
      <c r="K59" s="28">
        <v>0</v>
      </c>
      <c r="L59" s="28">
        <v>1</v>
      </c>
      <c r="M59" s="36"/>
    </row>
    <row r="60" spans="1:13" x14ac:dyDescent="0.3">
      <c r="A60" s="24">
        <v>4</v>
      </c>
      <c r="B60" s="24" t="s">
        <v>244</v>
      </c>
      <c r="C60" s="32" t="s">
        <v>381</v>
      </c>
      <c r="D60" s="28">
        <v>12</v>
      </c>
      <c r="E60" s="28">
        <v>12.33</v>
      </c>
      <c r="F60" s="28">
        <v>1</v>
      </c>
      <c r="G60" s="28">
        <v>1</v>
      </c>
      <c r="H60" s="28">
        <v>0</v>
      </c>
      <c r="I60" s="28">
        <v>0</v>
      </c>
      <c r="J60" s="28">
        <v>0</v>
      </c>
      <c r="K60" s="28">
        <v>0</v>
      </c>
      <c r="L60" s="28">
        <v>1</v>
      </c>
      <c r="M60" s="36"/>
    </row>
    <row r="61" spans="1:13" x14ac:dyDescent="0.3">
      <c r="A61" s="24">
        <v>5</v>
      </c>
      <c r="B61" s="24" t="s">
        <v>245</v>
      </c>
      <c r="C61" s="32" t="s">
        <v>381</v>
      </c>
      <c r="D61" s="28">
        <v>16</v>
      </c>
      <c r="E61" s="28">
        <v>15.47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1</v>
      </c>
      <c r="M61" s="36"/>
    </row>
    <row r="62" spans="1:13" x14ac:dyDescent="0.3">
      <c r="B62" s="25" t="s">
        <v>246</v>
      </c>
      <c r="C62" s="25" t="s">
        <v>379</v>
      </c>
      <c r="D62" s="29" t="s">
        <v>183</v>
      </c>
      <c r="E62" s="29" t="s">
        <v>184</v>
      </c>
      <c r="F62" s="29" t="s">
        <v>243</v>
      </c>
      <c r="G62" s="29" t="s">
        <v>187</v>
      </c>
      <c r="H62" s="29" t="s">
        <v>188</v>
      </c>
      <c r="I62" s="29" t="s">
        <v>195</v>
      </c>
      <c r="J62" s="29" t="s">
        <v>196</v>
      </c>
      <c r="K62" s="29" t="s">
        <v>302</v>
      </c>
      <c r="L62" s="29" t="s">
        <v>197</v>
      </c>
      <c r="M62" s="29"/>
    </row>
    <row r="63" spans="1:13" x14ac:dyDescent="0.3">
      <c r="A63" s="24">
        <v>1</v>
      </c>
      <c r="B63" s="24" t="s">
        <v>247</v>
      </c>
      <c r="C63" s="33" t="s">
        <v>383</v>
      </c>
      <c r="D63" s="28">
        <v>18</v>
      </c>
      <c r="E63" s="28">
        <v>20.75</v>
      </c>
      <c r="F63" s="28">
        <v>1</v>
      </c>
      <c r="G63" s="28">
        <v>1</v>
      </c>
      <c r="H63" s="28">
        <v>1</v>
      </c>
      <c r="I63" s="28">
        <v>1</v>
      </c>
      <c r="J63" s="28">
        <v>0</v>
      </c>
      <c r="K63" s="28">
        <v>0</v>
      </c>
      <c r="L63" s="28">
        <v>1</v>
      </c>
      <c r="M63" s="36"/>
    </row>
    <row r="64" spans="1:13" x14ac:dyDescent="0.3">
      <c r="A64" s="24">
        <v>2</v>
      </c>
      <c r="B64" s="24" t="s">
        <v>248</v>
      </c>
      <c r="C64" s="33" t="s">
        <v>383</v>
      </c>
      <c r="D64" s="28">
        <v>6</v>
      </c>
      <c r="E64" s="28">
        <v>5.1100000000000003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36"/>
    </row>
    <row r="65" spans="1:13" x14ac:dyDescent="0.3">
      <c r="B65" s="25" t="s">
        <v>249</v>
      </c>
      <c r="C65" s="25" t="s">
        <v>379</v>
      </c>
      <c r="D65" s="29" t="s">
        <v>183</v>
      </c>
      <c r="E65" s="29" t="s">
        <v>184</v>
      </c>
      <c r="F65" s="29" t="s">
        <v>243</v>
      </c>
      <c r="G65" s="29" t="s">
        <v>187</v>
      </c>
      <c r="H65" s="29" t="s">
        <v>188</v>
      </c>
      <c r="I65" s="29" t="s">
        <v>195</v>
      </c>
      <c r="J65" s="29" t="s">
        <v>196</v>
      </c>
      <c r="K65" s="29" t="s">
        <v>302</v>
      </c>
      <c r="L65" s="29" t="s">
        <v>197</v>
      </c>
      <c r="M65" s="29"/>
    </row>
    <row r="66" spans="1:13" x14ac:dyDescent="0.3">
      <c r="A66" s="24">
        <v>1</v>
      </c>
      <c r="B66" s="24" t="s">
        <v>250</v>
      </c>
      <c r="C66" s="32" t="s">
        <v>381</v>
      </c>
      <c r="D66" s="28">
        <v>18</v>
      </c>
      <c r="E66" s="28">
        <v>17.940000000000001</v>
      </c>
      <c r="F66" s="28">
        <v>1</v>
      </c>
      <c r="G66" s="28">
        <v>1</v>
      </c>
      <c r="H66" s="28">
        <v>1</v>
      </c>
      <c r="I66" s="28">
        <v>1</v>
      </c>
      <c r="J66" s="28">
        <v>0</v>
      </c>
      <c r="K66" s="28">
        <v>0</v>
      </c>
      <c r="L66" s="28">
        <v>1</v>
      </c>
      <c r="M66" s="36"/>
    </row>
    <row r="67" spans="1:13" x14ac:dyDescent="0.3">
      <c r="A67" s="24">
        <v>2</v>
      </c>
      <c r="B67" s="24" t="s">
        <v>382</v>
      </c>
      <c r="C67" s="32" t="s">
        <v>381</v>
      </c>
      <c r="D67" s="28">
        <v>18</v>
      </c>
      <c r="E67" s="28">
        <v>18.079999999999998</v>
      </c>
      <c r="F67" s="28">
        <v>1</v>
      </c>
      <c r="G67" s="28">
        <v>1</v>
      </c>
      <c r="H67" s="28">
        <v>1</v>
      </c>
      <c r="I67" s="28">
        <v>1</v>
      </c>
      <c r="J67" s="28">
        <v>0</v>
      </c>
      <c r="K67" s="28">
        <v>0</v>
      </c>
      <c r="L67" s="28">
        <v>1</v>
      </c>
      <c r="M67" s="36"/>
    </row>
    <row r="68" spans="1:13" x14ac:dyDescent="0.3">
      <c r="A68" s="24">
        <v>3</v>
      </c>
      <c r="B68" s="24" t="s">
        <v>251</v>
      </c>
      <c r="C68" s="32" t="s">
        <v>381</v>
      </c>
      <c r="D68" s="28">
        <v>22</v>
      </c>
      <c r="E68" s="28">
        <v>21.9</v>
      </c>
      <c r="F68" s="28">
        <v>1</v>
      </c>
      <c r="G68" s="28">
        <v>1</v>
      </c>
      <c r="H68" s="28">
        <v>1</v>
      </c>
      <c r="I68" s="28">
        <v>1</v>
      </c>
      <c r="J68" s="28">
        <v>0</v>
      </c>
      <c r="K68" s="28">
        <v>0</v>
      </c>
      <c r="L68" s="28">
        <v>1</v>
      </c>
      <c r="M68" s="36"/>
    </row>
    <row r="69" spans="1:13" x14ac:dyDescent="0.3">
      <c r="A69" s="24">
        <v>4</v>
      </c>
      <c r="B69" s="24" t="s">
        <v>252</v>
      </c>
      <c r="C69" s="32" t="s">
        <v>381</v>
      </c>
      <c r="D69" s="28">
        <v>4</v>
      </c>
      <c r="E69" s="28">
        <v>4.6900000000000004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36"/>
    </row>
    <row r="70" spans="1:13" x14ac:dyDescent="0.3">
      <c r="B70" s="25" t="s">
        <v>253</v>
      </c>
      <c r="C70" s="25" t="s">
        <v>379</v>
      </c>
      <c r="D70" s="29" t="s">
        <v>183</v>
      </c>
      <c r="E70" s="29" t="s">
        <v>184</v>
      </c>
      <c r="F70" s="29" t="s">
        <v>243</v>
      </c>
      <c r="G70" s="29" t="s">
        <v>187</v>
      </c>
      <c r="H70" s="29" t="s">
        <v>188</v>
      </c>
      <c r="I70" s="29" t="s">
        <v>195</v>
      </c>
      <c r="J70" s="29" t="s">
        <v>196</v>
      </c>
      <c r="K70" s="29" t="s">
        <v>302</v>
      </c>
      <c r="L70" s="29" t="s">
        <v>197</v>
      </c>
      <c r="M70" s="29"/>
    </row>
    <row r="71" spans="1:13" x14ac:dyDescent="0.3">
      <c r="A71" s="24">
        <v>1</v>
      </c>
      <c r="B71" s="24" t="s">
        <v>254</v>
      </c>
      <c r="C71" s="33" t="s">
        <v>383</v>
      </c>
      <c r="D71" s="28">
        <v>30</v>
      </c>
      <c r="E71" s="28">
        <v>30.11</v>
      </c>
      <c r="F71" s="28">
        <v>1</v>
      </c>
      <c r="G71" s="28">
        <v>1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36"/>
    </row>
    <row r="72" spans="1:13" x14ac:dyDescent="0.3">
      <c r="A72" s="24">
        <v>2</v>
      </c>
      <c r="B72" s="24" t="s">
        <v>255</v>
      </c>
      <c r="C72" s="33" t="s">
        <v>383</v>
      </c>
      <c r="D72" s="28">
        <v>30</v>
      </c>
      <c r="E72" s="28">
        <v>30.28</v>
      </c>
      <c r="F72" s="28">
        <v>1</v>
      </c>
      <c r="G72" s="28">
        <v>1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36"/>
    </row>
    <row r="73" spans="1:13" x14ac:dyDescent="0.3">
      <c r="A73" s="24">
        <v>3</v>
      </c>
      <c r="B73" s="24" t="s">
        <v>256</v>
      </c>
      <c r="C73" s="33" t="s">
        <v>383</v>
      </c>
      <c r="D73" s="28">
        <v>30</v>
      </c>
      <c r="E73" s="28">
        <v>30.02</v>
      </c>
      <c r="F73" s="28">
        <v>1</v>
      </c>
      <c r="G73" s="28">
        <v>1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36"/>
    </row>
    <row r="74" spans="1:13" x14ac:dyDescent="0.3">
      <c r="A74" s="24">
        <v>4</v>
      </c>
      <c r="B74" s="24" t="s">
        <v>257</v>
      </c>
      <c r="C74" s="33" t="s">
        <v>383</v>
      </c>
      <c r="D74" s="28">
        <v>18</v>
      </c>
      <c r="E74" s="28">
        <v>18.62</v>
      </c>
      <c r="F74" s="28">
        <v>1</v>
      </c>
      <c r="G74" s="28">
        <v>1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36"/>
    </row>
    <row r="75" spans="1:13" x14ac:dyDescent="0.3">
      <c r="A75" s="24">
        <v>5</v>
      </c>
      <c r="B75" s="24" t="s">
        <v>258</v>
      </c>
      <c r="C75" s="33" t="s">
        <v>383</v>
      </c>
      <c r="D75" s="28">
        <v>12</v>
      </c>
      <c r="E75" s="28">
        <v>13.4</v>
      </c>
      <c r="F75" s="28">
        <v>1</v>
      </c>
      <c r="G75" s="28">
        <v>1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36"/>
    </row>
    <row r="76" spans="1:13" x14ac:dyDescent="0.3">
      <c r="A76" s="24">
        <v>6</v>
      </c>
      <c r="B76" s="24" t="s">
        <v>259</v>
      </c>
      <c r="C76" s="33" t="s">
        <v>383</v>
      </c>
      <c r="D76" s="28">
        <v>4</v>
      </c>
      <c r="E76" s="28">
        <v>4.5199999999999996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36"/>
    </row>
    <row r="77" spans="1:13" x14ac:dyDescent="0.3">
      <c r="A77" s="24">
        <v>7</v>
      </c>
      <c r="B77" s="24" t="s">
        <v>210</v>
      </c>
      <c r="C77" s="33" t="s">
        <v>383</v>
      </c>
      <c r="D77" s="28">
        <v>12</v>
      </c>
      <c r="E77" s="28">
        <v>10.54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36"/>
    </row>
    <row r="78" spans="1:13" x14ac:dyDescent="0.3">
      <c r="A78" s="24">
        <v>8</v>
      </c>
      <c r="B78" s="24" t="s">
        <v>260</v>
      </c>
      <c r="C78" s="33" t="s">
        <v>383</v>
      </c>
      <c r="D78" s="28">
        <v>12</v>
      </c>
      <c r="E78" s="28">
        <v>12.1</v>
      </c>
      <c r="F78" s="28">
        <v>1</v>
      </c>
      <c r="G78" s="28">
        <v>1</v>
      </c>
      <c r="H78" s="28">
        <v>1</v>
      </c>
      <c r="I78" s="28">
        <v>1</v>
      </c>
      <c r="J78" s="28">
        <v>0</v>
      </c>
      <c r="K78" s="28">
        <v>0</v>
      </c>
      <c r="L78" s="28">
        <v>0</v>
      </c>
      <c r="M78" s="36"/>
    </row>
    <row r="79" spans="1:13" x14ac:dyDescent="0.3">
      <c r="A79" s="24">
        <v>9</v>
      </c>
      <c r="B79" s="24" t="s">
        <v>261</v>
      </c>
      <c r="C79" s="33" t="s">
        <v>383</v>
      </c>
      <c r="D79" s="28">
        <v>3</v>
      </c>
      <c r="E79" s="28">
        <v>3.09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36"/>
    </row>
    <row r="80" spans="1:13" x14ac:dyDescent="0.3">
      <c r="A80" s="24">
        <v>10</v>
      </c>
      <c r="B80" s="24" t="s">
        <v>262</v>
      </c>
      <c r="C80" s="33" t="s">
        <v>383</v>
      </c>
      <c r="D80" s="28">
        <v>9</v>
      </c>
      <c r="E80" s="28">
        <v>8.9700000000000006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36"/>
    </row>
    <row r="81" spans="1:14" x14ac:dyDescent="0.3">
      <c r="A81" s="24">
        <v>11</v>
      </c>
      <c r="B81" s="24" t="s">
        <v>263</v>
      </c>
      <c r="C81" s="33" t="s">
        <v>383</v>
      </c>
      <c r="D81" s="28">
        <v>4</v>
      </c>
      <c r="E81" s="28">
        <v>4.0599999999999996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36"/>
    </row>
    <row r="82" spans="1:14" x14ac:dyDescent="0.3">
      <c r="A82" s="24">
        <v>12</v>
      </c>
      <c r="B82" s="24" t="s">
        <v>264</v>
      </c>
      <c r="C82" s="33" t="s">
        <v>383</v>
      </c>
      <c r="D82" s="28">
        <v>3</v>
      </c>
      <c r="E82" s="28">
        <v>3.26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36"/>
    </row>
    <row r="83" spans="1:14" x14ac:dyDescent="0.3">
      <c r="A83" s="24">
        <v>13</v>
      </c>
      <c r="B83" s="24" t="s">
        <v>265</v>
      </c>
      <c r="C83" s="33" t="s">
        <v>383</v>
      </c>
      <c r="D83" s="28">
        <v>6</v>
      </c>
      <c r="E83" s="28">
        <v>6.08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36"/>
    </row>
    <row r="84" spans="1:14" x14ac:dyDescent="0.3">
      <c r="A84" s="24">
        <v>14</v>
      </c>
      <c r="B84" s="24" t="s">
        <v>266</v>
      </c>
      <c r="C84" s="33" t="s">
        <v>383</v>
      </c>
      <c r="D84" s="28">
        <v>6</v>
      </c>
      <c r="E84" s="28">
        <v>6.08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36"/>
    </row>
    <row r="85" spans="1:14" x14ac:dyDescent="0.3">
      <c r="A85" s="24">
        <v>15</v>
      </c>
      <c r="B85" s="24" t="s">
        <v>267</v>
      </c>
      <c r="C85" s="33" t="s">
        <v>383</v>
      </c>
      <c r="D85" s="28">
        <v>6</v>
      </c>
      <c r="E85" s="28">
        <v>5.95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1</v>
      </c>
      <c r="M85" s="36"/>
    </row>
    <row r="86" spans="1:14" x14ac:dyDescent="0.3">
      <c r="A86" s="24">
        <v>16</v>
      </c>
      <c r="B86" s="24" t="s">
        <v>223</v>
      </c>
      <c r="C86" s="33" t="s">
        <v>383</v>
      </c>
      <c r="D86" s="28">
        <v>4</v>
      </c>
      <c r="E86" s="28">
        <v>4.5999999999999996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36"/>
    </row>
    <row r="87" spans="1:14" x14ac:dyDescent="0.3">
      <c r="A87" s="24">
        <v>17</v>
      </c>
      <c r="B87" s="24" t="s">
        <v>268</v>
      </c>
      <c r="C87" s="33" t="s">
        <v>383</v>
      </c>
      <c r="D87" s="28">
        <v>5</v>
      </c>
      <c r="E87" s="28">
        <v>4.42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1</v>
      </c>
      <c r="M87" s="36"/>
    </row>
    <row r="88" spans="1:14" x14ac:dyDescent="0.3">
      <c r="A88" s="24">
        <v>18</v>
      </c>
      <c r="B88" s="24" t="s">
        <v>216</v>
      </c>
      <c r="C88" s="33" t="s">
        <v>383</v>
      </c>
      <c r="D88" s="28">
        <v>3</v>
      </c>
      <c r="E88" s="28">
        <v>4.09</v>
      </c>
      <c r="F88" s="28">
        <v>0</v>
      </c>
      <c r="G88" s="2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0</v>
      </c>
      <c r="M88" s="36"/>
    </row>
    <row r="89" spans="1:14" x14ac:dyDescent="0.3">
      <c r="A89" s="24">
        <v>19</v>
      </c>
      <c r="B89" s="24" t="s">
        <v>225</v>
      </c>
      <c r="C89" s="33" t="s">
        <v>383</v>
      </c>
      <c r="D89" s="28">
        <v>3</v>
      </c>
      <c r="E89" s="28">
        <v>3.24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36"/>
      <c r="N89" s="26" t="s">
        <v>226</v>
      </c>
    </row>
    <row r="90" spans="1:14" x14ac:dyDescent="0.3">
      <c r="B90" s="25" t="s">
        <v>269</v>
      </c>
      <c r="C90" s="25" t="s">
        <v>379</v>
      </c>
      <c r="D90" s="29" t="s">
        <v>183</v>
      </c>
      <c r="E90" s="29" t="s">
        <v>184</v>
      </c>
      <c r="F90" s="29" t="s">
        <v>243</v>
      </c>
      <c r="G90" s="29" t="s">
        <v>187</v>
      </c>
      <c r="H90" s="29" t="s">
        <v>188</v>
      </c>
      <c r="I90" s="29" t="s">
        <v>195</v>
      </c>
      <c r="J90" s="29" t="s">
        <v>196</v>
      </c>
      <c r="K90" s="29" t="s">
        <v>302</v>
      </c>
      <c r="L90" s="29" t="s">
        <v>197</v>
      </c>
      <c r="M90" s="29"/>
    </row>
    <row r="91" spans="1:14" x14ac:dyDescent="0.3">
      <c r="A91" s="24">
        <v>1</v>
      </c>
      <c r="B91" s="24" t="s">
        <v>270</v>
      </c>
      <c r="C91" s="33" t="s">
        <v>383</v>
      </c>
      <c r="D91" s="28">
        <v>18</v>
      </c>
      <c r="E91" s="28">
        <v>17.8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1</v>
      </c>
      <c r="L91" s="28">
        <v>0</v>
      </c>
      <c r="M91" s="36"/>
      <c r="N91" s="24" t="s">
        <v>276</v>
      </c>
    </row>
    <row r="92" spans="1:14" x14ac:dyDescent="0.3">
      <c r="A92" s="24">
        <v>2</v>
      </c>
      <c r="B92" s="24" t="s">
        <v>271</v>
      </c>
      <c r="C92" s="33" t="s">
        <v>383</v>
      </c>
      <c r="D92" s="28">
        <v>18</v>
      </c>
      <c r="E92" s="28">
        <v>18.18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1</v>
      </c>
      <c r="L92" s="28">
        <v>0</v>
      </c>
      <c r="M92" s="36"/>
      <c r="N92" s="24" t="s">
        <v>276</v>
      </c>
    </row>
    <row r="93" spans="1:14" x14ac:dyDescent="0.3">
      <c r="A93" s="24">
        <v>3</v>
      </c>
      <c r="B93" s="24" t="s">
        <v>272</v>
      </c>
      <c r="C93" s="33" t="s">
        <v>383</v>
      </c>
      <c r="D93" s="28">
        <v>18</v>
      </c>
      <c r="E93" s="28">
        <v>18.64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1</v>
      </c>
      <c r="L93" s="28">
        <v>0</v>
      </c>
      <c r="M93" s="36"/>
      <c r="N93" s="24" t="s">
        <v>276</v>
      </c>
    </row>
    <row r="94" spans="1:14" x14ac:dyDescent="0.3">
      <c r="A94" s="24">
        <v>4</v>
      </c>
      <c r="B94" s="24" t="s">
        <v>273</v>
      </c>
      <c r="C94" s="33" t="s">
        <v>383</v>
      </c>
      <c r="D94" s="28">
        <v>18</v>
      </c>
      <c r="E94" s="28">
        <v>20.37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1</v>
      </c>
      <c r="L94" s="28">
        <v>0</v>
      </c>
      <c r="M94" s="36"/>
      <c r="N94" s="24" t="s">
        <v>276</v>
      </c>
    </row>
    <row r="95" spans="1:14" x14ac:dyDescent="0.3">
      <c r="A95" s="24">
        <v>5</v>
      </c>
      <c r="B95" s="24" t="s">
        <v>258</v>
      </c>
      <c r="C95" s="33" t="s">
        <v>383</v>
      </c>
      <c r="D95" s="28">
        <v>6</v>
      </c>
      <c r="E95" s="28">
        <v>9.31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36"/>
    </row>
    <row r="96" spans="1:14" x14ac:dyDescent="0.3">
      <c r="A96" s="24">
        <v>6</v>
      </c>
      <c r="B96" s="24" t="s">
        <v>274</v>
      </c>
      <c r="C96" s="33" t="s">
        <v>383</v>
      </c>
      <c r="D96" s="28">
        <v>15</v>
      </c>
      <c r="E96" s="28">
        <v>14.88</v>
      </c>
      <c r="F96" s="28">
        <v>1</v>
      </c>
      <c r="G96" s="28">
        <v>1</v>
      </c>
      <c r="H96" s="28">
        <v>1</v>
      </c>
      <c r="I96" s="28">
        <v>1</v>
      </c>
      <c r="J96" s="28">
        <v>0</v>
      </c>
      <c r="K96" s="28">
        <v>0</v>
      </c>
      <c r="L96" s="28">
        <v>1</v>
      </c>
      <c r="M96" s="36"/>
      <c r="N96" s="24" t="s">
        <v>275</v>
      </c>
    </row>
    <row r="97" spans="1:14" x14ac:dyDescent="0.3">
      <c r="A97" s="24">
        <v>7</v>
      </c>
      <c r="B97" s="24" t="s">
        <v>210</v>
      </c>
      <c r="C97" s="33" t="s">
        <v>383</v>
      </c>
      <c r="D97" s="28">
        <v>16</v>
      </c>
      <c r="E97" s="28">
        <v>15.69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1</v>
      </c>
      <c r="L97" s="28">
        <v>0</v>
      </c>
      <c r="M97" s="36"/>
    </row>
    <row r="98" spans="1:14" x14ac:dyDescent="0.3">
      <c r="A98" s="24">
        <v>8</v>
      </c>
      <c r="B98" s="24" t="s">
        <v>277</v>
      </c>
      <c r="C98" s="33" t="s">
        <v>383</v>
      </c>
      <c r="D98" s="28">
        <v>5</v>
      </c>
      <c r="E98" s="28">
        <v>5.38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36"/>
    </row>
    <row r="99" spans="1:14" x14ac:dyDescent="0.3">
      <c r="A99" s="24">
        <v>9</v>
      </c>
      <c r="B99" s="24" t="s">
        <v>278</v>
      </c>
      <c r="C99" s="33" t="s">
        <v>383</v>
      </c>
      <c r="D99" s="28">
        <v>4</v>
      </c>
      <c r="E99" s="28">
        <v>4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36"/>
    </row>
    <row r="100" spans="1:14" x14ac:dyDescent="0.3">
      <c r="A100" s="24">
        <v>10</v>
      </c>
      <c r="B100" s="24" t="s">
        <v>279</v>
      </c>
      <c r="C100" s="33" t="s">
        <v>383</v>
      </c>
      <c r="D100" s="28">
        <v>4</v>
      </c>
      <c r="E100" s="28">
        <v>3.67</v>
      </c>
      <c r="F100" s="28">
        <v>0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36"/>
    </row>
    <row r="101" spans="1:14" x14ac:dyDescent="0.3">
      <c r="A101" s="24">
        <v>11</v>
      </c>
      <c r="B101" s="24" t="s">
        <v>223</v>
      </c>
      <c r="C101" s="33" t="s">
        <v>383</v>
      </c>
      <c r="D101" s="28">
        <v>4</v>
      </c>
      <c r="E101" s="28">
        <v>4.59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36"/>
    </row>
    <row r="102" spans="1:14" x14ac:dyDescent="0.3">
      <c r="A102" s="24">
        <v>12</v>
      </c>
      <c r="B102" s="24" t="s">
        <v>216</v>
      </c>
      <c r="C102" s="33" t="s">
        <v>383</v>
      </c>
      <c r="D102" s="28">
        <v>4</v>
      </c>
      <c r="E102" s="28">
        <v>3.9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36"/>
    </row>
    <row r="103" spans="1:14" x14ac:dyDescent="0.3">
      <c r="A103" s="24">
        <v>13</v>
      </c>
      <c r="B103" s="24" t="s">
        <v>225</v>
      </c>
      <c r="C103" s="33" t="s">
        <v>383</v>
      </c>
      <c r="D103" s="28">
        <v>0</v>
      </c>
      <c r="E103" s="28">
        <v>5.13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36"/>
      <c r="N103" s="26" t="s">
        <v>226</v>
      </c>
    </row>
    <row r="104" spans="1:14" x14ac:dyDescent="0.3">
      <c r="B104" s="25" t="s">
        <v>280</v>
      </c>
      <c r="C104" s="25" t="s">
        <v>379</v>
      </c>
      <c r="D104" s="29" t="s">
        <v>183</v>
      </c>
      <c r="E104" s="29" t="s">
        <v>184</v>
      </c>
      <c r="F104" s="29" t="s">
        <v>243</v>
      </c>
      <c r="G104" s="29" t="s">
        <v>187</v>
      </c>
      <c r="H104" s="29" t="s">
        <v>188</v>
      </c>
      <c r="I104" s="29" t="s">
        <v>195</v>
      </c>
      <c r="J104" s="29" t="s">
        <v>196</v>
      </c>
      <c r="K104" s="29" t="s">
        <v>302</v>
      </c>
      <c r="L104" s="29" t="s">
        <v>197</v>
      </c>
      <c r="M104" s="29"/>
    </row>
    <row r="105" spans="1:14" x14ac:dyDescent="0.3">
      <c r="A105" s="24">
        <v>1</v>
      </c>
      <c r="B105" s="24" t="s">
        <v>281</v>
      </c>
      <c r="C105" s="33" t="s">
        <v>383</v>
      </c>
      <c r="D105" s="28">
        <v>20</v>
      </c>
      <c r="E105" s="28">
        <v>24.05</v>
      </c>
      <c r="F105" s="28">
        <v>1</v>
      </c>
      <c r="G105" s="28">
        <v>1</v>
      </c>
      <c r="H105" s="28">
        <v>1</v>
      </c>
      <c r="I105" s="28">
        <v>1</v>
      </c>
      <c r="J105" s="28">
        <v>0</v>
      </c>
      <c r="K105" s="28">
        <v>0</v>
      </c>
      <c r="L105" s="28">
        <v>1</v>
      </c>
      <c r="M105" s="36"/>
    </row>
    <row r="106" spans="1:14" x14ac:dyDescent="0.3">
      <c r="A106" s="24">
        <v>2</v>
      </c>
      <c r="B106" s="24" t="s">
        <v>282</v>
      </c>
      <c r="C106" s="33" t="s">
        <v>383</v>
      </c>
      <c r="D106" s="28">
        <v>16</v>
      </c>
      <c r="E106" s="28">
        <v>20.05</v>
      </c>
      <c r="F106" s="28">
        <v>1</v>
      </c>
      <c r="G106" s="28">
        <v>1</v>
      </c>
      <c r="H106" s="28">
        <v>1</v>
      </c>
      <c r="I106" s="28">
        <v>1</v>
      </c>
      <c r="J106" s="28">
        <v>0</v>
      </c>
      <c r="K106" s="28">
        <v>0</v>
      </c>
      <c r="L106" s="28">
        <v>1</v>
      </c>
      <c r="M106" s="36"/>
    </row>
    <row r="107" spans="1:14" x14ac:dyDescent="0.3">
      <c r="A107" s="24">
        <v>3</v>
      </c>
      <c r="B107" s="24" t="s">
        <v>283</v>
      </c>
      <c r="C107" s="33" t="s">
        <v>383</v>
      </c>
      <c r="D107" s="28">
        <v>2</v>
      </c>
      <c r="E107" s="28">
        <v>2.2599999999999998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36"/>
    </row>
    <row r="108" spans="1:14" x14ac:dyDescent="0.3">
      <c r="A108" s="24">
        <v>4</v>
      </c>
      <c r="B108" s="24" t="s">
        <v>284</v>
      </c>
      <c r="C108" s="33" t="s">
        <v>383</v>
      </c>
      <c r="D108" s="28">
        <v>12</v>
      </c>
      <c r="E108" s="28">
        <v>14.36</v>
      </c>
      <c r="F108" s="28">
        <v>1</v>
      </c>
      <c r="G108" s="28">
        <v>1</v>
      </c>
      <c r="H108" s="28">
        <v>1</v>
      </c>
      <c r="I108" s="28">
        <v>1</v>
      </c>
      <c r="J108" s="28">
        <v>0</v>
      </c>
      <c r="K108" s="28">
        <v>0</v>
      </c>
      <c r="L108" s="28">
        <v>1</v>
      </c>
      <c r="M108" s="36"/>
    </row>
    <row r="109" spans="1:14" x14ac:dyDescent="0.3">
      <c r="A109" s="24">
        <v>5</v>
      </c>
      <c r="B109" s="24" t="s">
        <v>225</v>
      </c>
      <c r="C109" s="33" t="s">
        <v>383</v>
      </c>
      <c r="D109" s="28">
        <v>0</v>
      </c>
      <c r="E109" s="28">
        <v>14.7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36"/>
      <c r="N109" s="26" t="s">
        <v>226</v>
      </c>
    </row>
    <row r="110" spans="1:14" x14ac:dyDescent="0.3">
      <c r="A110" s="24">
        <v>6</v>
      </c>
      <c r="B110" s="24" t="s">
        <v>226</v>
      </c>
      <c r="C110" s="33" t="s">
        <v>383</v>
      </c>
      <c r="D110" s="28">
        <v>0</v>
      </c>
      <c r="E110" s="28">
        <v>21.87</v>
      </c>
      <c r="F110" s="28">
        <v>0</v>
      </c>
      <c r="G110" s="28">
        <v>0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  <c r="M110" s="36"/>
      <c r="N110" s="26" t="s">
        <v>226</v>
      </c>
    </row>
    <row r="111" spans="1:14" x14ac:dyDescent="0.3">
      <c r="B111" s="25" t="s">
        <v>285</v>
      </c>
      <c r="C111" s="25" t="s">
        <v>379</v>
      </c>
      <c r="D111" s="29" t="s">
        <v>183</v>
      </c>
      <c r="E111" s="29" t="s">
        <v>184</v>
      </c>
      <c r="F111" s="29" t="s">
        <v>243</v>
      </c>
      <c r="G111" s="29" t="s">
        <v>187</v>
      </c>
      <c r="H111" s="29" t="s">
        <v>188</v>
      </c>
      <c r="I111" s="29" t="s">
        <v>195</v>
      </c>
      <c r="J111" s="29" t="s">
        <v>196</v>
      </c>
      <c r="K111" s="29" t="s">
        <v>302</v>
      </c>
      <c r="L111" s="29" t="s">
        <v>197</v>
      </c>
      <c r="M111" s="29"/>
    </row>
    <row r="112" spans="1:14" x14ac:dyDescent="0.3">
      <c r="A112" s="24">
        <v>1</v>
      </c>
      <c r="B112" s="24" t="s">
        <v>286</v>
      </c>
      <c r="C112" s="33" t="s">
        <v>383</v>
      </c>
      <c r="D112" s="28">
        <v>8.5</v>
      </c>
      <c r="E112" s="28">
        <v>8.66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1</v>
      </c>
      <c r="M112" s="36"/>
    </row>
    <row r="113" spans="1:14" x14ac:dyDescent="0.3">
      <c r="A113" s="24">
        <v>2</v>
      </c>
      <c r="B113" s="24" t="s">
        <v>287</v>
      </c>
      <c r="C113" s="33" t="s">
        <v>383</v>
      </c>
      <c r="D113" s="28">
        <v>6</v>
      </c>
      <c r="E113" s="28">
        <v>6.15</v>
      </c>
      <c r="F113" s="28">
        <v>0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1</v>
      </c>
      <c r="M113" s="36"/>
    </row>
    <row r="114" spans="1:14" x14ac:dyDescent="0.3">
      <c r="A114" s="24">
        <v>3</v>
      </c>
      <c r="B114" s="24" t="s">
        <v>288</v>
      </c>
      <c r="C114" s="33" t="s">
        <v>383</v>
      </c>
      <c r="D114" s="28">
        <v>8.5</v>
      </c>
      <c r="E114" s="28">
        <v>8.3699999999999992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1</v>
      </c>
      <c r="M114" s="36"/>
    </row>
    <row r="115" spans="1:14" x14ac:dyDescent="0.3">
      <c r="A115" s="24">
        <v>4</v>
      </c>
      <c r="B115" s="24" t="s">
        <v>289</v>
      </c>
      <c r="C115" s="33" t="s">
        <v>383</v>
      </c>
      <c r="D115" s="28">
        <v>8.5</v>
      </c>
      <c r="E115" s="28">
        <v>10.130000000000001</v>
      </c>
      <c r="F115" s="28">
        <v>0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36"/>
    </row>
    <row r="116" spans="1:14" x14ac:dyDescent="0.3">
      <c r="A116" s="24">
        <v>5</v>
      </c>
      <c r="B116" s="24" t="s">
        <v>290</v>
      </c>
      <c r="C116" s="33" t="s">
        <v>383</v>
      </c>
      <c r="D116" s="28">
        <v>5</v>
      </c>
      <c r="E116" s="28">
        <v>5.0999999999999996</v>
      </c>
      <c r="F116" s="28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36"/>
    </row>
    <row r="117" spans="1:14" x14ac:dyDescent="0.3">
      <c r="A117" s="24">
        <v>6</v>
      </c>
      <c r="B117" s="24" t="s">
        <v>226</v>
      </c>
      <c r="C117" s="33" t="s">
        <v>383</v>
      </c>
      <c r="D117" s="28">
        <v>0</v>
      </c>
      <c r="E117" s="28">
        <v>9.83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36"/>
      <c r="N117" s="26" t="s">
        <v>226</v>
      </c>
    </row>
    <row r="118" spans="1:14" x14ac:dyDescent="0.3">
      <c r="A118" s="24">
        <v>7</v>
      </c>
      <c r="B118" s="24" t="s">
        <v>225</v>
      </c>
      <c r="C118" s="33" t="s">
        <v>383</v>
      </c>
      <c r="D118" s="28">
        <v>0</v>
      </c>
      <c r="E118" s="28">
        <v>13.67</v>
      </c>
      <c r="F118" s="28">
        <v>0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36"/>
      <c r="N118" s="26" t="s">
        <v>226</v>
      </c>
    </row>
    <row r="119" spans="1:14" x14ac:dyDescent="0.3">
      <c r="B119" s="25" t="s">
        <v>291</v>
      </c>
      <c r="C119" s="25" t="s">
        <v>379</v>
      </c>
      <c r="D119" s="29" t="s">
        <v>183</v>
      </c>
      <c r="E119" s="29" t="s">
        <v>184</v>
      </c>
      <c r="F119" s="29" t="s">
        <v>243</v>
      </c>
      <c r="G119" s="29" t="s">
        <v>187</v>
      </c>
      <c r="H119" s="29" t="s">
        <v>188</v>
      </c>
      <c r="I119" s="29" t="s">
        <v>195</v>
      </c>
      <c r="J119" s="29" t="s">
        <v>196</v>
      </c>
      <c r="K119" s="29" t="s">
        <v>302</v>
      </c>
      <c r="L119" s="29" t="s">
        <v>197</v>
      </c>
      <c r="M119" s="29"/>
    </row>
    <row r="120" spans="1:14" x14ac:dyDescent="0.3">
      <c r="A120" s="24">
        <v>1</v>
      </c>
      <c r="B120" s="24" t="s">
        <v>210</v>
      </c>
      <c r="C120" s="31" t="s">
        <v>384</v>
      </c>
      <c r="D120" s="28">
        <v>15</v>
      </c>
      <c r="E120" s="28">
        <v>14.79</v>
      </c>
      <c r="F120" s="28">
        <v>0</v>
      </c>
      <c r="G120" s="28">
        <v>0</v>
      </c>
      <c r="H120" s="28">
        <v>0</v>
      </c>
      <c r="I120" s="28">
        <v>0</v>
      </c>
      <c r="J120" s="28">
        <v>0</v>
      </c>
      <c r="K120" s="28">
        <v>0</v>
      </c>
      <c r="L120" s="28">
        <v>0</v>
      </c>
      <c r="M120" s="36"/>
    </row>
    <row r="121" spans="1:14" x14ac:dyDescent="0.3">
      <c r="A121" s="24">
        <v>2</v>
      </c>
      <c r="B121" s="24" t="s">
        <v>226</v>
      </c>
      <c r="C121" s="31" t="s">
        <v>384</v>
      </c>
      <c r="D121" s="28">
        <v>0</v>
      </c>
      <c r="E121" s="28">
        <v>17.75</v>
      </c>
      <c r="F121" s="28">
        <v>0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36"/>
      <c r="N121" s="26" t="s">
        <v>226</v>
      </c>
    </row>
    <row r="122" spans="1:14" x14ac:dyDescent="0.3">
      <c r="A122" s="24">
        <v>3</v>
      </c>
      <c r="B122" s="24" t="s">
        <v>292</v>
      </c>
      <c r="C122" s="31" t="s">
        <v>384</v>
      </c>
      <c r="D122" s="28">
        <v>15</v>
      </c>
      <c r="E122" s="28">
        <v>15.07</v>
      </c>
      <c r="F122" s="28">
        <v>1</v>
      </c>
      <c r="G122" s="28">
        <v>1</v>
      </c>
      <c r="H122" s="28">
        <v>1</v>
      </c>
      <c r="I122" s="28">
        <v>1</v>
      </c>
      <c r="J122" s="28">
        <v>0</v>
      </c>
      <c r="K122" s="28">
        <v>0</v>
      </c>
      <c r="L122" s="28">
        <v>1</v>
      </c>
      <c r="M122" s="36"/>
    </row>
    <row r="123" spans="1:14" x14ac:dyDescent="0.3">
      <c r="A123" s="24">
        <v>4</v>
      </c>
      <c r="B123" s="24" t="s">
        <v>293</v>
      </c>
      <c r="C123" s="31" t="s">
        <v>384</v>
      </c>
      <c r="D123" s="28">
        <v>15</v>
      </c>
      <c r="E123" s="28">
        <v>14.04</v>
      </c>
      <c r="F123" s="28">
        <v>1</v>
      </c>
      <c r="G123" s="28">
        <v>1</v>
      </c>
      <c r="H123" s="28">
        <v>1</v>
      </c>
      <c r="I123" s="28">
        <v>1</v>
      </c>
      <c r="J123" s="28">
        <v>0</v>
      </c>
      <c r="K123" s="28">
        <v>0</v>
      </c>
      <c r="L123" s="28">
        <v>0</v>
      </c>
      <c r="M123" s="36"/>
    </row>
    <row r="124" spans="1:14" x14ac:dyDescent="0.3">
      <c r="A124" s="24">
        <v>5</v>
      </c>
      <c r="B124" s="24" t="s">
        <v>294</v>
      </c>
      <c r="C124" s="31" t="s">
        <v>384</v>
      </c>
      <c r="D124" s="28">
        <v>24</v>
      </c>
      <c r="E124" s="28">
        <v>25.46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36"/>
    </row>
    <row r="125" spans="1:14" x14ac:dyDescent="0.3">
      <c r="A125" s="24">
        <v>6</v>
      </c>
      <c r="B125" s="24" t="s">
        <v>295</v>
      </c>
      <c r="C125" s="31" t="s">
        <v>384</v>
      </c>
      <c r="D125" s="28">
        <v>10</v>
      </c>
      <c r="E125" s="28">
        <v>10.39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1</v>
      </c>
      <c r="M125" s="36"/>
    </row>
    <row r="126" spans="1:14" x14ac:dyDescent="0.3">
      <c r="A126" s="24">
        <v>7</v>
      </c>
      <c r="B126" s="24" t="s">
        <v>207</v>
      </c>
      <c r="C126" s="31" t="s">
        <v>384</v>
      </c>
      <c r="D126" s="28">
        <v>3.5</v>
      </c>
      <c r="E126" s="28">
        <v>3.5</v>
      </c>
      <c r="F126" s="28">
        <v>0</v>
      </c>
      <c r="G126" s="28">
        <v>0</v>
      </c>
      <c r="H126" s="28">
        <v>0</v>
      </c>
      <c r="I126" s="28">
        <v>0</v>
      </c>
      <c r="J126" s="28">
        <v>0</v>
      </c>
      <c r="K126" s="28">
        <v>0</v>
      </c>
      <c r="L126" s="28">
        <v>0</v>
      </c>
      <c r="M126" s="36"/>
    </row>
    <row r="127" spans="1:14" x14ac:dyDescent="0.3">
      <c r="A127" s="24">
        <v>8</v>
      </c>
      <c r="B127" s="24" t="s">
        <v>208</v>
      </c>
      <c r="C127" s="31" t="s">
        <v>384</v>
      </c>
      <c r="D127" s="28">
        <v>3</v>
      </c>
      <c r="E127" s="28">
        <v>3.06</v>
      </c>
      <c r="F127" s="28">
        <v>0</v>
      </c>
      <c r="G127" s="28">
        <v>0</v>
      </c>
      <c r="H127" s="28">
        <v>0</v>
      </c>
      <c r="I127" s="28">
        <v>0</v>
      </c>
      <c r="J127" s="28">
        <v>0</v>
      </c>
      <c r="K127" s="28">
        <v>0</v>
      </c>
      <c r="L127" s="28">
        <v>0</v>
      </c>
      <c r="M127" s="36"/>
    </row>
    <row r="128" spans="1:14" x14ac:dyDescent="0.3">
      <c r="A128" s="24">
        <v>9</v>
      </c>
      <c r="B128" s="24" t="s">
        <v>238</v>
      </c>
      <c r="C128" s="31" t="s">
        <v>384</v>
      </c>
      <c r="D128" s="28">
        <v>4</v>
      </c>
      <c r="E128" s="28">
        <v>4.5999999999999996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36"/>
    </row>
    <row r="129" spans="1:14" x14ac:dyDescent="0.3">
      <c r="A129" s="24">
        <v>10</v>
      </c>
      <c r="B129" s="24" t="s">
        <v>296</v>
      </c>
      <c r="C129" s="31" t="s">
        <v>384</v>
      </c>
      <c r="D129" s="28">
        <v>4</v>
      </c>
      <c r="E129" s="28">
        <v>3.95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36"/>
    </row>
    <row r="130" spans="1:14" x14ac:dyDescent="0.3">
      <c r="B130" s="25" t="s">
        <v>297</v>
      </c>
      <c r="C130" s="25" t="s">
        <v>379</v>
      </c>
      <c r="D130" s="29" t="s">
        <v>183</v>
      </c>
      <c r="E130" s="29" t="s">
        <v>184</v>
      </c>
      <c r="F130" s="29" t="s">
        <v>243</v>
      </c>
      <c r="G130" s="29" t="s">
        <v>187</v>
      </c>
      <c r="H130" s="29" t="s">
        <v>188</v>
      </c>
      <c r="I130" s="29" t="s">
        <v>195</v>
      </c>
      <c r="J130" s="29" t="s">
        <v>196</v>
      </c>
      <c r="K130" s="29" t="s">
        <v>302</v>
      </c>
      <c r="L130" s="29" t="s">
        <v>197</v>
      </c>
      <c r="M130" s="29"/>
    </row>
    <row r="131" spans="1:14" x14ac:dyDescent="0.3">
      <c r="A131" s="24">
        <v>1</v>
      </c>
      <c r="B131" s="24" t="s">
        <v>298</v>
      </c>
      <c r="C131" s="24" t="s">
        <v>380</v>
      </c>
      <c r="D131" s="28">
        <v>12</v>
      </c>
      <c r="E131" s="28">
        <v>11.78</v>
      </c>
      <c r="F131" s="28">
        <v>1</v>
      </c>
      <c r="G131" s="28">
        <v>1</v>
      </c>
      <c r="H131" s="28">
        <v>1</v>
      </c>
      <c r="I131" s="28">
        <v>1</v>
      </c>
      <c r="J131" s="28">
        <v>0</v>
      </c>
      <c r="K131" s="28">
        <v>0</v>
      </c>
      <c r="L131" s="28">
        <v>1</v>
      </c>
      <c r="M131" s="36"/>
    </row>
    <row r="132" spans="1:14" x14ac:dyDescent="0.3">
      <c r="A132" s="24">
        <v>2</v>
      </c>
      <c r="B132" s="24" t="s">
        <v>299</v>
      </c>
      <c r="C132" s="24" t="s">
        <v>380</v>
      </c>
      <c r="D132" s="28">
        <v>3</v>
      </c>
      <c r="E132" s="28">
        <v>6.02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36"/>
    </row>
    <row r="133" spans="1:14" x14ac:dyDescent="0.3">
      <c r="A133" s="24">
        <v>3</v>
      </c>
      <c r="B133" s="24" t="s">
        <v>300</v>
      </c>
      <c r="C133" s="24" t="s">
        <v>380</v>
      </c>
      <c r="D133" s="28">
        <v>14</v>
      </c>
      <c r="E133" s="28">
        <v>12.19</v>
      </c>
      <c r="F133" s="28">
        <v>1</v>
      </c>
      <c r="G133" s="28">
        <v>1</v>
      </c>
      <c r="H133" s="28">
        <v>0</v>
      </c>
      <c r="I133" s="28">
        <v>0</v>
      </c>
      <c r="J133" s="28">
        <v>0</v>
      </c>
      <c r="K133" s="28">
        <v>0</v>
      </c>
      <c r="L133" s="28">
        <v>1</v>
      </c>
      <c r="M133" s="36"/>
    </row>
    <row r="134" spans="1:14" x14ac:dyDescent="0.3">
      <c r="A134" s="24">
        <v>4</v>
      </c>
      <c r="B134" s="24" t="s">
        <v>301</v>
      </c>
      <c r="C134" s="24" t="s">
        <v>380</v>
      </c>
      <c r="D134" s="28">
        <v>9</v>
      </c>
      <c r="E134" s="28">
        <v>9.52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2</v>
      </c>
      <c r="L134" s="28">
        <v>1</v>
      </c>
      <c r="M134" s="36"/>
    </row>
    <row r="135" spans="1:14" x14ac:dyDescent="0.3">
      <c r="A135" s="24">
        <v>5</v>
      </c>
      <c r="B135" s="24" t="s">
        <v>303</v>
      </c>
      <c r="C135" s="24" t="s">
        <v>380</v>
      </c>
      <c r="D135" s="28">
        <v>9</v>
      </c>
      <c r="E135" s="28">
        <v>8.93</v>
      </c>
      <c r="F135" s="28">
        <v>1</v>
      </c>
      <c r="G135" s="28">
        <v>1</v>
      </c>
      <c r="H135" s="28">
        <v>1</v>
      </c>
      <c r="I135" s="28">
        <v>1</v>
      </c>
      <c r="J135" s="28">
        <v>0</v>
      </c>
      <c r="K135" s="28">
        <v>0</v>
      </c>
      <c r="L135" s="28">
        <v>1</v>
      </c>
      <c r="M135" s="36"/>
    </row>
    <row r="136" spans="1:14" x14ac:dyDescent="0.3">
      <c r="A136" s="24">
        <v>6</v>
      </c>
      <c r="B136" s="24" t="s">
        <v>304</v>
      </c>
      <c r="C136" s="24" t="s">
        <v>380</v>
      </c>
      <c r="D136" s="28">
        <v>0</v>
      </c>
      <c r="E136" s="28">
        <v>11.66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36"/>
      <c r="N136" s="26" t="s">
        <v>226</v>
      </c>
    </row>
    <row r="137" spans="1:14" x14ac:dyDescent="0.3">
      <c r="B137" s="25" t="s">
        <v>305</v>
      </c>
      <c r="C137" s="25" t="s">
        <v>379</v>
      </c>
      <c r="D137" s="29" t="s">
        <v>183</v>
      </c>
      <c r="E137" s="29" t="s">
        <v>184</v>
      </c>
      <c r="F137" s="29" t="s">
        <v>243</v>
      </c>
      <c r="G137" s="29" t="s">
        <v>187</v>
      </c>
      <c r="H137" s="29" t="s">
        <v>188</v>
      </c>
      <c r="I137" s="29" t="s">
        <v>195</v>
      </c>
      <c r="J137" s="29" t="s">
        <v>196</v>
      </c>
      <c r="K137" s="29" t="s">
        <v>302</v>
      </c>
      <c r="L137" s="29" t="s">
        <v>197</v>
      </c>
      <c r="M137" s="29"/>
    </row>
    <row r="138" spans="1:14" x14ac:dyDescent="0.3">
      <c r="A138" s="24">
        <v>1</v>
      </c>
      <c r="B138" s="24" t="s">
        <v>306</v>
      </c>
      <c r="C138" s="24" t="s">
        <v>380</v>
      </c>
      <c r="D138" s="28">
        <v>20</v>
      </c>
      <c r="E138" s="28">
        <v>19.95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36"/>
    </row>
    <row r="139" spans="1:14" x14ac:dyDescent="0.3">
      <c r="A139" s="24">
        <v>2</v>
      </c>
      <c r="B139" s="24" t="s">
        <v>307</v>
      </c>
      <c r="C139" s="24" t="s">
        <v>380</v>
      </c>
      <c r="D139" s="28">
        <v>20</v>
      </c>
      <c r="E139" s="28">
        <v>19.95</v>
      </c>
      <c r="F139" s="28">
        <v>0</v>
      </c>
      <c r="G139" s="28">
        <v>0</v>
      </c>
      <c r="H139" s="28">
        <v>0</v>
      </c>
      <c r="I139" s="28">
        <v>0</v>
      </c>
      <c r="J139" s="28">
        <v>0</v>
      </c>
      <c r="K139" s="28">
        <v>0</v>
      </c>
      <c r="L139" s="28">
        <v>0</v>
      </c>
      <c r="M139" s="36"/>
    </row>
    <row r="140" spans="1:14" x14ac:dyDescent="0.3">
      <c r="A140" s="24">
        <v>3</v>
      </c>
      <c r="B140" s="24" t="s">
        <v>308</v>
      </c>
      <c r="C140" s="24" t="s">
        <v>380</v>
      </c>
      <c r="D140" s="28">
        <v>15</v>
      </c>
      <c r="E140" s="28">
        <v>14.79</v>
      </c>
      <c r="F140" s="28">
        <v>1</v>
      </c>
      <c r="G140" s="28">
        <v>1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36"/>
    </row>
    <row r="141" spans="1:14" x14ac:dyDescent="0.3">
      <c r="B141" s="25" t="s">
        <v>309</v>
      </c>
      <c r="C141" s="25" t="s">
        <v>379</v>
      </c>
      <c r="D141" s="29" t="s">
        <v>183</v>
      </c>
      <c r="E141" s="29" t="s">
        <v>184</v>
      </c>
      <c r="F141" s="29" t="s">
        <v>243</v>
      </c>
      <c r="G141" s="29" t="s">
        <v>187</v>
      </c>
      <c r="H141" s="29" t="s">
        <v>188</v>
      </c>
      <c r="I141" s="29" t="s">
        <v>195</v>
      </c>
      <c r="J141" s="29" t="s">
        <v>196</v>
      </c>
      <c r="K141" s="29" t="s">
        <v>302</v>
      </c>
      <c r="L141" s="29" t="s">
        <v>197</v>
      </c>
      <c r="M141" s="29"/>
    </row>
    <row r="142" spans="1:14" x14ac:dyDescent="0.3">
      <c r="B142" s="24" t="s">
        <v>310</v>
      </c>
      <c r="C142" s="24" t="s">
        <v>380</v>
      </c>
      <c r="D142" s="28">
        <v>0</v>
      </c>
      <c r="E142" s="28">
        <v>3.84</v>
      </c>
      <c r="F142" s="28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36"/>
    </row>
    <row r="143" spans="1:14" x14ac:dyDescent="0.3">
      <c r="B143" s="24" t="s">
        <v>311</v>
      </c>
      <c r="C143" s="24" t="s">
        <v>380</v>
      </c>
      <c r="D143" s="28">
        <v>0</v>
      </c>
      <c r="E143" s="28">
        <v>14.08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36"/>
    </row>
    <row r="144" spans="1:14" x14ac:dyDescent="0.3">
      <c r="B144" s="24" t="s">
        <v>312</v>
      </c>
      <c r="C144" s="24" t="s">
        <v>380</v>
      </c>
      <c r="D144" s="28">
        <v>0</v>
      </c>
      <c r="E144" s="28">
        <v>11.17</v>
      </c>
      <c r="F144" s="28">
        <v>0</v>
      </c>
      <c r="G144" s="28">
        <v>0</v>
      </c>
      <c r="H144" s="28">
        <v>0</v>
      </c>
      <c r="I144" s="28">
        <v>0</v>
      </c>
      <c r="J144" s="28">
        <v>0</v>
      </c>
      <c r="K144" s="28">
        <v>0</v>
      </c>
      <c r="L144" s="28">
        <v>0</v>
      </c>
      <c r="M144" s="36"/>
    </row>
    <row r="145" spans="1:14" x14ac:dyDescent="0.3">
      <c r="A145" s="24">
        <v>1</v>
      </c>
      <c r="B145" s="24" t="s">
        <v>313</v>
      </c>
      <c r="C145" s="24" t="s">
        <v>380</v>
      </c>
      <c r="D145" s="28">
        <v>15</v>
      </c>
      <c r="E145" s="28">
        <v>18.899999999999999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1</v>
      </c>
      <c r="M145" s="36"/>
    </row>
    <row r="146" spans="1:14" x14ac:dyDescent="0.3">
      <c r="A146" s="24">
        <v>2</v>
      </c>
      <c r="B146" s="24" t="s">
        <v>225</v>
      </c>
      <c r="C146" s="24" t="s">
        <v>380</v>
      </c>
      <c r="D146" s="28">
        <v>0</v>
      </c>
      <c r="E146" s="28">
        <v>3.94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36"/>
      <c r="N146" s="26" t="s">
        <v>226</v>
      </c>
    </row>
    <row r="147" spans="1:14" x14ac:dyDescent="0.3">
      <c r="A147" s="24">
        <v>3</v>
      </c>
      <c r="B147" s="24" t="s">
        <v>314</v>
      </c>
      <c r="C147" s="24" t="s">
        <v>380</v>
      </c>
      <c r="D147" s="28">
        <v>20</v>
      </c>
      <c r="E147" s="28">
        <v>23.21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1</v>
      </c>
      <c r="M147" s="36"/>
    </row>
    <row r="148" spans="1:14" x14ac:dyDescent="0.3">
      <c r="A148" s="24">
        <v>4</v>
      </c>
      <c r="B148" s="24" t="s">
        <v>315</v>
      </c>
      <c r="C148" s="24" t="s">
        <v>380</v>
      </c>
      <c r="D148" s="28">
        <v>18</v>
      </c>
      <c r="E148" s="28">
        <v>35.6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36"/>
    </row>
    <row r="149" spans="1:14" x14ac:dyDescent="0.3">
      <c r="A149" s="24">
        <v>5</v>
      </c>
      <c r="B149" s="24" t="s">
        <v>316</v>
      </c>
      <c r="C149" s="24" t="s">
        <v>380</v>
      </c>
      <c r="D149" s="28">
        <v>10</v>
      </c>
      <c r="E149" s="28">
        <v>10.18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0</v>
      </c>
      <c r="M149" s="36"/>
    </row>
    <row r="150" spans="1:14" x14ac:dyDescent="0.3">
      <c r="A150" s="24">
        <v>6</v>
      </c>
      <c r="B150" s="24" t="s">
        <v>317</v>
      </c>
      <c r="C150" s="24" t="s">
        <v>380</v>
      </c>
      <c r="D150" s="28">
        <v>0</v>
      </c>
      <c r="E150" s="28">
        <v>13.33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36"/>
    </row>
    <row r="151" spans="1:14" x14ac:dyDescent="0.3">
      <c r="A151" s="24">
        <v>7</v>
      </c>
      <c r="B151" s="24" t="s">
        <v>318</v>
      </c>
      <c r="C151" s="24" t="s">
        <v>380</v>
      </c>
      <c r="D151" s="28">
        <v>0</v>
      </c>
      <c r="E151" s="28">
        <v>11.7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36"/>
    </row>
    <row r="152" spans="1:14" x14ac:dyDescent="0.3">
      <c r="A152" s="24">
        <v>8</v>
      </c>
      <c r="B152" s="24" t="s">
        <v>319</v>
      </c>
      <c r="C152" s="24" t="s">
        <v>380</v>
      </c>
      <c r="D152" s="28">
        <v>0</v>
      </c>
      <c r="E152" s="28">
        <v>9.73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36"/>
    </row>
    <row r="153" spans="1:14" x14ac:dyDescent="0.3">
      <c r="A153" s="24">
        <v>9</v>
      </c>
      <c r="B153" s="24" t="s">
        <v>320</v>
      </c>
      <c r="C153" s="24" t="s">
        <v>380</v>
      </c>
      <c r="D153" s="28">
        <v>0</v>
      </c>
      <c r="E153" s="28">
        <v>12.14</v>
      </c>
      <c r="F153" s="28">
        <v>1</v>
      </c>
      <c r="G153" s="28">
        <v>1</v>
      </c>
      <c r="H153" s="28">
        <v>0</v>
      </c>
      <c r="I153" s="28">
        <v>0</v>
      </c>
      <c r="J153" s="28">
        <v>0</v>
      </c>
      <c r="K153" s="28">
        <v>0</v>
      </c>
      <c r="L153" s="28">
        <v>0</v>
      </c>
      <c r="M153" s="36"/>
      <c r="N153" s="24" t="s">
        <v>321</v>
      </c>
    </row>
    <row r="154" spans="1:14" x14ac:dyDescent="0.3">
      <c r="B154" s="25" t="s">
        <v>322</v>
      </c>
      <c r="C154" s="25" t="s">
        <v>379</v>
      </c>
      <c r="D154" s="29" t="s">
        <v>183</v>
      </c>
      <c r="E154" s="29" t="s">
        <v>184</v>
      </c>
      <c r="F154" s="29" t="s">
        <v>243</v>
      </c>
      <c r="G154" s="29" t="s">
        <v>187</v>
      </c>
      <c r="H154" s="29" t="s">
        <v>188</v>
      </c>
      <c r="I154" s="29" t="s">
        <v>195</v>
      </c>
      <c r="J154" s="29" t="s">
        <v>196</v>
      </c>
      <c r="K154" s="29" t="s">
        <v>302</v>
      </c>
      <c r="L154" s="29" t="s">
        <v>197</v>
      </c>
      <c r="M154" s="29"/>
    </row>
    <row r="155" spans="1:14" x14ac:dyDescent="0.3">
      <c r="A155" s="24">
        <v>1</v>
      </c>
      <c r="B155" s="24" t="s">
        <v>323</v>
      </c>
      <c r="C155" s="24" t="s">
        <v>380</v>
      </c>
      <c r="D155" s="28">
        <v>30</v>
      </c>
      <c r="E155" s="28">
        <v>32.18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36"/>
    </row>
    <row r="156" spans="1:14" x14ac:dyDescent="0.3">
      <c r="B156" s="25" t="s">
        <v>324</v>
      </c>
      <c r="C156" s="25" t="s">
        <v>379</v>
      </c>
      <c r="D156" s="29" t="s">
        <v>183</v>
      </c>
      <c r="E156" s="29" t="s">
        <v>184</v>
      </c>
      <c r="F156" s="29" t="s">
        <v>243</v>
      </c>
      <c r="G156" s="29" t="s">
        <v>187</v>
      </c>
      <c r="H156" s="29" t="s">
        <v>188</v>
      </c>
      <c r="I156" s="29" t="s">
        <v>195</v>
      </c>
      <c r="J156" s="29" t="s">
        <v>196</v>
      </c>
      <c r="K156" s="29" t="s">
        <v>302</v>
      </c>
      <c r="L156" s="29" t="s">
        <v>197</v>
      </c>
      <c r="M156" s="29"/>
    </row>
    <row r="157" spans="1:14" x14ac:dyDescent="0.3">
      <c r="A157" s="24">
        <v>1</v>
      </c>
      <c r="B157" s="24" t="s">
        <v>325</v>
      </c>
      <c r="C157" s="24" t="s">
        <v>380</v>
      </c>
      <c r="D157" s="28">
        <v>8</v>
      </c>
      <c r="E157" s="28">
        <v>12.82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36"/>
    </row>
    <row r="158" spans="1:14" x14ac:dyDescent="0.3">
      <c r="A158" s="24">
        <v>2</v>
      </c>
      <c r="B158" s="24" t="s">
        <v>326</v>
      </c>
      <c r="C158" s="24" t="s">
        <v>380</v>
      </c>
      <c r="D158" s="28">
        <v>6</v>
      </c>
      <c r="E158" s="28">
        <v>5.83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36"/>
    </row>
    <row r="159" spans="1:14" x14ac:dyDescent="0.3">
      <c r="B159" s="25" t="s">
        <v>327</v>
      </c>
      <c r="C159" s="25" t="s">
        <v>379</v>
      </c>
      <c r="D159" s="29" t="s">
        <v>183</v>
      </c>
      <c r="E159" s="29" t="s">
        <v>184</v>
      </c>
      <c r="F159" s="29" t="s">
        <v>243</v>
      </c>
      <c r="G159" s="29" t="s">
        <v>187</v>
      </c>
      <c r="H159" s="29" t="s">
        <v>188</v>
      </c>
      <c r="I159" s="29" t="s">
        <v>195</v>
      </c>
      <c r="J159" s="29" t="s">
        <v>196</v>
      </c>
      <c r="K159" s="29" t="s">
        <v>302</v>
      </c>
      <c r="L159" s="29" t="s">
        <v>197</v>
      </c>
      <c r="M159" s="29"/>
    </row>
    <row r="160" spans="1:14" x14ac:dyDescent="0.3">
      <c r="A160" s="24">
        <v>1</v>
      </c>
      <c r="B160" s="24" t="s">
        <v>328</v>
      </c>
      <c r="C160" s="24" t="s">
        <v>380</v>
      </c>
      <c r="D160" s="28">
        <v>20</v>
      </c>
      <c r="E160" s="28">
        <v>18.86</v>
      </c>
      <c r="F160" s="28">
        <v>1</v>
      </c>
      <c r="G160" s="28">
        <v>1</v>
      </c>
      <c r="H160" s="28">
        <v>1</v>
      </c>
      <c r="I160" s="28">
        <v>1</v>
      </c>
      <c r="J160" s="28">
        <v>0</v>
      </c>
      <c r="K160" s="28">
        <v>0</v>
      </c>
      <c r="L160" s="28">
        <v>1</v>
      </c>
      <c r="M160" s="36"/>
    </row>
    <row r="161" spans="1:13" x14ac:dyDescent="0.3">
      <c r="A161" s="24">
        <v>2</v>
      </c>
      <c r="B161" s="24" t="s">
        <v>329</v>
      </c>
      <c r="C161" s="24" t="s">
        <v>380</v>
      </c>
      <c r="D161" s="28">
        <v>8</v>
      </c>
      <c r="E161" s="28">
        <v>19.010000000000002</v>
      </c>
      <c r="F161" s="28">
        <v>1</v>
      </c>
      <c r="G161" s="28">
        <v>1</v>
      </c>
      <c r="H161" s="28">
        <v>1</v>
      </c>
      <c r="I161" s="28">
        <v>1</v>
      </c>
      <c r="J161" s="28">
        <v>0</v>
      </c>
      <c r="K161" s="28">
        <v>0</v>
      </c>
      <c r="L161" s="28">
        <v>1</v>
      </c>
      <c r="M161" s="36"/>
    </row>
    <row r="162" spans="1:13" x14ac:dyDescent="0.3">
      <c r="A162" s="24">
        <v>3</v>
      </c>
      <c r="B162" s="24" t="s">
        <v>330</v>
      </c>
      <c r="C162" s="24" t="s">
        <v>380</v>
      </c>
      <c r="D162" s="28">
        <v>10</v>
      </c>
      <c r="E162" s="28">
        <v>20.59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1</v>
      </c>
      <c r="M162" s="36"/>
    </row>
    <row r="163" spans="1:13" x14ac:dyDescent="0.3">
      <c r="B163" s="25" t="s">
        <v>331</v>
      </c>
      <c r="C163" s="25" t="s">
        <v>379</v>
      </c>
      <c r="D163" s="29" t="s">
        <v>183</v>
      </c>
      <c r="E163" s="29" t="s">
        <v>184</v>
      </c>
      <c r="F163" s="29" t="s">
        <v>243</v>
      </c>
      <c r="G163" s="29" t="s">
        <v>187</v>
      </c>
      <c r="H163" s="29" t="s">
        <v>188</v>
      </c>
      <c r="I163" s="29" t="s">
        <v>195</v>
      </c>
      <c r="J163" s="29" t="s">
        <v>196</v>
      </c>
      <c r="K163" s="29" t="s">
        <v>302</v>
      </c>
      <c r="L163" s="29" t="s">
        <v>197</v>
      </c>
      <c r="M163" s="29"/>
    </row>
    <row r="164" spans="1:13" x14ac:dyDescent="0.3">
      <c r="A164" s="24">
        <v>1</v>
      </c>
      <c r="B164" s="24" t="s">
        <v>332</v>
      </c>
      <c r="C164" s="24" t="s">
        <v>380</v>
      </c>
      <c r="F164" s="28">
        <v>1</v>
      </c>
      <c r="G164" s="28">
        <v>1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36"/>
    </row>
    <row r="165" spans="1:13" x14ac:dyDescent="0.3">
      <c r="A165" s="24">
        <v>2</v>
      </c>
      <c r="B165" s="24" t="s">
        <v>333</v>
      </c>
      <c r="C165" s="24" t="s">
        <v>380</v>
      </c>
      <c r="F165" s="28">
        <v>1</v>
      </c>
      <c r="G165" s="28">
        <v>1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36"/>
    </row>
    <row r="166" spans="1:13" x14ac:dyDescent="0.3">
      <c r="A166" s="24">
        <v>3</v>
      </c>
      <c r="B166" s="24" t="s">
        <v>334</v>
      </c>
      <c r="C166" s="24" t="s">
        <v>380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36"/>
    </row>
    <row r="167" spans="1:13" x14ac:dyDescent="0.3">
      <c r="A167" s="24">
        <v>4</v>
      </c>
      <c r="B167" s="24" t="s">
        <v>335</v>
      </c>
      <c r="C167" s="24" t="s">
        <v>380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36"/>
    </row>
    <row r="168" spans="1:13" x14ac:dyDescent="0.3">
      <c r="A168" s="24">
        <v>5</v>
      </c>
      <c r="B168" s="24" t="s">
        <v>336</v>
      </c>
      <c r="C168" s="24" t="s">
        <v>380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36"/>
    </row>
    <row r="169" spans="1:13" x14ac:dyDescent="0.3">
      <c r="A169" s="24">
        <v>6</v>
      </c>
      <c r="B169" s="24" t="s">
        <v>337</v>
      </c>
      <c r="C169" s="24" t="s">
        <v>380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36"/>
    </row>
    <row r="170" spans="1:13" x14ac:dyDescent="0.3">
      <c r="A170" s="24">
        <v>7</v>
      </c>
      <c r="B170" s="24" t="s">
        <v>338</v>
      </c>
      <c r="C170" s="24" t="s">
        <v>380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36"/>
    </row>
    <row r="171" spans="1:13" x14ac:dyDescent="0.3">
      <c r="B171" s="25" t="s">
        <v>339</v>
      </c>
      <c r="C171" s="25" t="s">
        <v>379</v>
      </c>
      <c r="D171" s="29" t="s">
        <v>183</v>
      </c>
      <c r="E171" s="29" t="s">
        <v>184</v>
      </c>
      <c r="F171" s="29" t="s">
        <v>243</v>
      </c>
      <c r="G171" s="29" t="s">
        <v>187</v>
      </c>
      <c r="H171" s="29" t="s">
        <v>188</v>
      </c>
      <c r="I171" s="29" t="s">
        <v>195</v>
      </c>
      <c r="J171" s="29" t="s">
        <v>196</v>
      </c>
      <c r="K171" s="29" t="s">
        <v>302</v>
      </c>
      <c r="L171" s="29" t="s">
        <v>197</v>
      </c>
      <c r="M171" s="29"/>
    </row>
    <row r="172" spans="1:13" x14ac:dyDescent="0.3">
      <c r="A172" s="24">
        <v>1</v>
      </c>
      <c r="B172" s="24" t="s">
        <v>340</v>
      </c>
      <c r="C172" s="24" t="s">
        <v>380</v>
      </c>
      <c r="F172" s="28">
        <v>0</v>
      </c>
      <c r="G172" s="28">
        <v>0</v>
      </c>
      <c r="H172" s="28">
        <v>0</v>
      </c>
      <c r="I172" s="28">
        <v>0</v>
      </c>
      <c r="J172" s="28">
        <v>0</v>
      </c>
      <c r="K172" s="28">
        <v>0</v>
      </c>
      <c r="L172" s="28">
        <v>0</v>
      </c>
      <c r="M172" s="36"/>
    </row>
    <row r="173" spans="1:13" x14ac:dyDescent="0.3">
      <c r="A173" s="24">
        <v>2</v>
      </c>
      <c r="B173" s="24" t="s">
        <v>248</v>
      </c>
      <c r="C173" s="24" t="s">
        <v>380</v>
      </c>
      <c r="F173" s="28">
        <v>0</v>
      </c>
      <c r="G173" s="28">
        <v>0</v>
      </c>
      <c r="H173" s="28">
        <v>0</v>
      </c>
      <c r="I173" s="28">
        <v>0</v>
      </c>
      <c r="J173" s="28">
        <v>0</v>
      </c>
      <c r="K173" s="28">
        <v>0</v>
      </c>
      <c r="L173" s="28">
        <v>0</v>
      </c>
      <c r="M173" s="36"/>
    </row>
    <row r="174" spans="1:13" x14ac:dyDescent="0.3">
      <c r="A174" s="24">
        <v>3</v>
      </c>
      <c r="B174" s="24" t="s">
        <v>341</v>
      </c>
      <c r="C174" s="24" t="s">
        <v>380</v>
      </c>
      <c r="F174" s="28">
        <v>0</v>
      </c>
      <c r="G174" s="28">
        <v>0</v>
      </c>
      <c r="H174" s="28">
        <v>0</v>
      </c>
      <c r="I174" s="28">
        <v>0</v>
      </c>
      <c r="J174" s="28">
        <v>0</v>
      </c>
      <c r="K174" s="28">
        <v>0</v>
      </c>
      <c r="L174" s="28">
        <v>0</v>
      </c>
      <c r="M174" s="36"/>
    </row>
    <row r="175" spans="1:13" x14ac:dyDescent="0.3">
      <c r="B175" s="25" t="s">
        <v>342</v>
      </c>
      <c r="C175" s="25" t="s">
        <v>379</v>
      </c>
      <c r="D175" s="29" t="s">
        <v>183</v>
      </c>
      <c r="E175" s="29" t="s">
        <v>184</v>
      </c>
      <c r="F175" s="29" t="s">
        <v>243</v>
      </c>
      <c r="G175" s="29" t="s">
        <v>187</v>
      </c>
      <c r="H175" s="29" t="s">
        <v>188</v>
      </c>
      <c r="I175" s="29" t="s">
        <v>195</v>
      </c>
      <c r="J175" s="29" t="s">
        <v>196</v>
      </c>
      <c r="K175" s="29" t="s">
        <v>302</v>
      </c>
      <c r="L175" s="29" t="s">
        <v>197</v>
      </c>
      <c r="M175" s="29"/>
    </row>
    <row r="176" spans="1:13" x14ac:dyDescent="0.3">
      <c r="A176" s="24">
        <v>1</v>
      </c>
      <c r="B176" s="24" t="s">
        <v>343</v>
      </c>
      <c r="C176" s="32" t="s">
        <v>381</v>
      </c>
      <c r="F176" s="28">
        <v>1</v>
      </c>
      <c r="G176" s="28">
        <v>1</v>
      </c>
      <c r="H176" s="28">
        <v>1</v>
      </c>
      <c r="I176" s="28">
        <v>1</v>
      </c>
      <c r="J176" s="28">
        <v>0</v>
      </c>
      <c r="K176" s="28">
        <v>0</v>
      </c>
      <c r="L176" s="28">
        <v>1</v>
      </c>
      <c r="M176" s="36"/>
    </row>
    <row r="177" spans="1:14" x14ac:dyDescent="0.3">
      <c r="A177" s="24">
        <v>2</v>
      </c>
      <c r="B177" s="24" t="s">
        <v>344</v>
      </c>
      <c r="C177" s="24" t="s">
        <v>380</v>
      </c>
      <c r="F177" s="28">
        <v>0</v>
      </c>
      <c r="G177" s="28">
        <v>0</v>
      </c>
      <c r="H177" s="28">
        <v>0</v>
      </c>
      <c r="I177" s="28">
        <v>0</v>
      </c>
      <c r="J177" s="28">
        <v>0</v>
      </c>
      <c r="K177" s="28">
        <v>0</v>
      </c>
      <c r="L177" s="28">
        <v>1</v>
      </c>
      <c r="M177" s="36"/>
    </row>
    <row r="178" spans="1:14" x14ac:dyDescent="0.3">
      <c r="A178" s="24">
        <v>3</v>
      </c>
      <c r="B178" s="24" t="s">
        <v>345</v>
      </c>
      <c r="C178" s="24" t="s">
        <v>380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1</v>
      </c>
      <c r="M178" s="36"/>
    </row>
    <row r="179" spans="1:14" x14ac:dyDescent="0.3">
      <c r="A179" s="24">
        <v>4</v>
      </c>
      <c r="B179" s="24" t="s">
        <v>346</v>
      </c>
      <c r="C179" s="24" t="s">
        <v>380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36"/>
    </row>
    <row r="180" spans="1:14" x14ac:dyDescent="0.3">
      <c r="A180" s="24">
        <v>5</v>
      </c>
      <c r="B180" s="24" t="s">
        <v>347</v>
      </c>
      <c r="C180" s="32" t="s">
        <v>381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36"/>
    </row>
    <row r="181" spans="1:14" x14ac:dyDescent="0.3">
      <c r="A181" s="24">
        <v>6</v>
      </c>
      <c r="B181" s="24" t="s">
        <v>335</v>
      </c>
      <c r="C181" s="24" t="s">
        <v>380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36"/>
    </row>
    <row r="182" spans="1:14" x14ac:dyDescent="0.3">
      <c r="B182" s="25" t="s">
        <v>348</v>
      </c>
      <c r="C182" s="25" t="s">
        <v>379</v>
      </c>
      <c r="D182" s="29" t="s">
        <v>183</v>
      </c>
      <c r="E182" s="29" t="s">
        <v>184</v>
      </c>
      <c r="F182" s="29" t="s">
        <v>243</v>
      </c>
      <c r="G182" s="29" t="s">
        <v>187</v>
      </c>
      <c r="H182" s="29" t="s">
        <v>188</v>
      </c>
      <c r="I182" s="29" t="s">
        <v>195</v>
      </c>
      <c r="J182" s="29" t="s">
        <v>196</v>
      </c>
      <c r="K182" s="29" t="s">
        <v>302</v>
      </c>
      <c r="L182" s="29" t="s">
        <v>197</v>
      </c>
      <c r="M182" s="29" t="s">
        <v>364</v>
      </c>
    </row>
    <row r="183" spans="1:14" x14ac:dyDescent="0.3">
      <c r="A183" s="24">
        <v>1</v>
      </c>
      <c r="B183" s="24" t="s">
        <v>348</v>
      </c>
      <c r="C183" s="24" t="s">
        <v>380</v>
      </c>
      <c r="D183" s="28">
        <v>72</v>
      </c>
      <c r="E183" s="28">
        <v>71.709999999999994</v>
      </c>
      <c r="F183" s="28">
        <v>1</v>
      </c>
      <c r="G183" s="28">
        <v>1</v>
      </c>
      <c r="H183" s="28">
        <v>2</v>
      </c>
      <c r="I183" s="28">
        <v>1</v>
      </c>
      <c r="J183" s="28">
        <v>1</v>
      </c>
      <c r="K183" s="28">
        <v>0</v>
      </c>
      <c r="L183" s="28">
        <v>1</v>
      </c>
      <c r="M183" s="36">
        <v>1</v>
      </c>
    </row>
    <row r="184" spans="1:14" x14ac:dyDescent="0.3">
      <c r="A184" s="24">
        <v>2</v>
      </c>
      <c r="B184" s="24" t="s">
        <v>248</v>
      </c>
      <c r="C184" s="24" t="s">
        <v>380</v>
      </c>
      <c r="D184" s="28">
        <v>12</v>
      </c>
      <c r="E184" s="28">
        <v>11.3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36"/>
    </row>
    <row r="185" spans="1:14" x14ac:dyDescent="0.3">
      <c r="B185" s="25" t="s">
        <v>349</v>
      </c>
      <c r="C185" s="25" t="s">
        <v>379</v>
      </c>
      <c r="D185" s="29" t="s">
        <v>183</v>
      </c>
      <c r="E185" s="29" t="s">
        <v>184</v>
      </c>
      <c r="F185" s="29" t="s">
        <v>243</v>
      </c>
      <c r="G185" s="29" t="s">
        <v>187</v>
      </c>
      <c r="H185" s="29" t="s">
        <v>188</v>
      </c>
      <c r="I185" s="29" t="s">
        <v>195</v>
      </c>
      <c r="J185" s="29" t="s">
        <v>196</v>
      </c>
      <c r="K185" s="29" t="s">
        <v>302</v>
      </c>
      <c r="L185" s="29" t="s">
        <v>197</v>
      </c>
      <c r="M185" s="29" t="s">
        <v>364</v>
      </c>
      <c r="N185" s="25"/>
    </row>
    <row r="186" spans="1:14" x14ac:dyDescent="0.3">
      <c r="A186" s="24">
        <v>1</v>
      </c>
      <c r="B186" s="24" t="s">
        <v>350</v>
      </c>
      <c r="C186" s="32" t="s">
        <v>381</v>
      </c>
      <c r="D186" s="28">
        <v>0</v>
      </c>
      <c r="E186" s="28">
        <v>25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0</v>
      </c>
      <c r="M186" s="36">
        <v>1</v>
      </c>
      <c r="N186" s="41"/>
    </row>
    <row r="187" spans="1:14" x14ac:dyDescent="0.3">
      <c r="A187" s="24">
        <v>2</v>
      </c>
      <c r="B187" s="24" t="s">
        <v>351</v>
      </c>
      <c r="C187" s="32" t="s">
        <v>381</v>
      </c>
      <c r="D187" s="28">
        <v>0</v>
      </c>
      <c r="E187" s="28">
        <v>19.38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0</v>
      </c>
      <c r="L187" s="28">
        <v>0</v>
      </c>
      <c r="M187" s="36"/>
      <c r="N187" s="41"/>
    </row>
    <row r="188" spans="1:14" x14ac:dyDescent="0.3">
      <c r="A188" s="24">
        <v>3</v>
      </c>
      <c r="B188" s="24" t="s">
        <v>352</v>
      </c>
      <c r="C188" s="32" t="s">
        <v>381</v>
      </c>
      <c r="D188" s="28">
        <v>0</v>
      </c>
      <c r="E188" s="28">
        <v>17.170000000000002</v>
      </c>
      <c r="F188" s="28">
        <v>0</v>
      </c>
      <c r="G188" s="28">
        <v>0</v>
      </c>
      <c r="H188" s="28">
        <v>0</v>
      </c>
      <c r="I188" s="28">
        <v>0</v>
      </c>
      <c r="J188" s="28">
        <v>0</v>
      </c>
      <c r="K188" s="28">
        <v>0</v>
      </c>
      <c r="L188" s="28">
        <v>0</v>
      </c>
      <c r="M188" s="36"/>
      <c r="N188" s="41"/>
    </row>
    <row r="189" spans="1:14" x14ac:dyDescent="0.3">
      <c r="A189" s="24">
        <v>4</v>
      </c>
      <c r="B189" s="24" t="s">
        <v>353</v>
      </c>
      <c r="C189" s="32" t="s">
        <v>381</v>
      </c>
      <c r="D189" s="28">
        <v>0</v>
      </c>
      <c r="E189" s="28">
        <v>21.55</v>
      </c>
      <c r="F189" s="28">
        <v>0</v>
      </c>
      <c r="G189" s="28">
        <v>0</v>
      </c>
      <c r="H189" s="28">
        <v>0</v>
      </c>
      <c r="I189" s="28">
        <v>0</v>
      </c>
      <c r="J189" s="28">
        <v>0</v>
      </c>
      <c r="K189" s="28">
        <v>0</v>
      </c>
      <c r="L189" s="28">
        <v>0</v>
      </c>
      <c r="M189" s="36"/>
      <c r="N189" s="41"/>
    </row>
    <row r="190" spans="1:14" x14ac:dyDescent="0.3">
      <c r="A190" s="24">
        <v>5</v>
      </c>
      <c r="B190" s="24" t="s">
        <v>354</v>
      </c>
      <c r="C190" s="32" t="s">
        <v>381</v>
      </c>
      <c r="D190" s="28">
        <v>0</v>
      </c>
      <c r="E190" s="28">
        <v>16.809999999999999</v>
      </c>
      <c r="F190" s="28">
        <v>0</v>
      </c>
      <c r="G190" s="28">
        <v>0</v>
      </c>
      <c r="H190" s="28">
        <v>0</v>
      </c>
      <c r="I190" s="28">
        <v>0</v>
      </c>
      <c r="J190" s="28">
        <v>0</v>
      </c>
      <c r="K190" s="28">
        <v>0</v>
      </c>
      <c r="L190" s="28">
        <v>0</v>
      </c>
      <c r="M190" s="36"/>
      <c r="N190" s="41"/>
    </row>
    <row r="191" spans="1:14" x14ac:dyDescent="0.3">
      <c r="A191" s="24">
        <v>6</v>
      </c>
      <c r="B191" s="24" t="s">
        <v>355</v>
      </c>
      <c r="C191" s="32" t="s">
        <v>381</v>
      </c>
      <c r="D191" s="28">
        <v>0</v>
      </c>
      <c r="E191" s="28">
        <v>4.3099999999999996</v>
      </c>
      <c r="F191" s="28">
        <v>0</v>
      </c>
      <c r="G191" s="28">
        <v>0</v>
      </c>
      <c r="H191" s="28">
        <v>0</v>
      </c>
      <c r="I191" s="28">
        <v>0</v>
      </c>
      <c r="J191" s="28">
        <v>0</v>
      </c>
      <c r="K191" s="28">
        <v>0</v>
      </c>
      <c r="L191" s="28">
        <v>0</v>
      </c>
      <c r="M191" s="36"/>
      <c r="N191" s="41"/>
    </row>
    <row r="192" spans="1:14" x14ac:dyDescent="0.3">
      <c r="A192" s="24">
        <v>7</v>
      </c>
      <c r="B192" s="24" t="s">
        <v>331</v>
      </c>
      <c r="C192" s="32" t="s">
        <v>381</v>
      </c>
      <c r="D192" s="28">
        <v>0</v>
      </c>
      <c r="E192" s="28">
        <v>5.56</v>
      </c>
      <c r="F192" s="28">
        <v>0</v>
      </c>
      <c r="G192" s="28">
        <v>0</v>
      </c>
      <c r="H192" s="28">
        <v>0</v>
      </c>
      <c r="I192" s="28">
        <v>0</v>
      </c>
      <c r="J192" s="28">
        <v>0</v>
      </c>
      <c r="K192" s="28">
        <v>0</v>
      </c>
      <c r="L192" s="28">
        <v>0</v>
      </c>
      <c r="M192" s="36"/>
      <c r="N192" s="41"/>
    </row>
    <row r="193" spans="1:14" x14ac:dyDescent="0.3">
      <c r="A193" s="24">
        <v>8</v>
      </c>
      <c r="B193" s="24" t="s">
        <v>356</v>
      </c>
      <c r="C193" s="32" t="s">
        <v>381</v>
      </c>
      <c r="D193" s="28">
        <v>0</v>
      </c>
      <c r="E193" s="28">
        <v>6.4</v>
      </c>
      <c r="F193" s="28">
        <v>0</v>
      </c>
      <c r="G193" s="28">
        <v>0</v>
      </c>
      <c r="H193" s="28">
        <v>0</v>
      </c>
      <c r="I193" s="28">
        <v>0</v>
      </c>
      <c r="J193" s="28">
        <v>0</v>
      </c>
      <c r="K193" s="28">
        <v>0</v>
      </c>
      <c r="L193" s="28">
        <v>0</v>
      </c>
      <c r="M193" s="36"/>
      <c r="N193" s="41"/>
    </row>
    <row r="194" spans="1:14" x14ac:dyDescent="0.3">
      <c r="A194" s="24">
        <v>9</v>
      </c>
      <c r="B194" s="24" t="s">
        <v>357</v>
      </c>
      <c r="C194" s="32" t="s">
        <v>381</v>
      </c>
      <c r="D194" s="28">
        <v>0</v>
      </c>
      <c r="E194" s="28">
        <v>7.34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36"/>
      <c r="N194" s="41"/>
    </row>
    <row r="195" spans="1:14" x14ac:dyDescent="0.3">
      <c r="B195" s="25" t="s">
        <v>358</v>
      </c>
      <c r="C195" s="25" t="s">
        <v>379</v>
      </c>
      <c r="D195" s="29" t="s">
        <v>183</v>
      </c>
      <c r="E195" s="29" t="s">
        <v>184</v>
      </c>
      <c r="F195" s="29" t="s">
        <v>243</v>
      </c>
      <c r="G195" s="29" t="s">
        <v>187</v>
      </c>
      <c r="H195" s="29" t="s">
        <v>188</v>
      </c>
      <c r="I195" s="29" t="s">
        <v>195</v>
      </c>
      <c r="J195" s="29" t="s">
        <v>196</v>
      </c>
      <c r="K195" s="29" t="s">
        <v>302</v>
      </c>
      <c r="L195" s="29" t="s">
        <v>197</v>
      </c>
      <c r="M195" s="29" t="s">
        <v>364</v>
      </c>
      <c r="N195" s="25"/>
    </row>
    <row r="196" spans="1:14" x14ac:dyDescent="0.3">
      <c r="A196" s="24">
        <v>1</v>
      </c>
      <c r="B196" s="24" t="s">
        <v>359</v>
      </c>
      <c r="C196" s="33" t="s">
        <v>383</v>
      </c>
      <c r="D196" s="28">
        <v>0</v>
      </c>
      <c r="E196" s="28">
        <v>19.8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36">
        <v>1</v>
      </c>
      <c r="N196" s="41"/>
    </row>
    <row r="197" spans="1:14" x14ac:dyDescent="0.3">
      <c r="A197" s="24">
        <v>2</v>
      </c>
      <c r="B197" s="24" t="s">
        <v>360</v>
      </c>
      <c r="C197" s="33" t="s">
        <v>383</v>
      </c>
      <c r="D197" s="28">
        <v>0</v>
      </c>
      <c r="E197" s="28">
        <v>3.22</v>
      </c>
      <c r="F197" s="28">
        <v>0</v>
      </c>
      <c r="G197" s="28">
        <v>0</v>
      </c>
      <c r="H197" s="28">
        <v>0</v>
      </c>
      <c r="I197" s="28">
        <v>0</v>
      </c>
      <c r="J197" s="28">
        <v>0</v>
      </c>
      <c r="K197" s="28">
        <v>0</v>
      </c>
      <c r="L197" s="28">
        <v>0</v>
      </c>
      <c r="M197" s="36"/>
      <c r="N197" s="41"/>
    </row>
    <row r="198" spans="1:14" x14ac:dyDescent="0.3">
      <c r="A198" s="24">
        <v>3</v>
      </c>
      <c r="B198" s="24" t="s">
        <v>353</v>
      </c>
      <c r="C198" s="33" t="s">
        <v>383</v>
      </c>
      <c r="D198" s="28">
        <v>0</v>
      </c>
      <c r="E198" s="28">
        <v>23.49</v>
      </c>
      <c r="F198" s="28">
        <v>0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36"/>
      <c r="N198" s="41"/>
    </row>
    <row r="199" spans="1:14" x14ac:dyDescent="0.3">
      <c r="A199" s="24">
        <v>4</v>
      </c>
      <c r="B199" s="24" t="s">
        <v>361</v>
      </c>
      <c r="C199" s="33" t="s">
        <v>383</v>
      </c>
      <c r="D199" s="28">
        <v>0</v>
      </c>
      <c r="E199" s="28">
        <v>35.630000000000003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36"/>
      <c r="N199" s="41"/>
    </row>
    <row r="200" spans="1:14" x14ac:dyDescent="0.3">
      <c r="A200" s="24">
        <v>5</v>
      </c>
      <c r="B200" s="24" t="s">
        <v>362</v>
      </c>
      <c r="C200" s="33" t="s">
        <v>383</v>
      </c>
      <c r="D200" s="28">
        <v>0</v>
      </c>
      <c r="E200" s="28">
        <v>29.95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36"/>
      <c r="N200" s="41"/>
    </row>
    <row r="201" spans="1:14" x14ac:dyDescent="0.3">
      <c r="A201" s="24">
        <v>6</v>
      </c>
      <c r="B201" s="24" t="s">
        <v>363</v>
      </c>
      <c r="C201" s="33" t="s">
        <v>383</v>
      </c>
      <c r="D201" s="28">
        <v>0</v>
      </c>
      <c r="E201" s="28">
        <v>9.41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36"/>
      <c r="N201" s="41"/>
    </row>
    <row r="202" spans="1:14" x14ac:dyDescent="0.3">
      <c r="B202" s="25" t="s">
        <v>365</v>
      </c>
      <c r="C202" s="25" t="s">
        <v>379</v>
      </c>
      <c r="D202" s="29" t="s">
        <v>183</v>
      </c>
      <c r="E202" s="29" t="s">
        <v>184</v>
      </c>
      <c r="F202" s="29" t="s">
        <v>243</v>
      </c>
      <c r="G202" s="29" t="s">
        <v>187</v>
      </c>
      <c r="H202" s="29" t="s">
        <v>188</v>
      </c>
      <c r="I202" s="29" t="s">
        <v>195</v>
      </c>
      <c r="J202" s="29" t="s">
        <v>196</v>
      </c>
      <c r="K202" s="29" t="s">
        <v>302</v>
      </c>
      <c r="L202" s="29" t="s">
        <v>197</v>
      </c>
      <c r="M202" s="29"/>
    </row>
    <row r="203" spans="1:14" x14ac:dyDescent="0.3">
      <c r="A203" s="24">
        <v>1</v>
      </c>
      <c r="B203" s="24" t="s">
        <v>366</v>
      </c>
      <c r="C203" s="32" t="s">
        <v>381</v>
      </c>
      <c r="D203" s="28">
        <v>0</v>
      </c>
      <c r="E203" s="28">
        <v>6.92</v>
      </c>
      <c r="F203" s="28">
        <v>1</v>
      </c>
      <c r="G203" s="28">
        <v>1</v>
      </c>
      <c r="H203" s="28">
        <v>0</v>
      </c>
      <c r="I203" s="28">
        <v>0</v>
      </c>
      <c r="J203" s="28">
        <v>0</v>
      </c>
      <c r="K203" s="28">
        <v>0</v>
      </c>
      <c r="L203" s="28">
        <v>0</v>
      </c>
      <c r="M203" s="36"/>
    </row>
    <row r="204" spans="1:14" x14ac:dyDescent="0.3">
      <c r="A204" s="24">
        <v>2</v>
      </c>
      <c r="B204" s="24" t="s">
        <v>367</v>
      </c>
      <c r="C204" s="32" t="s">
        <v>381</v>
      </c>
      <c r="D204" s="28">
        <v>0</v>
      </c>
      <c r="E204" s="28">
        <v>7.53</v>
      </c>
      <c r="F204" s="28">
        <v>1</v>
      </c>
      <c r="G204" s="28">
        <v>1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36"/>
    </row>
    <row r="205" spans="1:14" x14ac:dyDescent="0.3">
      <c r="A205" s="24">
        <v>3</v>
      </c>
      <c r="B205" s="24" t="s">
        <v>368</v>
      </c>
      <c r="C205" s="24" t="s">
        <v>380</v>
      </c>
      <c r="D205" s="28">
        <v>0</v>
      </c>
      <c r="E205" s="28">
        <v>6.94</v>
      </c>
      <c r="F205" s="28">
        <v>1</v>
      </c>
      <c r="G205" s="28">
        <v>1</v>
      </c>
      <c r="H205" s="28">
        <v>0</v>
      </c>
      <c r="I205" s="28">
        <v>0</v>
      </c>
      <c r="J205" s="28">
        <v>0</v>
      </c>
      <c r="K205" s="28">
        <v>0</v>
      </c>
      <c r="L205" s="28">
        <v>0</v>
      </c>
      <c r="M205" s="36"/>
    </row>
    <row r="206" spans="1:14" x14ac:dyDescent="0.3">
      <c r="B206" s="25" t="s">
        <v>369</v>
      </c>
      <c r="C206" s="25" t="s">
        <v>379</v>
      </c>
      <c r="D206" s="29" t="s">
        <v>183</v>
      </c>
      <c r="E206" s="29" t="s">
        <v>184</v>
      </c>
      <c r="F206" s="29" t="s">
        <v>243</v>
      </c>
      <c r="G206" s="29" t="s">
        <v>187</v>
      </c>
      <c r="H206" s="29" t="s">
        <v>188</v>
      </c>
      <c r="I206" s="29" t="s">
        <v>195</v>
      </c>
      <c r="J206" s="29" t="s">
        <v>196</v>
      </c>
      <c r="K206" s="29" t="s">
        <v>302</v>
      </c>
      <c r="L206" s="29" t="s">
        <v>197</v>
      </c>
      <c r="M206" s="29"/>
    </row>
    <row r="207" spans="1:14" x14ac:dyDescent="0.3">
      <c r="A207" s="24">
        <v>1</v>
      </c>
      <c r="B207" s="24" t="s">
        <v>370</v>
      </c>
      <c r="C207" s="31" t="s">
        <v>384</v>
      </c>
      <c r="D207" s="28">
        <v>0</v>
      </c>
      <c r="E207" s="28">
        <v>86.2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8">
        <v>1</v>
      </c>
      <c r="M207" s="36"/>
    </row>
    <row r="208" spans="1:14" x14ac:dyDescent="0.3">
      <c r="A208" s="24">
        <v>2</v>
      </c>
      <c r="B208" s="24" t="s">
        <v>371</v>
      </c>
      <c r="D208" s="28">
        <v>0</v>
      </c>
      <c r="E208" s="28">
        <v>58.72</v>
      </c>
      <c r="F208" s="28">
        <v>0</v>
      </c>
      <c r="G208" s="28">
        <v>0</v>
      </c>
      <c r="H208" s="28">
        <v>0</v>
      </c>
      <c r="I208" s="28">
        <v>0</v>
      </c>
      <c r="J208" s="28">
        <v>0</v>
      </c>
      <c r="K208" s="28">
        <v>0</v>
      </c>
      <c r="L208" s="28">
        <v>0</v>
      </c>
      <c r="M208" s="36"/>
    </row>
    <row r="209" spans="1:13" x14ac:dyDescent="0.3">
      <c r="A209" s="24">
        <v>3</v>
      </c>
      <c r="B209" s="24" t="s">
        <v>372</v>
      </c>
      <c r="D209" s="28">
        <v>0</v>
      </c>
      <c r="E209" s="28">
        <v>58.17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36"/>
    </row>
    <row r="210" spans="1:13" x14ac:dyDescent="0.3">
      <c r="A210" s="24">
        <v>4</v>
      </c>
      <c r="B210" s="24" t="s">
        <v>373</v>
      </c>
      <c r="D210" s="28">
        <v>0</v>
      </c>
      <c r="E210" s="28">
        <v>92.99</v>
      </c>
      <c r="F210" s="28">
        <v>0</v>
      </c>
      <c r="G210" s="28">
        <v>0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36"/>
    </row>
    <row r="211" spans="1:13" x14ac:dyDescent="0.3">
      <c r="A211" s="24">
        <v>5</v>
      </c>
      <c r="B211" s="24" t="s">
        <v>374</v>
      </c>
      <c r="D211" s="28">
        <v>0</v>
      </c>
      <c r="E211" s="28">
        <v>110.46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36"/>
    </row>
    <row r="212" spans="1:13" x14ac:dyDescent="0.3">
      <c r="A212" s="24">
        <v>6</v>
      </c>
      <c r="B212" s="24" t="s">
        <v>375</v>
      </c>
      <c r="D212" s="28">
        <v>0</v>
      </c>
      <c r="E212" s="28">
        <v>17.100000000000001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36"/>
    </row>
    <row r="213" spans="1:13" x14ac:dyDescent="0.3">
      <c r="A213" s="24">
        <v>7</v>
      </c>
      <c r="B213" s="24" t="s">
        <v>376</v>
      </c>
      <c r="C213" s="24" t="s">
        <v>380</v>
      </c>
      <c r="D213" s="28">
        <v>0</v>
      </c>
      <c r="E213" s="28">
        <v>17.46</v>
      </c>
      <c r="F213" s="28">
        <v>0</v>
      </c>
      <c r="G213" s="28">
        <v>0</v>
      </c>
      <c r="H213" s="28">
        <v>0</v>
      </c>
      <c r="I213" s="28">
        <v>0</v>
      </c>
      <c r="J213" s="28">
        <v>0</v>
      </c>
      <c r="K213" s="28">
        <v>0</v>
      </c>
      <c r="L213" s="28">
        <v>0</v>
      </c>
      <c r="M213" s="36"/>
    </row>
    <row r="214" spans="1:13" x14ac:dyDescent="0.3">
      <c r="A214" s="24">
        <v>8</v>
      </c>
      <c r="B214" s="24" t="s">
        <v>377</v>
      </c>
      <c r="D214" s="28">
        <v>0</v>
      </c>
      <c r="E214" s="28">
        <v>5.94</v>
      </c>
      <c r="F214" s="28">
        <v>0</v>
      </c>
      <c r="G214" s="28">
        <v>0</v>
      </c>
      <c r="H214" s="28">
        <v>0</v>
      </c>
      <c r="I214" s="28">
        <v>0</v>
      </c>
      <c r="J214" s="28">
        <v>0</v>
      </c>
      <c r="K214" s="28">
        <v>0</v>
      </c>
      <c r="L214" s="28">
        <v>0</v>
      </c>
      <c r="M214" s="36"/>
    </row>
    <row r="215" spans="1:13" x14ac:dyDescent="0.3">
      <c r="A215" s="24">
        <v>9</v>
      </c>
      <c r="B215" s="24" t="s">
        <v>378</v>
      </c>
      <c r="D215" s="28">
        <v>0</v>
      </c>
      <c r="E215" s="28">
        <v>6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36"/>
    </row>
    <row r="218" spans="1:13" x14ac:dyDescent="0.3">
      <c r="F218" s="28">
        <f>SUM(F2:F215)</f>
        <v>58</v>
      </c>
      <c r="G218" s="28">
        <f t="shared" ref="G218:L218" si="0">SUM(G2:G215)</f>
        <v>58</v>
      </c>
      <c r="H218" s="28">
        <f t="shared" si="0"/>
        <v>45</v>
      </c>
      <c r="I218" s="28">
        <f t="shared" si="0"/>
        <v>43</v>
      </c>
      <c r="J218" s="28">
        <f t="shared" si="0"/>
        <v>3</v>
      </c>
      <c r="K218" s="28">
        <f t="shared" si="0"/>
        <v>18</v>
      </c>
      <c r="L218" s="28">
        <f t="shared" si="0"/>
        <v>59</v>
      </c>
      <c r="M218" s="36"/>
    </row>
  </sheetData>
  <mergeCells count="2">
    <mergeCell ref="N196:N201"/>
    <mergeCell ref="N186:N194"/>
  </mergeCells>
  <pageMargins left="0.31496062992125984" right="0.31496062992125984" top="0.35433070866141736" bottom="0.35433070866141736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PRIMER NIVEL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ORPI731</dc:creator>
  <cp:lastModifiedBy>ORPI731</cp:lastModifiedBy>
  <cp:lastPrinted>2020-08-03T14:20:20Z</cp:lastPrinted>
  <dcterms:created xsi:type="dcterms:W3CDTF">2020-07-31T00:58:10Z</dcterms:created>
  <dcterms:modified xsi:type="dcterms:W3CDTF">2020-08-03T17:38:00Z</dcterms:modified>
</cp:coreProperties>
</file>