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o\OneDrive\Área de Trabalho\"/>
    </mc:Choice>
  </mc:AlternateContent>
  <bookViews>
    <workbookView xWindow="0" yWindow="0" windowWidth="20490" windowHeight="8820" activeTab="1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2" l="1"/>
  <c r="AF45" i="2"/>
  <c r="AM20" i="2"/>
  <c r="H45" i="2"/>
  <c r="M26" i="2"/>
  <c r="H26" i="2"/>
  <c r="W8" i="2" l="1"/>
  <c r="V23" i="2"/>
  <c r="W23" i="2"/>
  <c r="X23" i="2"/>
  <c r="U23" i="2"/>
  <c r="V22" i="2"/>
  <c r="W22" i="2"/>
  <c r="X22" i="2"/>
  <c r="U22" i="2"/>
  <c r="C24" i="2"/>
  <c r="D24" i="2"/>
  <c r="E24" i="2"/>
  <c r="B24" i="2"/>
  <c r="C23" i="2"/>
  <c r="D23" i="2"/>
  <c r="E23" i="2"/>
  <c r="B23" i="2"/>
  <c r="C13" i="1"/>
  <c r="D13" i="1"/>
  <c r="B13" i="1"/>
  <c r="J1" i="1"/>
  <c r="K1" i="1"/>
  <c r="L1" i="1"/>
  <c r="I1" i="1"/>
</calcChain>
</file>

<file path=xl/sharedStrings.xml><?xml version="1.0" encoding="utf-8"?>
<sst xmlns="http://schemas.openxmlformats.org/spreadsheetml/2006/main" count="56" uniqueCount="50">
  <si>
    <t>id usuario</t>
  </si>
  <si>
    <t>QTD vendas</t>
  </si>
  <si>
    <t>retornos</t>
  </si>
  <si>
    <t>tempo no site (min)</t>
  </si>
  <si>
    <t>media</t>
  </si>
  <si>
    <t>observar os consumidores on line e entender o comportamento de compra</t>
  </si>
  <si>
    <t>tentaremos observar um comportamento curioso, determinado site de compras on line deseja entender o comportamento de 2 paginas diferentes em relação a compra de seus produtos</t>
  </si>
  <si>
    <t xml:space="preserve">50% dos usuaios serão direcionados para o fluxo de paginas A e outros 50% para o fluxo de paginas B, e seus possos acompanhados, vamos dar uma olhada no relatório </t>
  </si>
  <si>
    <t>usuario1</t>
  </si>
  <si>
    <t>USUARIOS</t>
  </si>
  <si>
    <t>usuario2</t>
  </si>
  <si>
    <t>usuario3</t>
  </si>
  <si>
    <t>usuario4</t>
  </si>
  <si>
    <t>usuario5</t>
  </si>
  <si>
    <t>VALOR DA VENDA</t>
  </si>
  <si>
    <t>usuario6</t>
  </si>
  <si>
    <t>usuario7</t>
  </si>
  <si>
    <t>usuario8</t>
  </si>
  <si>
    <t>usuario9</t>
  </si>
  <si>
    <t>usuario10</t>
  </si>
  <si>
    <t>usuario11</t>
  </si>
  <si>
    <t>usuario12</t>
  </si>
  <si>
    <t>TEMPO DE NAVEGAÇÃO (min)</t>
  </si>
  <si>
    <t>retorno de paginas</t>
  </si>
  <si>
    <t>variancia</t>
  </si>
  <si>
    <t>usuario13</t>
  </si>
  <si>
    <t>usuario14</t>
  </si>
  <si>
    <t>usuario15</t>
  </si>
  <si>
    <t>usuario16</t>
  </si>
  <si>
    <t>usuario17</t>
  </si>
  <si>
    <t>usuario18</t>
  </si>
  <si>
    <t>usuario19</t>
  </si>
  <si>
    <t>usuario20</t>
  </si>
  <si>
    <t>usuario21</t>
  </si>
  <si>
    <t>usuario22</t>
  </si>
  <si>
    <t>usuario23</t>
  </si>
  <si>
    <t>usuario24</t>
  </si>
  <si>
    <t>variância</t>
  </si>
  <si>
    <t>nossa meta para o usuario padrão e 420, 22,30, 4</t>
  </si>
  <si>
    <t>Retorno de páginas</t>
  </si>
  <si>
    <t>esplicando as variaveis</t>
  </si>
  <si>
    <t>valor da venda : o valor que aquele usuario comprou naquele momento</t>
  </si>
  <si>
    <t>tempo de navegação: o tempo total que o usuario passou no site naquele dia</t>
  </si>
  <si>
    <t>Cliks na pagina</t>
  </si>
  <si>
    <t xml:space="preserve">Cliks na pagina: todas as solicitações de serviço do cliente ao servidor </t>
  </si>
  <si>
    <t>Retorno a pagina: toda vez que o usuario insera a conexao e reabre</t>
  </si>
  <si>
    <t>vamos olhar um pouco os graficos</t>
  </si>
  <si>
    <t>(antes das tabelas)</t>
  </si>
  <si>
    <t>vamos ver alguns graficos</t>
  </si>
  <si>
    <t>site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</si>
</sst>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tempo no site (min)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26</c:v>
                </c:pt>
                <c:pt idx="3">
                  <c:v>20</c:v>
                </c:pt>
                <c:pt idx="4">
                  <c:v>15</c:v>
                </c:pt>
                <c:pt idx="5">
                  <c:v>25</c:v>
                </c:pt>
                <c:pt idx="6">
                  <c:v>21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5-4C77-B75E-D5AD74B8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8680"/>
        <c:axId val="294893192"/>
      </c:scatterChart>
      <c:valAx>
        <c:axId val="29489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Ventas</a:t>
                </a:r>
                <a:r>
                  <a:rPr lang="en-US" baseline="0"/>
                  <a:t> Efetuadas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679739132331451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3192"/>
        <c:crosses val="autoZero"/>
        <c:crossBetween val="midCat"/>
      </c:valAx>
      <c:valAx>
        <c:axId val="2948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Tempo</a:t>
                </a:r>
                <a:r>
                  <a:rPr lang="en-US" sz="1400" baseline="0"/>
                  <a:t> no Site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(Sheet1!$B$3,Sheet1!$D$3)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60-44DF-AAA9-FA799D70FA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(Sheet1!$B$4,Sheet1!$D$4)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60-44DF-AAA9-FA799D70FAB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(Sheet1!$B$5,Sheet1!$D$5)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960-44DF-AAA9-FA799D70FAB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(Sheet1!$B$6,Sheet1!$D$6)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960-44DF-AAA9-FA799D70FAB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(Sheet1!$B$7,Sheet1!$D$7)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960-44DF-AAA9-FA799D70FAB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(Sheet1!$B$8,Sheet1!$D$8)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960-44DF-AAA9-FA799D70FAB1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(Sheet1!$B$9,Sheet1!$D$9)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960-44DF-AAA9-FA799D70FAB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(Sheet1!$B$10,Sheet1!$D$10)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960-44DF-AAA9-FA799D70FAB1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(Sheet1!$B$2,Sheet1!$D$2)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(Sheet1!$B$11,Sheet1!$D$11)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960-44DF-AAA9-FA799D70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5936"/>
        <c:axId val="294896720"/>
      </c:scatterChart>
      <c:valAx>
        <c:axId val="2948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720"/>
        <c:crosses val="autoZero"/>
        <c:crossBetween val="midCat"/>
      </c:valAx>
      <c:valAx>
        <c:axId val="2948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Media do valor da venda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(Sheet2!$B$23,Sheet2!$U$22)</c:f>
              <c:numCache>
                <c:formatCode>General</c:formatCode>
                <c:ptCount val="2"/>
                <c:pt idx="0">
                  <c:v>479.74916666666667</c:v>
                </c:pt>
                <c:pt idx="1">
                  <c:v>602.66666666666663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527-48BB-B01E-27D7824B3F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4897112"/>
        <c:axId val="294897504"/>
      </c:barChart>
      <c:catAx>
        <c:axId val="29489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504"/>
        <c:crosses val="autoZero"/>
        <c:auto val="1"/>
        <c:lblAlgn val="ctr"/>
        <c:lblOffset val="100"/>
        <c:noMultiLvlLbl val="0"/>
      </c:catAx>
      <c:valAx>
        <c:axId val="294897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489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Sheet2!$C$10:$C$21</c:f>
              <c:numCache>
                <c:formatCode>General</c:formatCode>
                <c:ptCount val="12"/>
                <c:pt idx="0">
                  <c:v>34</c:v>
                </c:pt>
                <c:pt idx="1">
                  <c:v>26</c:v>
                </c:pt>
                <c:pt idx="2">
                  <c:v>27</c:v>
                </c:pt>
                <c:pt idx="3">
                  <c:v>140</c:v>
                </c:pt>
                <c:pt idx="4">
                  <c:v>65</c:v>
                </c:pt>
                <c:pt idx="5">
                  <c:v>20</c:v>
                </c:pt>
                <c:pt idx="6">
                  <c:v>33</c:v>
                </c:pt>
                <c:pt idx="7">
                  <c:v>60</c:v>
                </c:pt>
                <c:pt idx="8">
                  <c:v>39</c:v>
                </c:pt>
                <c:pt idx="9">
                  <c:v>23</c:v>
                </c:pt>
                <c:pt idx="10">
                  <c:v>29</c:v>
                </c:pt>
                <c:pt idx="11">
                  <c:v>84</c:v>
                </c:pt>
              </c:numCache>
            </c:numRef>
          </c:xVal>
          <c:yVal>
            <c:numRef>
              <c:f>Sheet2!$B$10:$B$21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0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6760"/>
        <c:axId val="321567936"/>
      </c:scatterChart>
      <c:valAx>
        <c:axId val="3215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no 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7936"/>
        <c:crosses val="autoZero"/>
        <c:crossBetween val="midCat"/>
      </c:valAx>
      <c:valAx>
        <c:axId val="321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6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Sheet2!$D$10:$D$21</c:f>
              <c:numCache>
                <c:formatCode>General</c:formatCode>
                <c:ptCount val="12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79</c:v>
                </c:pt>
                <c:pt idx="4">
                  <c:v>30</c:v>
                </c:pt>
                <c:pt idx="5">
                  <c:v>6</c:v>
                </c:pt>
                <c:pt idx="6">
                  <c:v>38</c:v>
                </c:pt>
                <c:pt idx="7">
                  <c:v>40</c:v>
                </c:pt>
                <c:pt idx="8">
                  <c:v>28</c:v>
                </c:pt>
                <c:pt idx="9">
                  <c:v>17</c:v>
                </c:pt>
                <c:pt idx="10">
                  <c:v>39</c:v>
                </c:pt>
                <c:pt idx="11">
                  <c:v>39</c:v>
                </c:pt>
              </c:numCache>
            </c:numRef>
          </c:xVal>
          <c:yVal>
            <c:numRef>
              <c:f>Sheet2!$B$10:$B$21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0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8328"/>
        <c:axId val="319727152"/>
      </c:scatterChart>
      <c:valAx>
        <c:axId val="31972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Clikes</a:t>
                </a:r>
                <a:r>
                  <a:rPr lang="en-US" baseline="0"/>
                  <a:t> na pagina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7152"/>
        <c:crosses val="autoZero"/>
        <c:crossBetween val="midCat"/>
      </c:valAx>
      <c:valAx>
        <c:axId val="3197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da venda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Sheet2!$I$31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Sheet2!$H$32:$H$40</c:f>
              <c:numCache>
                <c:formatCode>General</c:formatCode>
                <c:ptCount val="9"/>
              </c:numCache>
            </c:numRef>
          </c:xVal>
          <c:yVal>
            <c:numRef>
              <c:f>Sheet2!$I$32:$I$40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tx>
            <c:strRef>
              <c:f>Sheet2!$J$31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Sheet2!$H$32:$H$40</c:f>
              <c:numCache>
                <c:formatCode>General</c:formatCode>
                <c:ptCount val="9"/>
              </c:numCache>
            </c:numRef>
          </c:xVal>
          <c:yVal>
            <c:numRef>
              <c:f>Sheet2!$J$32:$J$40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Sheet2!$E$10:$E$21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25</c:v>
                </c:pt>
                <c:pt idx="4">
                  <c:v>9</c:v>
                </c:pt>
                <c:pt idx="5">
                  <c:v>0</c:v>
                </c:pt>
                <c:pt idx="6">
                  <c:v>12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xVal>
          <c:yVal>
            <c:numRef>
              <c:f>Sheet2!$B$10:$B$21</c:f>
              <c:numCache>
                <c:formatCode>General</c:formatCode>
                <c:ptCount val="12"/>
                <c:pt idx="0">
                  <c:v>566</c:v>
                </c:pt>
                <c:pt idx="1">
                  <c:v>1020</c:v>
                </c:pt>
                <c:pt idx="2">
                  <c:v>56</c:v>
                </c:pt>
                <c:pt idx="3">
                  <c:v>0</c:v>
                </c:pt>
                <c:pt idx="4">
                  <c:v>788</c:v>
                </c:pt>
                <c:pt idx="5">
                  <c:v>400</c:v>
                </c:pt>
                <c:pt idx="6">
                  <c:v>490</c:v>
                </c:pt>
                <c:pt idx="7">
                  <c:v>1899</c:v>
                </c:pt>
                <c:pt idx="8">
                  <c:v>0</c:v>
                </c:pt>
                <c:pt idx="9">
                  <c:v>81.99</c:v>
                </c:pt>
                <c:pt idx="10">
                  <c:v>0</c:v>
                </c:pt>
                <c:pt idx="11">
                  <c:v>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24800"/>
        <c:axId val="319726368"/>
      </c:scatterChart>
      <c:valAx>
        <c:axId val="31972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  <a:r>
                  <a:rPr lang="en-US" baseline="0"/>
                  <a:t> a pagina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6368"/>
        <c:crosses val="autoZero"/>
        <c:crossBetween val="midCat"/>
      </c:valAx>
      <c:valAx>
        <c:axId val="3197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venda</a:t>
                </a:r>
                <a:r>
                  <a:rPr lang="en-US"/>
                  <a:t>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Sheet2!$V$9:$V$20</c:f>
              <c:numCache>
                <c:formatCode>General</c:formatCode>
                <c:ptCount val="12"/>
                <c:pt idx="0">
                  <c:v>16</c:v>
                </c:pt>
                <c:pt idx="1">
                  <c:v>29</c:v>
                </c:pt>
                <c:pt idx="2">
                  <c:v>38</c:v>
                </c:pt>
                <c:pt idx="3">
                  <c:v>31</c:v>
                </c:pt>
                <c:pt idx="4">
                  <c:v>42</c:v>
                </c:pt>
                <c:pt idx="5">
                  <c:v>81</c:v>
                </c:pt>
                <c:pt idx="6">
                  <c:v>29</c:v>
                </c:pt>
                <c:pt idx="7">
                  <c:v>26</c:v>
                </c:pt>
                <c:pt idx="8">
                  <c:v>76</c:v>
                </c:pt>
                <c:pt idx="9">
                  <c:v>47</c:v>
                </c:pt>
                <c:pt idx="10">
                  <c:v>30</c:v>
                </c:pt>
                <c:pt idx="11">
                  <c:v>25</c:v>
                </c:pt>
              </c:numCache>
            </c:numRef>
          </c:xVal>
          <c:yVal>
            <c:numRef>
              <c:f>Sheet2!$U$9:$U$20</c:f>
              <c:numCache>
                <c:formatCode>General</c:formatCode>
                <c:ptCount val="12"/>
                <c:pt idx="0">
                  <c:v>180</c:v>
                </c:pt>
                <c:pt idx="1">
                  <c:v>256</c:v>
                </c:pt>
                <c:pt idx="2">
                  <c:v>891</c:v>
                </c:pt>
                <c:pt idx="3">
                  <c:v>69</c:v>
                </c:pt>
                <c:pt idx="4">
                  <c:v>677</c:v>
                </c:pt>
                <c:pt idx="5">
                  <c:v>0</c:v>
                </c:pt>
                <c:pt idx="6">
                  <c:v>681</c:v>
                </c:pt>
                <c:pt idx="7">
                  <c:v>300</c:v>
                </c:pt>
                <c:pt idx="8">
                  <c:v>1599</c:v>
                </c:pt>
                <c:pt idx="9">
                  <c:v>1200</c:v>
                </c:pt>
                <c:pt idx="10">
                  <c:v>599</c:v>
                </c:pt>
                <c:pt idx="11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4760"/>
        <c:axId val="294897896"/>
      </c:scatterChart>
      <c:valAx>
        <c:axId val="29489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no 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7896"/>
        <c:crosses val="autoZero"/>
        <c:crossBetween val="midCat"/>
      </c:valAx>
      <c:valAx>
        <c:axId val="2948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85636182893683"/>
          <c:y val="0.20404476798890706"/>
          <c:w val="0.6787200349956255"/>
          <c:h val="0.749151356080489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Sheet2!$W$9:$W$20</c:f>
              <c:numCache>
                <c:formatCode>General</c:formatCode>
                <c:ptCount val="12"/>
                <c:pt idx="0">
                  <c:v>29</c:v>
                </c:pt>
                <c:pt idx="1">
                  <c:v>61</c:v>
                </c:pt>
                <c:pt idx="2">
                  <c:v>47</c:v>
                </c:pt>
                <c:pt idx="3">
                  <c:v>19</c:v>
                </c:pt>
                <c:pt idx="4">
                  <c:v>27</c:v>
                </c:pt>
                <c:pt idx="5">
                  <c:v>6</c:v>
                </c:pt>
                <c:pt idx="6">
                  <c:v>61</c:v>
                </c:pt>
                <c:pt idx="7">
                  <c:v>51</c:v>
                </c:pt>
                <c:pt idx="8">
                  <c:v>30</c:v>
                </c:pt>
                <c:pt idx="9">
                  <c:v>24</c:v>
                </c:pt>
                <c:pt idx="10">
                  <c:v>16</c:v>
                </c:pt>
                <c:pt idx="11">
                  <c:v>28</c:v>
                </c:pt>
              </c:numCache>
            </c:numRef>
          </c:xVal>
          <c:yVal>
            <c:numRef>
              <c:f>Sheet2!$U$9:$U$20</c:f>
              <c:numCache>
                <c:formatCode>General</c:formatCode>
                <c:ptCount val="12"/>
                <c:pt idx="0">
                  <c:v>180</c:v>
                </c:pt>
                <c:pt idx="1">
                  <c:v>256</c:v>
                </c:pt>
                <c:pt idx="2">
                  <c:v>891</c:v>
                </c:pt>
                <c:pt idx="3">
                  <c:v>69</c:v>
                </c:pt>
                <c:pt idx="4">
                  <c:v>677</c:v>
                </c:pt>
                <c:pt idx="5">
                  <c:v>0</c:v>
                </c:pt>
                <c:pt idx="6">
                  <c:v>681</c:v>
                </c:pt>
                <c:pt idx="7">
                  <c:v>300</c:v>
                </c:pt>
                <c:pt idx="8">
                  <c:v>1599</c:v>
                </c:pt>
                <c:pt idx="9">
                  <c:v>1200</c:v>
                </c:pt>
                <c:pt idx="10">
                  <c:v>599</c:v>
                </c:pt>
                <c:pt idx="11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28328"/>
        <c:axId val="406029504"/>
      </c:scatterChart>
      <c:valAx>
        <c:axId val="4060283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29504"/>
        <c:crosses val="autoZero"/>
        <c:crossBetween val="midCat"/>
      </c:valAx>
      <c:valAx>
        <c:axId val="4060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venda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8005139320349266E-2"/>
              <c:y val="0.44652626337122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2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Sheet2!$X$9:$X$20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</c:numCache>
            </c:numRef>
          </c:xVal>
          <c:yVal>
            <c:numRef>
              <c:f>Sheet2!$U$9:$U$20</c:f>
              <c:numCache>
                <c:formatCode>General</c:formatCode>
                <c:ptCount val="12"/>
                <c:pt idx="0">
                  <c:v>180</c:v>
                </c:pt>
                <c:pt idx="1">
                  <c:v>256</c:v>
                </c:pt>
                <c:pt idx="2">
                  <c:v>891</c:v>
                </c:pt>
                <c:pt idx="3">
                  <c:v>69</c:v>
                </c:pt>
                <c:pt idx="4">
                  <c:v>677</c:v>
                </c:pt>
                <c:pt idx="5">
                  <c:v>0</c:v>
                </c:pt>
                <c:pt idx="6">
                  <c:v>681</c:v>
                </c:pt>
                <c:pt idx="7">
                  <c:v>300</c:v>
                </c:pt>
                <c:pt idx="8">
                  <c:v>1599</c:v>
                </c:pt>
                <c:pt idx="9">
                  <c:v>1200</c:v>
                </c:pt>
                <c:pt idx="10">
                  <c:v>599</c:v>
                </c:pt>
                <c:pt idx="11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7256"/>
        <c:axId val="402427648"/>
      </c:scatterChart>
      <c:valAx>
        <c:axId val="40242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Retorno</a:t>
                </a:r>
                <a:r>
                  <a:rPr lang="en-US" baseline="0"/>
                  <a:t> ao  site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7648"/>
        <c:crosses val="autoZero"/>
        <c:crossBetween val="midCat"/>
      </c:valAx>
      <c:valAx>
        <c:axId val="4024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da venda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2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168281</xdr:colOff>
      <xdr:row>14</xdr:row>
      <xdr:rowOff>184149</xdr:rowOff>
    </xdr:from>
    <xdr:to>
      <xdr:col>6</xdr:col>
      <xdr:colOff>244481</xdr:colOff>
      <xdr:row>29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A693F6F-9033-4689-81DF-7C961BE3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127002</xdr:colOff>
      <xdr:row>17</xdr:row>
      <xdr:rowOff>126999</xdr:rowOff>
    </xdr:from>
    <xdr:to>
      <xdr:col>4</xdr:col>
      <xdr:colOff>105839</xdr:colOff>
      <xdr:row>17</xdr:row>
      <xdr:rowOff>137580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D2497748-596F-4C6A-AC08-78FC3D73D906}"/>
            </a:ext>
          </a:extLst>
        </xdr:cNvPr>
        <xdr:cNvCxnSpPr/>
      </xdr:nvCxnSpPr>
      <xdr:spPr>
        <a:xfrm flipV="1">
          <a:off x="772585" y="3365499"/>
          <a:ext cx="2614087" cy="10581"/>
        </a:xfrm>
        <a:prstGeom prst="line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264589</xdr:colOff>
      <xdr:row>15</xdr:row>
      <xdr:rowOff>126999</xdr:rowOff>
    </xdr:from>
    <xdr:to>
      <xdr:col>2</xdr:col>
      <xdr:colOff>268823</xdr:colOff>
      <xdr:row>25</xdr:row>
      <xdr:rowOff>120646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9F7E8A4F-B471-4884-BCB2-DB4096AE792C}"/>
            </a:ext>
          </a:extLst>
        </xdr:cNvPr>
        <xdr:cNvCxnSpPr/>
      </xdr:nvCxnSpPr>
      <xdr:spPr>
        <a:xfrm flipH="1" flipV="1">
          <a:off x="1672172" y="2984499"/>
          <a:ext cx="4234" cy="1898647"/>
        </a:xfrm>
        <a:prstGeom prst="line">
          <a:avLst/>
        </a:prstGeom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141821</xdr:colOff>
      <xdr:row>20</xdr:row>
      <xdr:rowOff>141818</xdr:rowOff>
    </xdr:from>
    <xdr:to>
      <xdr:col>4</xdr:col>
      <xdr:colOff>120658</xdr:colOff>
      <xdr:row>20</xdr:row>
      <xdr:rowOff>152399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xmlns="" id="{90536919-84FA-406D-830E-40D6EE7FABCF}"/>
            </a:ext>
          </a:extLst>
        </xdr:cNvPr>
        <xdr:cNvCxnSpPr/>
      </xdr:nvCxnSpPr>
      <xdr:spPr>
        <a:xfrm flipV="1">
          <a:off x="787404" y="3951818"/>
          <a:ext cx="2614087" cy="10581"/>
        </a:xfrm>
        <a:prstGeom prst="line">
          <a:avLst/>
        </a:prstGeom>
        <a:ln>
          <a:solidFill>
            <a:schemeClr val="accent2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596905</xdr:colOff>
      <xdr:row>15</xdr:row>
      <xdr:rowOff>141816</xdr:rowOff>
    </xdr:from>
    <xdr:to>
      <xdr:col>1</xdr:col>
      <xdr:colOff>601139</xdr:colOff>
      <xdr:row>25</xdr:row>
      <xdr:rowOff>135463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xmlns="" id="{1BFA5810-2989-48B5-8F05-FC8D0BE8FD5F}"/>
            </a:ext>
          </a:extLst>
        </xdr:cNvPr>
        <xdr:cNvCxnSpPr/>
      </xdr:nvCxnSpPr>
      <xdr:spPr>
        <a:xfrm flipH="1" flipV="1">
          <a:off x="1242488" y="2999316"/>
          <a:ext cx="4234" cy="1898647"/>
        </a:xfrm>
        <a:prstGeom prst="line">
          <a:avLst/>
        </a:prstGeom>
        <a:ln>
          <a:solidFill>
            <a:schemeClr val="accent2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470958</xdr:colOff>
      <xdr:row>14</xdr:row>
      <xdr:rowOff>125941</xdr:rowOff>
    </xdr:from>
    <xdr:to>
      <xdr:col>12</xdr:col>
      <xdr:colOff>534458</xdr:colOff>
      <xdr:row>29</xdr:row>
      <xdr:rowOff>11641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BDFB93B3-5E81-4C35-9DF2-2F079D70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118382</xdr:rowOff>
    </xdr:from>
    <xdr:to>
      <xdr:col>3</xdr:col>
      <xdr:colOff>775607</xdr:colOff>
      <xdr:row>54</xdr:row>
      <xdr:rowOff>4082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3C21369-ABEE-427D-AB9C-C0A0E8CE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440530</xdr:colOff>
      <xdr:row>7</xdr:row>
      <xdr:rowOff>83346</xdr:rowOff>
    </xdr:from>
    <xdr:to>
      <xdr:col>10</xdr:col>
      <xdr:colOff>83343</xdr:colOff>
      <xdr:row>24</xdr:row>
      <xdr:rowOff>175024</xdr:rowOff>
    </xdr:to>
    <xdr:graphicFrame macro="">
      <xdr:nvGraphicFramePr>
        <xdr:cNvPr id="31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988217</xdr:colOff>
      <xdr:row>8</xdr:row>
      <xdr:rowOff>11908</xdr:rowOff>
    </xdr:from>
    <xdr:to>
      <xdr:col>7</xdr:col>
      <xdr:colOff>1000124</xdr:colOff>
      <xdr:row>22</xdr:row>
      <xdr:rowOff>23814</xdr:rowOff>
    </xdr:to>
    <xdr:cxnSp macro="">
      <xdr:nvCxnSpPr>
        <xdr:cNvPr id="33" name="Conector reto 32"/>
        <xdr:cNvCxnSpPr/>
      </xdr:nvCxnSpPr>
      <xdr:spPr>
        <a:xfrm>
          <a:off x="8679655" y="1535908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485774</xdr:colOff>
      <xdr:row>18</xdr:row>
      <xdr:rowOff>119065</xdr:rowOff>
    </xdr:from>
    <xdr:to>
      <xdr:col>9</xdr:col>
      <xdr:colOff>714374</xdr:colOff>
      <xdr:row>18</xdr:row>
      <xdr:rowOff>128589</xdr:rowOff>
    </xdr:to>
    <xdr:cxnSp macro="">
      <xdr:nvCxnSpPr>
        <xdr:cNvPr id="35" name="Conector reto 34"/>
        <xdr:cNvCxnSpPr/>
      </xdr:nvCxnSpPr>
      <xdr:spPr>
        <a:xfrm flipH="1">
          <a:off x="7510462" y="3548065"/>
          <a:ext cx="3860006" cy="95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402434</xdr:colOff>
      <xdr:row>8</xdr:row>
      <xdr:rowOff>9529</xdr:rowOff>
    </xdr:from>
    <xdr:to>
      <xdr:col>7</xdr:col>
      <xdr:colOff>414341</xdr:colOff>
      <xdr:row>22</xdr:row>
      <xdr:rowOff>21435</xdr:rowOff>
    </xdr:to>
    <xdr:cxnSp macro="">
      <xdr:nvCxnSpPr>
        <xdr:cNvPr id="38" name="Conector reto 37"/>
        <xdr:cNvCxnSpPr/>
      </xdr:nvCxnSpPr>
      <xdr:spPr>
        <a:xfrm>
          <a:off x="8093872" y="15335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507208</xdr:colOff>
      <xdr:row>18</xdr:row>
      <xdr:rowOff>188123</xdr:rowOff>
    </xdr:from>
    <xdr:to>
      <xdr:col>9</xdr:col>
      <xdr:colOff>735808</xdr:colOff>
      <xdr:row>19</xdr:row>
      <xdr:rowOff>7147</xdr:rowOff>
    </xdr:to>
    <xdr:cxnSp macro="">
      <xdr:nvCxnSpPr>
        <xdr:cNvPr id="39" name="Conector reto 38"/>
        <xdr:cNvCxnSpPr/>
      </xdr:nvCxnSpPr>
      <xdr:spPr>
        <a:xfrm flipH="1">
          <a:off x="7531896" y="3617123"/>
          <a:ext cx="3860006" cy="9524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410764</xdr:colOff>
      <xdr:row>26</xdr:row>
      <xdr:rowOff>95250</xdr:rowOff>
    </xdr:from>
    <xdr:to>
      <xdr:col>10</xdr:col>
      <xdr:colOff>59531</xdr:colOff>
      <xdr:row>43</xdr:row>
      <xdr:rowOff>151209</xdr:rowOff>
    </xdr:to>
    <xdr:graphicFrame macro="">
      <xdr:nvGraphicFramePr>
        <xdr:cNvPr id="40" name="Gráfico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985837</xdr:colOff>
      <xdr:row>26</xdr:row>
      <xdr:rowOff>140480</xdr:rowOff>
    </xdr:from>
    <xdr:to>
      <xdr:col>7</xdr:col>
      <xdr:colOff>997744</xdr:colOff>
      <xdr:row>40</xdr:row>
      <xdr:rowOff>152386</xdr:rowOff>
    </xdr:to>
    <xdr:cxnSp macro="">
      <xdr:nvCxnSpPr>
        <xdr:cNvPr id="41" name="Conector reto 40"/>
        <xdr:cNvCxnSpPr/>
      </xdr:nvCxnSpPr>
      <xdr:spPr>
        <a:xfrm>
          <a:off x="8677275" y="5093480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459583</xdr:colOff>
      <xdr:row>37</xdr:row>
      <xdr:rowOff>92863</xdr:rowOff>
    </xdr:from>
    <xdr:to>
      <xdr:col>9</xdr:col>
      <xdr:colOff>688183</xdr:colOff>
      <xdr:row>37</xdr:row>
      <xdr:rowOff>102387</xdr:rowOff>
    </xdr:to>
    <xdr:cxnSp macro="">
      <xdr:nvCxnSpPr>
        <xdr:cNvPr id="42" name="Conector reto 41"/>
        <xdr:cNvCxnSpPr/>
      </xdr:nvCxnSpPr>
      <xdr:spPr>
        <a:xfrm flipH="1">
          <a:off x="7484271" y="7141363"/>
          <a:ext cx="3860006" cy="95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769144</xdr:colOff>
      <xdr:row>26</xdr:row>
      <xdr:rowOff>126197</xdr:rowOff>
    </xdr:from>
    <xdr:to>
      <xdr:col>7</xdr:col>
      <xdr:colOff>781051</xdr:colOff>
      <xdr:row>40</xdr:row>
      <xdr:rowOff>138103</xdr:rowOff>
    </xdr:to>
    <xdr:cxnSp macro="">
      <xdr:nvCxnSpPr>
        <xdr:cNvPr id="43" name="Conector reto 42"/>
        <xdr:cNvCxnSpPr/>
      </xdr:nvCxnSpPr>
      <xdr:spPr>
        <a:xfrm>
          <a:off x="8460582" y="5079197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469112</xdr:colOff>
      <xdr:row>37</xdr:row>
      <xdr:rowOff>138103</xdr:rowOff>
    </xdr:from>
    <xdr:to>
      <xdr:col>9</xdr:col>
      <xdr:colOff>697712</xdr:colOff>
      <xdr:row>37</xdr:row>
      <xdr:rowOff>147627</xdr:rowOff>
    </xdr:to>
    <xdr:cxnSp macro="">
      <xdr:nvCxnSpPr>
        <xdr:cNvPr id="45" name="Conector reto 44"/>
        <xdr:cNvCxnSpPr/>
      </xdr:nvCxnSpPr>
      <xdr:spPr>
        <a:xfrm flipH="1">
          <a:off x="7493800" y="7186603"/>
          <a:ext cx="3860006" cy="9524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219074</xdr:colOff>
      <xdr:row>7</xdr:row>
      <xdr:rowOff>85724</xdr:rowOff>
    </xdr:from>
    <xdr:to>
      <xdr:col>18</xdr:col>
      <xdr:colOff>419100</xdr:colOff>
      <xdr:row>24</xdr:row>
      <xdr:rowOff>158750</xdr:rowOff>
    </xdr:to>
    <xdr:graphicFrame macro="">
      <xdr:nvGraphicFramePr>
        <xdr:cNvPr id="46" name="Gráfico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392905</xdr:colOff>
      <xdr:row>7</xdr:row>
      <xdr:rowOff>154783</xdr:rowOff>
    </xdr:from>
    <xdr:to>
      <xdr:col>11</xdr:col>
      <xdr:colOff>404812</xdr:colOff>
      <xdr:row>21</xdr:row>
      <xdr:rowOff>166689</xdr:rowOff>
    </xdr:to>
    <xdr:cxnSp macro="">
      <xdr:nvCxnSpPr>
        <xdr:cNvPr id="47" name="Conector reto 46"/>
        <xdr:cNvCxnSpPr/>
      </xdr:nvCxnSpPr>
      <xdr:spPr>
        <a:xfrm>
          <a:off x="13696155" y="1488283"/>
          <a:ext cx="11907" cy="267890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330997</xdr:colOff>
      <xdr:row>8</xdr:row>
      <xdr:rowOff>9529</xdr:rowOff>
    </xdr:from>
    <xdr:to>
      <xdr:col>11</xdr:col>
      <xdr:colOff>342904</xdr:colOff>
      <xdr:row>22</xdr:row>
      <xdr:rowOff>21435</xdr:rowOff>
    </xdr:to>
    <xdr:cxnSp macro="">
      <xdr:nvCxnSpPr>
        <xdr:cNvPr id="48" name="Conector reto 47"/>
        <xdr:cNvCxnSpPr/>
      </xdr:nvCxnSpPr>
      <xdr:spPr>
        <a:xfrm>
          <a:off x="13634247" y="1533529"/>
          <a:ext cx="11907" cy="2678906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896146</xdr:colOff>
      <xdr:row>18</xdr:row>
      <xdr:rowOff>136071</xdr:rowOff>
    </xdr:from>
    <xdr:to>
      <xdr:col>17</xdr:col>
      <xdr:colOff>312964</xdr:colOff>
      <xdr:row>18</xdr:row>
      <xdr:rowOff>150022</xdr:rowOff>
    </xdr:to>
    <xdr:cxnSp macro="">
      <xdr:nvCxnSpPr>
        <xdr:cNvPr id="49" name="Conector reto 48"/>
        <xdr:cNvCxnSpPr/>
      </xdr:nvCxnSpPr>
      <xdr:spPr>
        <a:xfrm flipH="1">
          <a:off x="13033717" y="3565071"/>
          <a:ext cx="4288176" cy="13951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865641</xdr:colOff>
      <xdr:row>18</xdr:row>
      <xdr:rowOff>76428</xdr:rowOff>
    </xdr:from>
    <xdr:to>
      <xdr:col>17</xdr:col>
      <xdr:colOff>272142</xdr:colOff>
      <xdr:row>18</xdr:row>
      <xdr:rowOff>81643</xdr:rowOff>
    </xdr:to>
    <xdr:cxnSp macro="">
      <xdr:nvCxnSpPr>
        <xdr:cNvPr id="50" name="Conector reto 49"/>
        <xdr:cNvCxnSpPr/>
      </xdr:nvCxnSpPr>
      <xdr:spPr>
        <a:xfrm flipH="1" flipV="1">
          <a:off x="13003212" y="3505428"/>
          <a:ext cx="4277859" cy="521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746124</xdr:colOff>
      <xdr:row>24</xdr:row>
      <xdr:rowOff>142875</xdr:rowOff>
    </xdr:from>
    <xdr:to>
      <xdr:col>25</xdr:col>
      <xdr:colOff>571500</xdr:colOff>
      <xdr:row>42</xdr:row>
      <xdr:rowOff>188912</xdr:rowOff>
    </xdr:to>
    <xdr:graphicFrame macro="">
      <xdr:nvGraphicFramePr>
        <xdr:cNvPr id="54" name="Gráfico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557212</xdr:colOff>
      <xdr:row>35</xdr:row>
      <xdr:rowOff>0</xdr:rowOff>
    </xdr:from>
    <xdr:to>
      <xdr:col>24</xdr:col>
      <xdr:colOff>381000</xdr:colOff>
      <xdr:row>35</xdr:row>
      <xdr:rowOff>12929</xdr:rowOff>
    </xdr:to>
    <xdr:cxnSp macro="">
      <xdr:nvCxnSpPr>
        <xdr:cNvPr id="55" name="Conector reto 54"/>
        <xdr:cNvCxnSpPr/>
      </xdr:nvCxnSpPr>
      <xdr:spPr>
        <a:xfrm flipH="1">
          <a:off x="19527837" y="6667500"/>
          <a:ext cx="4268788" cy="1292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954087</xdr:colOff>
      <xdr:row>25</xdr:row>
      <xdr:rowOff>31750</xdr:rowOff>
    </xdr:from>
    <xdr:to>
      <xdr:col>21</xdr:col>
      <xdr:colOff>968375</xdr:colOff>
      <xdr:row>39</xdr:row>
      <xdr:rowOff>160339</xdr:rowOff>
    </xdr:to>
    <xdr:cxnSp macro="">
      <xdr:nvCxnSpPr>
        <xdr:cNvPr id="56" name="Conector reto 55"/>
        <xdr:cNvCxnSpPr/>
      </xdr:nvCxnSpPr>
      <xdr:spPr>
        <a:xfrm flipH="1">
          <a:off x="21385212" y="4794250"/>
          <a:ext cx="14288" cy="279558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111125</xdr:colOff>
      <xdr:row>25</xdr:row>
      <xdr:rowOff>15875</xdr:rowOff>
    </xdr:from>
    <xdr:to>
      <xdr:col>21</xdr:col>
      <xdr:colOff>127000</xdr:colOff>
      <xdr:row>40</xdr:row>
      <xdr:rowOff>79375</xdr:rowOff>
    </xdr:to>
    <xdr:cxnSp macro="">
      <xdr:nvCxnSpPr>
        <xdr:cNvPr id="57" name="Conector reto 56"/>
        <xdr:cNvCxnSpPr/>
      </xdr:nvCxnSpPr>
      <xdr:spPr>
        <a:xfrm>
          <a:off x="20542250" y="4778375"/>
          <a:ext cx="15875" cy="2921000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578647</xdr:colOff>
      <xdr:row>35</xdr:row>
      <xdr:rowOff>174625</xdr:rowOff>
    </xdr:from>
    <xdr:to>
      <xdr:col>24</xdr:col>
      <xdr:colOff>396875</xdr:colOff>
      <xdr:row>35</xdr:row>
      <xdr:rowOff>181772</xdr:rowOff>
    </xdr:to>
    <xdr:cxnSp macro="">
      <xdr:nvCxnSpPr>
        <xdr:cNvPr id="58" name="Conector reto 57"/>
        <xdr:cNvCxnSpPr/>
      </xdr:nvCxnSpPr>
      <xdr:spPr>
        <a:xfrm flipH="1">
          <a:off x="19549272" y="6842125"/>
          <a:ext cx="4263228" cy="7147"/>
        </a:xfrm>
        <a:prstGeom prst="line">
          <a:avLst/>
        </a:prstGeom>
        <a:ln>
          <a:solidFill>
            <a:srgbClr val="FFFF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523875</xdr:colOff>
      <xdr:row>2</xdr:row>
      <xdr:rowOff>95251</xdr:rowOff>
    </xdr:from>
    <xdr:to>
      <xdr:col>36</xdr:col>
      <xdr:colOff>571499</xdr:colOff>
      <xdr:row>24</xdr:row>
      <xdr:rowOff>79375</xdr:rowOff>
    </xdr:to>
    <xdr:graphicFrame macro="">
      <xdr:nvGraphicFramePr>
        <xdr:cNvPr id="65" name="Gráfico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547687</xdr:colOff>
      <xdr:row>24</xdr:row>
      <xdr:rowOff>164304</xdr:rowOff>
    </xdr:from>
    <xdr:to>
      <xdr:col>37</xdr:col>
      <xdr:colOff>500062</xdr:colOff>
      <xdr:row>44</xdr:row>
      <xdr:rowOff>-1</xdr:rowOff>
    </xdr:to>
    <xdr:graphicFrame macro="">
      <xdr:nvGraphicFramePr>
        <xdr:cNvPr id="66" name="Gráfico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A6" zoomScale="90" zoomScaleNormal="90" workbookViewId="0">
      <selection activeCell="D2" activeCellId="1" sqref="B2:B11 D2:D11"/>
    </sheetView>
  </sheetViews>
  <sheetFormatPr defaultRowHeight="15" x14ac:dyDescent="0.25"/>
  <cols>
    <col min="1" max="1" width="9.7109375" bestFit="1" customWidth="1"/>
    <col min="2" max="2" width="11.42578125" bestFit="1" customWidth="1"/>
    <col min="3" max="3" width="18.85546875" bestFit="1" customWidth="1"/>
    <col min="9" max="9" width="9.7109375" bestFit="1" customWidth="1"/>
    <col min="10" max="10" width="11.42578125" bestFit="1" customWidth="1"/>
    <col min="11" max="11" width="18.85546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</v>
      </c>
      <c r="I1" t="str">
        <f>A1</f>
        <v>id usuario</v>
      </c>
      <c r="J1" t="str">
        <f t="shared" ref="J1:L1" si="0">B1</f>
        <v>QTD vendas</v>
      </c>
      <c r="K1" t="str">
        <f t="shared" si="0"/>
        <v>tempo no site (min)</v>
      </c>
      <c r="L1" t="str">
        <f t="shared" si="0"/>
        <v>retornos</v>
      </c>
    </row>
    <row r="2" spans="1:12" x14ac:dyDescent="0.25">
      <c r="A2">
        <v>1</v>
      </c>
      <c r="B2">
        <v>2</v>
      </c>
      <c r="C2">
        <v>24</v>
      </c>
      <c r="D2">
        <v>4</v>
      </c>
      <c r="I2">
        <v>1</v>
      </c>
      <c r="J2">
        <v>1</v>
      </c>
      <c r="K2">
        <v>25</v>
      </c>
      <c r="L2">
        <v>4</v>
      </c>
    </row>
    <row r="3" spans="1:12" x14ac:dyDescent="0.25">
      <c r="A3">
        <v>2</v>
      </c>
      <c r="B3">
        <v>3</v>
      </c>
      <c r="C3">
        <v>22</v>
      </c>
      <c r="D3">
        <v>5</v>
      </c>
      <c r="I3">
        <v>2</v>
      </c>
      <c r="J3">
        <v>2</v>
      </c>
      <c r="K3">
        <v>23</v>
      </c>
      <c r="L3">
        <v>7</v>
      </c>
    </row>
    <row r="4" spans="1:12" x14ac:dyDescent="0.25">
      <c r="A4">
        <v>3</v>
      </c>
      <c r="B4">
        <v>0</v>
      </c>
      <c r="C4">
        <v>26</v>
      </c>
      <c r="D4">
        <v>3</v>
      </c>
      <c r="I4">
        <v>3</v>
      </c>
      <c r="J4">
        <v>1</v>
      </c>
      <c r="K4">
        <v>31</v>
      </c>
      <c r="L4">
        <v>5</v>
      </c>
    </row>
    <row r="5" spans="1:12" x14ac:dyDescent="0.25">
      <c r="A5">
        <v>4</v>
      </c>
      <c r="B5">
        <v>2</v>
      </c>
      <c r="C5">
        <v>20</v>
      </c>
      <c r="D5">
        <v>5</v>
      </c>
      <c r="I5">
        <v>4</v>
      </c>
      <c r="J5">
        <v>3</v>
      </c>
      <c r="K5">
        <v>30</v>
      </c>
      <c r="L5">
        <v>3</v>
      </c>
    </row>
    <row r="6" spans="1:12" x14ac:dyDescent="0.25">
      <c r="A6">
        <v>5</v>
      </c>
      <c r="B6">
        <v>5</v>
      </c>
      <c r="C6">
        <v>15</v>
      </c>
      <c r="D6">
        <v>6</v>
      </c>
      <c r="I6">
        <v>5</v>
      </c>
      <c r="J6">
        <v>2</v>
      </c>
      <c r="K6">
        <v>16</v>
      </c>
      <c r="L6">
        <v>4</v>
      </c>
    </row>
    <row r="7" spans="1:12" x14ac:dyDescent="0.25">
      <c r="A7">
        <v>6</v>
      </c>
      <c r="B7">
        <v>3</v>
      </c>
      <c r="C7">
        <v>25</v>
      </c>
      <c r="D7">
        <v>5</v>
      </c>
      <c r="I7">
        <v>6</v>
      </c>
      <c r="J7">
        <v>4</v>
      </c>
      <c r="K7">
        <v>20</v>
      </c>
    </row>
    <row r="8" spans="1:12" x14ac:dyDescent="0.25">
      <c r="A8">
        <v>7</v>
      </c>
      <c r="B8">
        <v>0</v>
      </c>
      <c r="C8">
        <v>21</v>
      </c>
      <c r="D8">
        <v>4</v>
      </c>
      <c r="I8">
        <v>7</v>
      </c>
      <c r="J8">
        <v>2</v>
      </c>
      <c r="K8">
        <v>23</v>
      </c>
      <c r="L8">
        <v>7</v>
      </c>
    </row>
    <row r="9" spans="1:12" x14ac:dyDescent="0.25">
      <c r="A9">
        <v>8</v>
      </c>
      <c r="B9">
        <v>2</v>
      </c>
      <c r="C9">
        <v>25</v>
      </c>
      <c r="D9">
        <v>3</v>
      </c>
      <c r="I9">
        <v>8</v>
      </c>
      <c r="J9">
        <v>1</v>
      </c>
      <c r="K9">
        <v>15</v>
      </c>
      <c r="L9">
        <v>5</v>
      </c>
    </row>
    <row r="10" spans="1:12" x14ac:dyDescent="0.25">
      <c r="A10">
        <v>9</v>
      </c>
      <c r="B10">
        <v>2</v>
      </c>
      <c r="C10">
        <v>26</v>
      </c>
      <c r="D10">
        <v>5</v>
      </c>
      <c r="I10">
        <v>9</v>
      </c>
      <c r="J10">
        <v>3</v>
      </c>
      <c r="K10">
        <v>19</v>
      </c>
      <c r="L10">
        <v>7</v>
      </c>
    </row>
    <row r="11" spans="1:12" x14ac:dyDescent="0.25">
      <c r="A11">
        <v>10</v>
      </c>
      <c r="B11">
        <v>3</v>
      </c>
      <c r="C11">
        <v>28</v>
      </c>
      <c r="D11">
        <v>4</v>
      </c>
      <c r="I11">
        <v>10</v>
      </c>
      <c r="J11">
        <v>6</v>
      </c>
      <c r="K11">
        <v>28</v>
      </c>
      <c r="L11">
        <v>2</v>
      </c>
    </row>
    <row r="13" spans="1:12" x14ac:dyDescent="0.25">
      <c r="A13" t="s">
        <v>4</v>
      </c>
      <c r="B13">
        <f>MEDIAN(B2:B12)</f>
        <v>2</v>
      </c>
      <c r="C13">
        <f t="shared" ref="C13:D13" si="1">MEDIAN(C2:C12)</f>
        <v>24.5</v>
      </c>
      <c r="D13">
        <f t="shared" si="1"/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tabSelected="1" topLeftCell="F8" zoomScale="60" zoomScaleNormal="60" workbookViewId="0">
      <selection activeCell="W16" sqref="W16"/>
    </sheetView>
  </sheetViews>
  <sheetFormatPr defaultRowHeight="15" x14ac:dyDescent="0.25"/>
  <cols>
    <col min="1" max="1" width="12.28515625" customWidth="1"/>
    <col min="2" max="2" width="16.85546875" bestFit="1" customWidth="1"/>
    <col min="3" max="3" width="27.7109375" bestFit="1" customWidth="1"/>
    <col min="4" max="4" width="21.5703125" bestFit="1" customWidth="1"/>
    <col min="5" max="5" width="17.85546875" bestFit="1" customWidth="1"/>
    <col min="7" max="7" width="10" bestFit="1" customWidth="1"/>
    <col min="8" max="8" width="16.85546875" bestFit="1" customWidth="1"/>
    <col min="9" max="9" width="27.7109375" bestFit="1" customWidth="1"/>
    <col min="10" max="10" width="21.5703125" bestFit="1" customWidth="1"/>
    <col min="11" max="11" width="17.85546875" bestFit="1" customWidth="1"/>
    <col min="13" max="13" width="11.140625" bestFit="1" customWidth="1"/>
    <col min="20" max="20" width="12.7109375" bestFit="1" customWidth="1"/>
    <col min="21" max="21" width="21.85546875" bestFit="1" customWidth="1"/>
    <col min="22" max="22" width="15.42578125" customWidth="1"/>
    <col min="24" max="24" width="20.140625" bestFit="1" customWidth="1"/>
  </cols>
  <sheetData>
    <row r="1" spans="1:24" x14ac:dyDescent="0.25">
      <c r="A1" t="s">
        <v>5</v>
      </c>
    </row>
    <row r="3" spans="1:24" x14ac:dyDescent="0.25">
      <c r="A3" t="s">
        <v>6</v>
      </c>
    </row>
    <row r="4" spans="1:24" x14ac:dyDescent="0.25">
      <c r="A4" t="s">
        <v>7</v>
      </c>
    </row>
    <row r="5" spans="1:24" x14ac:dyDescent="0.25">
      <c r="O5" t="s">
        <v>49</v>
      </c>
    </row>
    <row r="7" spans="1:24" x14ac:dyDescent="0.25">
      <c r="A7" t="s">
        <v>38</v>
      </c>
    </row>
    <row r="8" spans="1:24" x14ac:dyDescent="0.25">
      <c r="T8" s="2" t="s">
        <v>9</v>
      </c>
      <c r="U8" s="2" t="s">
        <v>14</v>
      </c>
      <c r="V8" s="2" t="s">
        <v>22</v>
      </c>
      <c r="W8" s="2" t="str">
        <f>D9</f>
        <v>Cliks na pagina</v>
      </c>
      <c r="X8" s="2" t="s">
        <v>23</v>
      </c>
    </row>
    <row r="9" spans="1:24" x14ac:dyDescent="0.25">
      <c r="A9" s="2" t="s">
        <v>9</v>
      </c>
      <c r="B9" s="2" t="s">
        <v>14</v>
      </c>
      <c r="C9" s="2" t="s">
        <v>22</v>
      </c>
      <c r="D9" s="2" t="s">
        <v>43</v>
      </c>
      <c r="E9" s="2" t="s">
        <v>39</v>
      </c>
      <c r="T9" s="1" t="s">
        <v>25</v>
      </c>
      <c r="U9" s="1">
        <v>180</v>
      </c>
      <c r="V9" s="1">
        <v>16</v>
      </c>
      <c r="W9" s="1">
        <v>29</v>
      </c>
      <c r="X9" s="1">
        <v>2</v>
      </c>
    </row>
    <row r="10" spans="1:24" x14ac:dyDescent="0.25">
      <c r="A10" s="1" t="s">
        <v>8</v>
      </c>
      <c r="B10" s="1">
        <v>566</v>
      </c>
      <c r="C10" s="1">
        <v>34</v>
      </c>
      <c r="D10" s="1">
        <v>12</v>
      </c>
      <c r="E10" s="1">
        <v>0</v>
      </c>
      <c r="T10" s="1" t="s">
        <v>26</v>
      </c>
      <c r="U10" s="1">
        <v>256</v>
      </c>
      <c r="V10" s="1">
        <v>29</v>
      </c>
      <c r="W10" s="1">
        <v>61</v>
      </c>
      <c r="X10" s="1">
        <v>1</v>
      </c>
    </row>
    <row r="11" spans="1:24" x14ac:dyDescent="0.25">
      <c r="A11" s="1" t="s">
        <v>10</v>
      </c>
      <c r="B11" s="1">
        <v>1020</v>
      </c>
      <c r="C11" s="1">
        <v>26</v>
      </c>
      <c r="D11" s="1">
        <v>5</v>
      </c>
      <c r="E11" s="1">
        <v>1</v>
      </c>
      <c r="T11" s="1" t="s">
        <v>27</v>
      </c>
      <c r="U11" s="1">
        <v>891</v>
      </c>
      <c r="V11" s="1">
        <v>38</v>
      </c>
      <c r="W11" s="1">
        <v>47</v>
      </c>
      <c r="X11" s="1">
        <v>0</v>
      </c>
    </row>
    <row r="12" spans="1:24" x14ac:dyDescent="0.25">
      <c r="A12" s="1" t="s">
        <v>11</v>
      </c>
      <c r="B12" s="1">
        <v>56</v>
      </c>
      <c r="C12" s="1">
        <v>27</v>
      </c>
      <c r="D12" s="1">
        <v>8</v>
      </c>
      <c r="E12" s="1">
        <v>2</v>
      </c>
      <c r="T12" s="1" t="s">
        <v>28</v>
      </c>
      <c r="U12" s="1">
        <v>69</v>
      </c>
      <c r="V12" s="1">
        <v>31</v>
      </c>
      <c r="W12" s="1">
        <v>19</v>
      </c>
      <c r="X12" s="1">
        <v>3</v>
      </c>
    </row>
    <row r="13" spans="1:24" x14ac:dyDescent="0.25">
      <c r="A13" s="1" t="s">
        <v>12</v>
      </c>
      <c r="B13" s="1">
        <v>0</v>
      </c>
      <c r="C13" s="1">
        <v>140</v>
      </c>
      <c r="D13" s="1">
        <v>79</v>
      </c>
      <c r="E13" s="1">
        <v>25</v>
      </c>
      <c r="T13" s="1" t="s">
        <v>29</v>
      </c>
      <c r="U13" s="1">
        <v>677</v>
      </c>
      <c r="V13" s="1">
        <v>42</v>
      </c>
      <c r="W13" s="1">
        <v>27</v>
      </c>
      <c r="X13" s="1">
        <v>7</v>
      </c>
    </row>
    <row r="14" spans="1:24" x14ac:dyDescent="0.25">
      <c r="A14" s="1" t="s">
        <v>13</v>
      </c>
      <c r="B14" s="1">
        <v>788</v>
      </c>
      <c r="C14" s="1">
        <v>65</v>
      </c>
      <c r="D14" s="1">
        <v>30</v>
      </c>
      <c r="E14" s="1">
        <v>9</v>
      </c>
      <c r="T14" s="1" t="s">
        <v>30</v>
      </c>
      <c r="U14" s="1">
        <v>0</v>
      </c>
      <c r="V14" s="1">
        <v>81</v>
      </c>
      <c r="W14" s="1">
        <v>6</v>
      </c>
      <c r="X14" s="1">
        <v>2</v>
      </c>
    </row>
    <row r="15" spans="1:24" x14ac:dyDescent="0.25">
      <c r="A15" s="1" t="s">
        <v>15</v>
      </c>
      <c r="B15" s="1">
        <v>400</v>
      </c>
      <c r="C15" s="1">
        <v>20</v>
      </c>
      <c r="D15" s="1">
        <v>6</v>
      </c>
      <c r="E15" s="1">
        <v>0</v>
      </c>
      <c r="T15" s="1" t="s">
        <v>31</v>
      </c>
      <c r="U15" s="1">
        <v>681</v>
      </c>
      <c r="V15" s="1">
        <v>29</v>
      </c>
      <c r="W15" s="1">
        <v>61</v>
      </c>
      <c r="X15" s="1">
        <v>4</v>
      </c>
    </row>
    <row r="16" spans="1:24" x14ac:dyDescent="0.25">
      <c r="A16" s="1" t="s">
        <v>16</v>
      </c>
      <c r="B16" s="1">
        <v>490</v>
      </c>
      <c r="C16" s="1">
        <v>33</v>
      </c>
      <c r="D16" s="1">
        <v>38</v>
      </c>
      <c r="E16" s="1">
        <v>12</v>
      </c>
      <c r="T16" s="1" t="s">
        <v>32</v>
      </c>
      <c r="U16" s="1">
        <v>300</v>
      </c>
      <c r="V16" s="1">
        <v>26</v>
      </c>
      <c r="W16" s="1">
        <v>51</v>
      </c>
      <c r="X16" s="1">
        <v>1</v>
      </c>
    </row>
    <row r="17" spans="1:39" x14ac:dyDescent="0.25">
      <c r="A17" s="1" t="s">
        <v>17</v>
      </c>
      <c r="B17" s="1">
        <v>1899</v>
      </c>
      <c r="C17" s="1">
        <v>60</v>
      </c>
      <c r="D17" s="1">
        <v>40</v>
      </c>
      <c r="E17" s="1">
        <v>8</v>
      </c>
      <c r="T17" s="1" t="s">
        <v>33</v>
      </c>
      <c r="U17" s="1">
        <v>1599</v>
      </c>
      <c r="V17" s="1">
        <v>76</v>
      </c>
      <c r="W17" s="1">
        <v>30</v>
      </c>
      <c r="X17" s="1">
        <v>6</v>
      </c>
    </row>
    <row r="18" spans="1:39" x14ac:dyDescent="0.25">
      <c r="A18" s="1" t="s">
        <v>18</v>
      </c>
      <c r="B18" s="1">
        <v>0</v>
      </c>
      <c r="C18" s="1">
        <v>39</v>
      </c>
      <c r="D18" s="1">
        <v>28</v>
      </c>
      <c r="E18" s="1">
        <v>2</v>
      </c>
      <c r="T18" s="1" t="s">
        <v>34</v>
      </c>
      <c r="U18" s="1">
        <v>1200</v>
      </c>
      <c r="V18" s="1">
        <v>47</v>
      </c>
      <c r="W18" s="1">
        <v>24</v>
      </c>
      <c r="X18" s="1">
        <v>2</v>
      </c>
    </row>
    <row r="19" spans="1:39" x14ac:dyDescent="0.25">
      <c r="A19" s="1" t="s">
        <v>19</v>
      </c>
      <c r="B19" s="1">
        <v>81.99</v>
      </c>
      <c r="C19" s="1">
        <v>23</v>
      </c>
      <c r="D19" s="1">
        <v>17</v>
      </c>
      <c r="E19" s="1">
        <v>2</v>
      </c>
      <c r="T19" s="1" t="s">
        <v>35</v>
      </c>
      <c r="U19" s="1">
        <v>599</v>
      </c>
      <c r="V19" s="1">
        <v>30</v>
      </c>
      <c r="W19" s="1">
        <v>16</v>
      </c>
      <c r="X19" s="1">
        <v>1</v>
      </c>
    </row>
    <row r="20" spans="1:39" x14ac:dyDescent="0.25">
      <c r="A20" s="1" t="s">
        <v>20</v>
      </c>
      <c r="B20" s="1">
        <v>0</v>
      </c>
      <c r="C20" s="1">
        <v>29</v>
      </c>
      <c r="D20" s="1">
        <v>39</v>
      </c>
      <c r="E20" s="1">
        <v>0</v>
      </c>
      <c r="T20" s="1" t="s">
        <v>36</v>
      </c>
      <c r="U20" s="1">
        <v>780</v>
      </c>
      <c r="V20" s="1">
        <v>25</v>
      </c>
      <c r="W20" s="1">
        <v>28</v>
      </c>
      <c r="X20" s="1">
        <v>8</v>
      </c>
      <c r="AM20">
        <f>CORREL(U9:U20,W9:W20)</f>
        <v>7.361320788071482E-2</v>
      </c>
    </row>
    <row r="21" spans="1:39" x14ac:dyDescent="0.25">
      <c r="A21" s="1" t="s">
        <v>21</v>
      </c>
      <c r="B21" s="1">
        <v>456</v>
      </c>
      <c r="C21" s="1">
        <v>84</v>
      </c>
      <c r="D21" s="1">
        <v>39</v>
      </c>
      <c r="E21" s="1">
        <v>3</v>
      </c>
    </row>
    <row r="22" spans="1:39" x14ac:dyDescent="0.25">
      <c r="T22" s="2" t="s">
        <v>4</v>
      </c>
      <c r="U22" s="1">
        <f>AVERAGE(U9:U20)</f>
        <v>602.66666666666663</v>
      </c>
      <c r="V22" s="1">
        <f t="shared" ref="V22:X22" si="0">AVERAGE(V9:V20)</f>
        <v>39.166666666666664</v>
      </c>
      <c r="W22" s="1">
        <f t="shared" si="0"/>
        <v>33.25</v>
      </c>
      <c r="X22" s="1">
        <f t="shared" si="0"/>
        <v>3.0833333333333335</v>
      </c>
    </row>
    <row r="23" spans="1:39" x14ac:dyDescent="0.25">
      <c r="A23" s="2" t="s">
        <v>4</v>
      </c>
      <c r="B23" s="1">
        <f>AVERAGE(B10:B21)</f>
        <v>479.74916666666667</v>
      </c>
      <c r="C23" s="1">
        <f>AVERAGE(C10:C21)</f>
        <v>48.333333333333336</v>
      </c>
      <c r="D23" s="1">
        <f>AVERAGE(D10:D21)</f>
        <v>28.416666666666668</v>
      </c>
      <c r="E23" s="1">
        <f t="shared" ref="E23" si="1">AVERAGE(E10:E21)</f>
        <v>5.333333333333333</v>
      </c>
      <c r="T23" s="2" t="s">
        <v>37</v>
      </c>
      <c r="U23" s="1">
        <f>VARA(U9:U20)</f>
        <v>228562.24242424246</v>
      </c>
      <c r="V23" s="1">
        <f t="shared" ref="V23:X23" si="2">VARA(V9:V20)</f>
        <v>404.15151515151524</v>
      </c>
      <c r="W23" s="1">
        <f t="shared" si="2"/>
        <v>315.29545454545456</v>
      </c>
      <c r="X23" s="1">
        <f t="shared" si="2"/>
        <v>6.8106060606060614</v>
      </c>
    </row>
    <row r="24" spans="1:39" x14ac:dyDescent="0.25">
      <c r="A24" s="2" t="s">
        <v>24</v>
      </c>
      <c r="B24" s="1">
        <f>_xlfn.VAR.S(B10:B21)</f>
        <v>313080.38228106062</v>
      </c>
      <c r="C24" s="1">
        <f>_xlfn.VAR.S(C10:C21)</f>
        <v>1217.1515151515152</v>
      </c>
      <c r="D24" s="1">
        <f>_xlfn.VAR.S(D10:D21)</f>
        <v>443.53787878787875</v>
      </c>
      <c r="E24" s="1">
        <f t="shared" ref="E24" si="3">_xlfn.VAR.S(E10:E21)</f>
        <v>54.060606060606069</v>
      </c>
    </row>
    <row r="26" spans="1:39" x14ac:dyDescent="0.25">
      <c r="A26" t="s">
        <v>38</v>
      </c>
      <c r="H26">
        <f>CORREL(B10:B21,C10:C21)</f>
        <v>-6.7933961655264954E-3</v>
      </c>
      <c r="M26">
        <f>CORREL(B10:B21,E10:E21)</f>
        <v>2.7408000108760208E-3</v>
      </c>
    </row>
    <row r="28" spans="1:39" x14ac:dyDescent="0.25">
      <c r="A28" t="s">
        <v>40</v>
      </c>
    </row>
    <row r="30" spans="1:39" x14ac:dyDescent="0.25">
      <c r="A30" t="s">
        <v>41</v>
      </c>
    </row>
    <row r="31" spans="1:39" x14ac:dyDescent="0.25">
      <c r="A31" t="s">
        <v>42</v>
      </c>
    </row>
    <row r="32" spans="1:39" x14ac:dyDescent="0.25">
      <c r="A32" t="s">
        <v>44</v>
      </c>
      <c r="E32" t="s">
        <v>47</v>
      </c>
    </row>
    <row r="33" spans="1:32" x14ac:dyDescent="0.25">
      <c r="A33" t="s">
        <v>45</v>
      </c>
    </row>
    <row r="35" spans="1:32" x14ac:dyDescent="0.25">
      <c r="A35" t="s">
        <v>46</v>
      </c>
    </row>
    <row r="39" spans="1:32" x14ac:dyDescent="0.25">
      <c r="A39" t="s">
        <v>48</v>
      </c>
    </row>
    <row r="45" spans="1:32" x14ac:dyDescent="0.25">
      <c r="H45">
        <f>CORREL(B10:B21,D10:D21)</f>
        <v>-8.8383488289807688E-2</v>
      </c>
      <c r="U45">
        <f>CORREL(U9:U20,V9:V20)</f>
        <v>0.32561372959289148</v>
      </c>
      <c r="AF45">
        <f>CORREL(U9:U20,X9:X20)</f>
        <v>0.37308726486616128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aurellio machado nunes</dc:creator>
  <cp:lastModifiedBy>marco aurellio machado nunes</cp:lastModifiedBy>
  <dcterms:created xsi:type="dcterms:W3CDTF">2018-04-07T14:35:19Z</dcterms:created>
  <dcterms:modified xsi:type="dcterms:W3CDTF">2018-04-08T00:33:02Z</dcterms:modified>
</cp:coreProperties>
</file>