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o\OneDrive\Área de Trabalho\"/>
    </mc:Choice>
  </mc:AlternateContent>
  <bookViews>
    <workbookView xWindow="0" yWindow="0" windowWidth="20490" windowHeight="8820" activeTab="1"/>
  </bookViews>
  <sheets>
    <sheet name="Sheet1" sheetId="1" r:id="rId1"/>
    <sheet name="Sheet2" sheetId="2" r:id="rId2"/>
    <sheet name="Plan1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9" i="2" l="1"/>
  <c r="N26" i="2"/>
  <c r="Z22" i="2"/>
  <c r="J53" i="2"/>
  <c r="J51" i="2"/>
  <c r="D15" i="3" l="1"/>
  <c r="E15" i="3"/>
  <c r="F15" i="3"/>
  <c r="G15" i="3"/>
  <c r="H15" i="3"/>
  <c r="I15" i="3"/>
  <c r="J15" i="3"/>
  <c r="K15" i="3"/>
  <c r="L15" i="3"/>
  <c r="M15" i="3"/>
  <c r="C15" i="3"/>
  <c r="Z23" i="2"/>
  <c r="I46" i="2"/>
  <c r="AG46" i="2"/>
  <c r="AN20" i="2"/>
  <c r="W23" i="2" l="1"/>
  <c r="X23" i="2"/>
  <c r="Y23" i="2"/>
  <c r="W22" i="2"/>
  <c r="X22" i="2"/>
  <c r="Y22" i="2"/>
  <c r="D24" i="2"/>
  <c r="E24" i="2"/>
  <c r="F24" i="2"/>
  <c r="C24" i="2"/>
  <c r="D23" i="2"/>
  <c r="E23" i="2"/>
  <c r="F23" i="2"/>
  <c r="C23" i="2"/>
  <c r="C13" i="1"/>
  <c r="D13" i="1"/>
  <c r="B13" i="1"/>
  <c r="J1" i="1"/>
  <c r="K1" i="1"/>
  <c r="L1" i="1"/>
  <c r="I1" i="1"/>
</calcChain>
</file>

<file path=xl/sharedStrings.xml><?xml version="1.0" encoding="utf-8"?>
<sst xmlns="http://schemas.openxmlformats.org/spreadsheetml/2006/main" count="152" uniqueCount="37">
  <si>
    <t>id usuario</t>
  </si>
  <si>
    <t>QTD vendas</t>
  </si>
  <si>
    <t>retornos</t>
  </si>
  <si>
    <t>tempo no site (min)</t>
  </si>
  <si>
    <t>media</t>
  </si>
  <si>
    <t>observar os consumidores on line e entender o comportamento de compra</t>
  </si>
  <si>
    <t>USUARIOS</t>
  </si>
  <si>
    <t>VALOR DA VENDA</t>
  </si>
  <si>
    <t>TEMPO DE NAVEGAÇÃO (min)</t>
  </si>
  <si>
    <t>retorno de paginas</t>
  </si>
  <si>
    <t>variancia</t>
  </si>
  <si>
    <t>variância</t>
  </si>
  <si>
    <t>nossa meta para o usuario padrão e 420, 22,30, 4</t>
  </si>
  <si>
    <t>Retorno de páginas</t>
  </si>
  <si>
    <t>esplicando as variaveis</t>
  </si>
  <si>
    <t>valor da venda : o valor que aquele usuario comprou naquele momento</t>
  </si>
  <si>
    <t>tempo de navegação: o tempo total que o usuario passou no site naquele dia</t>
  </si>
  <si>
    <t>Cliks na pagina</t>
  </si>
  <si>
    <t xml:space="preserve">Cliks na pagina: todas as solicitações de serviço do cliente ao servidor </t>
  </si>
  <si>
    <t>Retorno a pagina: toda vez que o usuario insera a conexao e reabre</t>
  </si>
  <si>
    <t>vamos olhar um pouco os graficos</t>
  </si>
  <si>
    <t>(antes das tabelas)</t>
  </si>
  <si>
    <t>vamos ver alguns graficos</t>
  </si>
  <si>
    <t>media recomendada</t>
  </si>
  <si>
    <t>media da amostra</t>
  </si>
  <si>
    <t>periodo de coleta de dados = 24 hs</t>
  </si>
  <si>
    <t>desktop</t>
  </si>
  <si>
    <t>DISPOSITIVO</t>
  </si>
  <si>
    <t>MOBILE</t>
  </si>
  <si>
    <t>NOME</t>
  </si>
  <si>
    <t xml:space="preserve">Observamos o comportamento do usuario em um site de vendas online, vamos comparar os usuarios que efetuaram navegação e compra separando entre Mobile x Desktop  </t>
  </si>
  <si>
    <t>Retorno</t>
  </si>
  <si>
    <t>USUARIO</t>
  </si>
  <si>
    <t>Desktop</t>
  </si>
  <si>
    <t>Mobile</t>
  </si>
  <si>
    <t>mobile</t>
  </si>
  <si>
    <t>de corelação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</si>
</sst>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4" borderId="0" xfId="0" applyFill="1" applyBorder="1"/>
    <xf numFmtId="0" fontId="0" fillId="0" borderId="0" xfId="0" applyBorder="1"/>
    <xf numFmtId="0" fontId="2" fillId="3" borderId="0" xfId="0" applyFont="1" applyFill="1" applyBorder="1"/>
    <xf numFmtId="0" fontId="2" fillId="2" borderId="0" xfId="0" applyFont="1" applyFill="1" applyBorder="1"/>
    <xf numFmtId="0" fontId="0" fillId="4" borderId="4" xfId="0" applyFill="1" applyBorder="1"/>
    <xf numFmtId="0" fontId="0" fillId="3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tempo no site (min)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24</c:v>
                </c:pt>
                <c:pt idx="1">
                  <c:v>22</c:v>
                </c:pt>
                <c:pt idx="2">
                  <c:v>26</c:v>
                </c:pt>
                <c:pt idx="3">
                  <c:v>20</c:v>
                </c:pt>
                <c:pt idx="4">
                  <c:v>15</c:v>
                </c:pt>
                <c:pt idx="5">
                  <c:v>25</c:v>
                </c:pt>
                <c:pt idx="6">
                  <c:v>21</c:v>
                </c:pt>
                <c:pt idx="7">
                  <c:v>25</c:v>
                </c:pt>
                <c:pt idx="8">
                  <c:v>26</c:v>
                </c:pt>
                <c:pt idx="9">
                  <c:v>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65-4C77-B75E-D5AD74B8F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98680"/>
        <c:axId val="294893192"/>
      </c:scatterChart>
      <c:valAx>
        <c:axId val="29489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Ventas</a:t>
                </a:r>
                <a:r>
                  <a:rPr lang="en-US" baseline="0"/>
                  <a:t> Efetuadas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679739132331451"/>
              <c:y val="0.8982174103237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3192"/>
        <c:crosses val="autoZero"/>
        <c:crossBetween val="midCat"/>
      </c:valAx>
      <c:valAx>
        <c:axId val="2948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Tempo</a:t>
                </a:r>
                <a:r>
                  <a:rPr lang="en-US" sz="1400" baseline="0"/>
                  <a:t> no Site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8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Navegação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Plan1!$B$9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Plan1!$D$15</c:f>
              <c:numCache>
                <c:formatCode>General</c:formatCode>
                <c:ptCount val="1"/>
                <c:pt idx="0">
                  <c:v>33.416666666666664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Plan1!$I$11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val>
            <c:numRef>
              <c:f>Plan1!$K$15</c:f>
              <c:numCache>
                <c:formatCode>General</c:formatCode>
                <c:ptCount val="1"/>
                <c:pt idx="0">
                  <c:v>52.5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177416"/>
        <c:axId val="403178592"/>
      </c:barChart>
      <c:catAx>
        <c:axId val="403177416"/>
        <c:scaling>
          <c:orientation val="minMax"/>
        </c:scaling>
        <c:delete val="1"/>
        <c:axPos val="b"/>
        <c:majorTickMark val="none"/>
        <c:minorTickMark val="none"/>
        <c:tickLblPos val="nextTo"/>
        <c:crossAx val="403178592"/>
        <c:crosses val="autoZero"/>
        <c:auto val="1"/>
        <c:lblAlgn val="ctr"/>
        <c:lblOffset val="100"/>
        <c:noMultiLvlLbl val="0"/>
      </c:catAx>
      <c:valAx>
        <c:axId val="4031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7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Clikes</a:t>
            </a:r>
            <a:r>
              <a:rPr lang="en-US" baseline="0"/>
              <a:t> na página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Plan1!$B$10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Plan1!$E$15</c:f>
              <c:numCache>
                <c:formatCode>General</c:formatCode>
                <c:ptCount val="1"/>
                <c:pt idx="0">
                  <c:v>28.833333333333332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Plan1!$I$11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Plan1!$L$15</c:f>
              <c:numCache>
                <c:formatCode>General</c:formatCode>
                <c:ptCount val="1"/>
                <c:pt idx="0">
                  <c:v>70.583333333333329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545816"/>
        <c:axId val="407543464"/>
      </c:barChart>
      <c:catAx>
        <c:axId val="407545816"/>
        <c:scaling>
          <c:orientation val="minMax"/>
        </c:scaling>
        <c:delete val="1"/>
        <c:axPos val="b"/>
        <c:majorTickMark val="none"/>
        <c:minorTickMark val="none"/>
        <c:tickLblPos val="nextTo"/>
        <c:crossAx val="407543464"/>
        <c:crosses val="autoZero"/>
        <c:auto val="1"/>
        <c:lblAlgn val="ctr"/>
        <c:lblOffset val="100"/>
        <c:noMultiLvlLbl val="0"/>
      </c:catAx>
      <c:valAx>
        <c:axId val="4075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4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Retorno</a:t>
            </a:r>
          </a:p>
        </c:rich>
      </c:tx>
      <c:layout>
        <c:manualLayout>
          <c:xMode val="edge"/>
          <c:yMode val="edge"/>
          <c:x val="0.338229002624671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Plan1!$B$11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Plan1!$F$13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Plan1!$I$13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Plan1!$M$15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179376"/>
        <c:axId val="403178200"/>
      </c:barChart>
      <c:catAx>
        <c:axId val="403179376"/>
        <c:scaling>
          <c:orientation val="minMax"/>
        </c:scaling>
        <c:delete val="1"/>
        <c:axPos val="b"/>
        <c:majorTickMark val="none"/>
        <c:minorTickMark val="none"/>
        <c:tickLblPos val="nextTo"/>
        <c:crossAx val="403178200"/>
        <c:crosses val="autoZero"/>
        <c:auto val="1"/>
        <c:lblAlgn val="ctr"/>
        <c:lblOffset val="100"/>
        <c:noMultiLvlLbl val="0"/>
      </c:catAx>
      <c:valAx>
        <c:axId val="4031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7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(Sheet1!$B$2,Sheet1!$D$2)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(Sheet1!$B$3,Sheet1!$D$3)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60-44DF-AAA9-FA799D70FAB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(Sheet1!$B$2,Sheet1!$D$2)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(Sheet1!$B$4,Sheet1!$D$4)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60-44DF-AAA9-FA799D70FAB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(Sheet1!$B$2,Sheet1!$D$2)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(Sheet1!$B$5,Sheet1!$D$5)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960-44DF-AAA9-FA799D70FAB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(Sheet1!$B$2,Sheet1!$D$2)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(Sheet1!$B$6,Sheet1!$D$6)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960-44DF-AAA9-FA799D70FAB1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(Sheet1!$B$2,Sheet1!$D$2)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(Sheet1!$B$7,Sheet1!$D$7)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960-44DF-AAA9-FA799D70FAB1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(Sheet1!$B$2,Sheet1!$D$2)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(Sheet1!$B$8,Sheet1!$D$8)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960-44DF-AAA9-FA799D70FAB1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(Sheet1!$B$9,Sheet1!$D$9)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960-44DF-AAA9-FA799D70FAB1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(Sheet1!$B$10,Sheet1!$D$10)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960-44DF-AAA9-FA799D70FAB1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(Sheet1!$B$11,Sheet1!$D$11)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960-44DF-AAA9-FA799D70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95936"/>
        <c:axId val="294896720"/>
      </c:scatterChart>
      <c:valAx>
        <c:axId val="2948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6720"/>
        <c:crosses val="autoZero"/>
        <c:crossBetween val="midCat"/>
      </c:valAx>
      <c:valAx>
        <c:axId val="2948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Media do valor da venda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(Sheet2!$C$23,Sheet2!$V$22)</c:f>
              <c:numCache>
                <c:formatCode>General</c:formatCode>
                <c:ptCount val="2"/>
                <c:pt idx="0">
                  <c:v>621.33249999999998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27-48BB-B01E-27D7824B3F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94897112"/>
        <c:axId val="294897504"/>
      </c:barChart>
      <c:catAx>
        <c:axId val="294897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7504"/>
        <c:crosses val="autoZero"/>
        <c:auto val="1"/>
        <c:lblAlgn val="ctr"/>
        <c:lblOffset val="100"/>
        <c:noMultiLvlLbl val="0"/>
      </c:catAx>
      <c:valAx>
        <c:axId val="294897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489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Sheet2!$D$10:$D$21</c:f>
              <c:numCache>
                <c:formatCode>General</c:formatCode>
                <c:ptCount val="12"/>
                <c:pt idx="0">
                  <c:v>18</c:v>
                </c:pt>
                <c:pt idx="1">
                  <c:v>29</c:v>
                </c:pt>
                <c:pt idx="2">
                  <c:v>8</c:v>
                </c:pt>
                <c:pt idx="3">
                  <c:v>67</c:v>
                </c:pt>
                <c:pt idx="4">
                  <c:v>45</c:v>
                </c:pt>
                <c:pt idx="5">
                  <c:v>20</c:v>
                </c:pt>
                <c:pt idx="6">
                  <c:v>33</c:v>
                </c:pt>
                <c:pt idx="7">
                  <c:v>49</c:v>
                </c:pt>
                <c:pt idx="8">
                  <c:v>39</c:v>
                </c:pt>
                <c:pt idx="9">
                  <c:v>10</c:v>
                </c:pt>
                <c:pt idx="10">
                  <c:v>29</c:v>
                </c:pt>
                <c:pt idx="11">
                  <c:v>54</c:v>
                </c:pt>
              </c:numCache>
            </c:numRef>
          </c:xVal>
          <c:yVal>
            <c:numRef>
              <c:f>Sheet2!$C$10:$C$21</c:f>
              <c:numCache>
                <c:formatCode>General</c:formatCode>
                <c:ptCount val="12"/>
                <c:pt idx="0">
                  <c:v>566</c:v>
                </c:pt>
                <c:pt idx="1">
                  <c:v>1020</c:v>
                </c:pt>
                <c:pt idx="2">
                  <c:v>56</c:v>
                </c:pt>
                <c:pt idx="3">
                  <c:v>0</c:v>
                </c:pt>
                <c:pt idx="4">
                  <c:v>788</c:v>
                </c:pt>
                <c:pt idx="5">
                  <c:v>400</c:v>
                </c:pt>
                <c:pt idx="6">
                  <c:v>490</c:v>
                </c:pt>
                <c:pt idx="7">
                  <c:v>1899</c:v>
                </c:pt>
                <c:pt idx="8">
                  <c:v>0</c:v>
                </c:pt>
                <c:pt idx="9">
                  <c:v>81.99</c:v>
                </c:pt>
                <c:pt idx="10">
                  <c:v>1699</c:v>
                </c:pt>
                <c:pt idx="11">
                  <c:v>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66760"/>
        <c:axId val="321567936"/>
      </c:scatterChart>
      <c:valAx>
        <c:axId val="32156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no Site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67936"/>
        <c:crosses val="autoZero"/>
        <c:crossBetween val="midCat"/>
      </c:valAx>
      <c:valAx>
        <c:axId val="3215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  <a:r>
                  <a:rPr lang="en-US" baseline="0"/>
                  <a:t> Venda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6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Sheet2!$E$10:$E$21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79</c:v>
                </c:pt>
                <c:pt idx="4">
                  <c:v>30</c:v>
                </c:pt>
                <c:pt idx="5">
                  <c:v>6</c:v>
                </c:pt>
                <c:pt idx="6">
                  <c:v>38</c:v>
                </c:pt>
                <c:pt idx="7">
                  <c:v>40</c:v>
                </c:pt>
                <c:pt idx="8">
                  <c:v>28</c:v>
                </c:pt>
                <c:pt idx="9">
                  <c:v>17</c:v>
                </c:pt>
                <c:pt idx="10">
                  <c:v>39</c:v>
                </c:pt>
                <c:pt idx="11">
                  <c:v>39</c:v>
                </c:pt>
              </c:numCache>
            </c:numRef>
          </c:xVal>
          <c:yVal>
            <c:numRef>
              <c:f>Sheet2!$C$10:$C$21</c:f>
              <c:numCache>
                <c:formatCode>General</c:formatCode>
                <c:ptCount val="12"/>
                <c:pt idx="0">
                  <c:v>566</c:v>
                </c:pt>
                <c:pt idx="1">
                  <c:v>1020</c:v>
                </c:pt>
                <c:pt idx="2">
                  <c:v>56</c:v>
                </c:pt>
                <c:pt idx="3">
                  <c:v>0</c:v>
                </c:pt>
                <c:pt idx="4">
                  <c:v>788</c:v>
                </c:pt>
                <c:pt idx="5">
                  <c:v>400</c:v>
                </c:pt>
                <c:pt idx="6">
                  <c:v>490</c:v>
                </c:pt>
                <c:pt idx="7">
                  <c:v>1899</c:v>
                </c:pt>
                <c:pt idx="8">
                  <c:v>0</c:v>
                </c:pt>
                <c:pt idx="9">
                  <c:v>81.99</c:v>
                </c:pt>
                <c:pt idx="10">
                  <c:v>1699</c:v>
                </c:pt>
                <c:pt idx="11">
                  <c:v>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28328"/>
        <c:axId val="319727152"/>
      </c:scatterChart>
      <c:valAx>
        <c:axId val="31972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Clikes</a:t>
                </a:r>
                <a:r>
                  <a:rPr lang="en-US" baseline="0"/>
                  <a:t> na pagina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27152"/>
        <c:crosses val="autoZero"/>
        <c:crossBetween val="midCat"/>
      </c:valAx>
      <c:valAx>
        <c:axId val="3197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da venda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28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Sheet2!$J$32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Sheet2!$I$33:$I$41</c:f>
              <c:numCache>
                <c:formatCode>General</c:formatCode>
                <c:ptCount val="9"/>
              </c:numCache>
            </c:numRef>
          </c:xVal>
          <c:yVal>
            <c:numRef>
              <c:f>Sheet2!$J$33:$J$41</c:f>
              <c:numCache>
                <c:formatCode>General</c:formatCode>
                <c:ptCount val="9"/>
              </c:numCache>
            </c:numRef>
          </c:yVal>
          <c:smooth val="0"/>
        </c:ser>
        <c:ser>
          <c:idx val="1"/>
          <c:order val="1"/>
          <c:tx>
            <c:strRef>
              <c:f>Sheet2!$K$32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Sheet2!$I$33:$I$41</c:f>
              <c:numCache>
                <c:formatCode>General</c:formatCode>
                <c:ptCount val="9"/>
              </c:numCache>
            </c:numRef>
          </c:xVal>
          <c:yVal>
            <c:numRef>
              <c:f>Sheet2!$K$33:$K$41</c:f>
              <c:numCache>
                <c:formatCode>General</c:formatCode>
                <c:ptCount val="9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Sheet2!$F$10:$F$21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</c:numCache>
            </c:numRef>
          </c:xVal>
          <c:yVal>
            <c:numRef>
              <c:f>Sheet2!$C$10:$C$21</c:f>
              <c:numCache>
                <c:formatCode>General</c:formatCode>
                <c:ptCount val="12"/>
                <c:pt idx="0">
                  <c:v>566</c:v>
                </c:pt>
                <c:pt idx="1">
                  <c:v>1020</c:v>
                </c:pt>
                <c:pt idx="2">
                  <c:v>56</c:v>
                </c:pt>
                <c:pt idx="3">
                  <c:v>0</c:v>
                </c:pt>
                <c:pt idx="4">
                  <c:v>788</c:v>
                </c:pt>
                <c:pt idx="5">
                  <c:v>400</c:v>
                </c:pt>
                <c:pt idx="6">
                  <c:v>490</c:v>
                </c:pt>
                <c:pt idx="7">
                  <c:v>1899</c:v>
                </c:pt>
                <c:pt idx="8">
                  <c:v>0</c:v>
                </c:pt>
                <c:pt idx="9">
                  <c:v>81.99</c:v>
                </c:pt>
                <c:pt idx="10">
                  <c:v>1699</c:v>
                </c:pt>
                <c:pt idx="11">
                  <c:v>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24800"/>
        <c:axId val="319726368"/>
      </c:scatterChart>
      <c:valAx>
        <c:axId val="31972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Retorno</a:t>
                </a:r>
                <a:r>
                  <a:rPr lang="en-US" baseline="0"/>
                  <a:t> a pagina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26368"/>
        <c:crosses val="autoZero"/>
        <c:crossBetween val="midCat"/>
      </c:valAx>
      <c:valAx>
        <c:axId val="3197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  <a:r>
                  <a:rPr lang="en-US" baseline="0"/>
                  <a:t> da venda</a:t>
                </a:r>
                <a:r>
                  <a:rPr lang="en-US"/>
                  <a:t>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2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Sheet2!$X$9:$X$20</c:f>
              <c:numCache>
                <c:formatCode>General</c:formatCode>
                <c:ptCount val="12"/>
                <c:pt idx="0">
                  <c:v>88</c:v>
                </c:pt>
                <c:pt idx="1">
                  <c:v>29</c:v>
                </c:pt>
                <c:pt idx="2">
                  <c:v>38</c:v>
                </c:pt>
                <c:pt idx="3">
                  <c:v>31</c:v>
                </c:pt>
                <c:pt idx="4">
                  <c:v>42</c:v>
                </c:pt>
                <c:pt idx="5">
                  <c:v>81</c:v>
                </c:pt>
                <c:pt idx="6">
                  <c:v>29</c:v>
                </c:pt>
                <c:pt idx="7">
                  <c:v>70</c:v>
                </c:pt>
                <c:pt idx="8">
                  <c:v>76</c:v>
                </c:pt>
                <c:pt idx="9">
                  <c:v>47</c:v>
                </c:pt>
                <c:pt idx="10">
                  <c:v>69</c:v>
                </c:pt>
                <c:pt idx="11">
                  <c:v>30</c:v>
                </c:pt>
              </c:numCache>
            </c:numRef>
          </c:xVal>
          <c:yVal>
            <c:numRef>
              <c:f>Sheet2!$W$9:$W$20</c:f>
              <c:numCache>
                <c:formatCode>General</c:formatCode>
                <c:ptCount val="12"/>
                <c:pt idx="0">
                  <c:v>180</c:v>
                </c:pt>
                <c:pt idx="1">
                  <c:v>0</c:v>
                </c:pt>
                <c:pt idx="2">
                  <c:v>169</c:v>
                </c:pt>
                <c:pt idx="3">
                  <c:v>69</c:v>
                </c:pt>
                <c:pt idx="4">
                  <c:v>677</c:v>
                </c:pt>
                <c:pt idx="5">
                  <c:v>0</c:v>
                </c:pt>
                <c:pt idx="6">
                  <c:v>280</c:v>
                </c:pt>
                <c:pt idx="7">
                  <c:v>300</c:v>
                </c:pt>
                <c:pt idx="8">
                  <c:v>1200</c:v>
                </c:pt>
                <c:pt idx="9">
                  <c:v>80</c:v>
                </c:pt>
                <c:pt idx="10">
                  <c:v>0</c:v>
                </c:pt>
                <c:pt idx="11">
                  <c:v>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94760"/>
        <c:axId val="294897896"/>
      </c:scatterChart>
      <c:valAx>
        <c:axId val="29489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no Site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7896"/>
        <c:crosses val="autoZero"/>
        <c:crossBetween val="midCat"/>
      </c:valAx>
      <c:valAx>
        <c:axId val="29489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  <a:r>
                  <a:rPr lang="en-US" baseline="0"/>
                  <a:t> da  venda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Sheet2!$Z$9:$Z$20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</c:numCache>
            </c:numRef>
          </c:xVal>
          <c:yVal>
            <c:numRef>
              <c:f>Sheet2!$W$9:$W$20</c:f>
              <c:numCache>
                <c:formatCode>General</c:formatCode>
                <c:ptCount val="12"/>
                <c:pt idx="0">
                  <c:v>180</c:v>
                </c:pt>
                <c:pt idx="1">
                  <c:v>0</c:v>
                </c:pt>
                <c:pt idx="2">
                  <c:v>169</c:v>
                </c:pt>
                <c:pt idx="3">
                  <c:v>69</c:v>
                </c:pt>
                <c:pt idx="4">
                  <c:v>677</c:v>
                </c:pt>
                <c:pt idx="5">
                  <c:v>0</c:v>
                </c:pt>
                <c:pt idx="6">
                  <c:v>280</c:v>
                </c:pt>
                <c:pt idx="7">
                  <c:v>300</c:v>
                </c:pt>
                <c:pt idx="8">
                  <c:v>1200</c:v>
                </c:pt>
                <c:pt idx="9">
                  <c:v>80</c:v>
                </c:pt>
                <c:pt idx="10">
                  <c:v>0</c:v>
                </c:pt>
                <c:pt idx="11">
                  <c:v>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03824"/>
        <c:axId val="413305000"/>
      </c:scatterChart>
      <c:valAx>
        <c:axId val="41330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Retorno a pagina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05000"/>
        <c:crosses val="autoZero"/>
        <c:crossBetween val="midCat"/>
      </c:valAx>
      <c:valAx>
        <c:axId val="4133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  <a:r>
                  <a:rPr lang="en-US" baseline="0"/>
                  <a:t> da venda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0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de venda em 24h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Plan1!$B$13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solidFill>
                <a:srgbClr val="FFFF00"/>
              </a:solidFill>
            </a:ln>
            <a:effectLst/>
          </c:spPr>
          <c:invertIfNegative val="0"/>
          <c:val>
            <c:numRef>
              <c:f>Plan1!$C$15</c:f>
              <c:numCache>
                <c:formatCode>General</c:formatCode>
                <c:ptCount val="1"/>
                <c:pt idx="0">
                  <c:v>621.33249999999998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Plan1!$I$13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Plan1!$J$15</c:f>
              <c:numCache>
                <c:formatCode>General</c:formatCode>
                <c:ptCount val="1"/>
                <c:pt idx="0">
                  <c:v>311.25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900560"/>
        <c:axId val="408900168"/>
      </c:barChart>
      <c:catAx>
        <c:axId val="408900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408900168"/>
        <c:crosses val="autoZero"/>
        <c:auto val="1"/>
        <c:lblAlgn val="ctr"/>
        <c:lblOffset val="100"/>
        <c:noMultiLvlLbl val="0"/>
      </c:catAx>
      <c:valAx>
        <c:axId val="4089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0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168281</xdr:colOff>
      <xdr:row>14</xdr:row>
      <xdr:rowOff>184149</xdr:rowOff>
    </xdr:from>
    <xdr:to>
      <xdr:col>6</xdr:col>
      <xdr:colOff>244481</xdr:colOff>
      <xdr:row>29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A693F6F-9033-4689-81DF-7C961BE3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127002</xdr:colOff>
      <xdr:row>17</xdr:row>
      <xdr:rowOff>126999</xdr:rowOff>
    </xdr:from>
    <xdr:to>
      <xdr:col>4</xdr:col>
      <xdr:colOff>105839</xdr:colOff>
      <xdr:row>17</xdr:row>
      <xdr:rowOff>137580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D2497748-596F-4C6A-AC08-78FC3D73D906}"/>
            </a:ext>
          </a:extLst>
        </xdr:cNvPr>
        <xdr:cNvCxnSpPr/>
      </xdr:nvCxnSpPr>
      <xdr:spPr>
        <a:xfrm flipV="1">
          <a:off x="772585" y="3365499"/>
          <a:ext cx="2614087" cy="10581"/>
        </a:xfrm>
        <a:prstGeom prst="line">
          <a:avLst/>
        </a:prstGeom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264589</xdr:colOff>
      <xdr:row>15</xdr:row>
      <xdr:rowOff>126999</xdr:rowOff>
    </xdr:from>
    <xdr:to>
      <xdr:col>2</xdr:col>
      <xdr:colOff>268823</xdr:colOff>
      <xdr:row>25</xdr:row>
      <xdr:rowOff>120646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9F7E8A4F-B471-4884-BCB2-DB4096AE792C}"/>
            </a:ext>
          </a:extLst>
        </xdr:cNvPr>
        <xdr:cNvCxnSpPr/>
      </xdr:nvCxnSpPr>
      <xdr:spPr>
        <a:xfrm flipH="1" flipV="1">
          <a:off x="1672172" y="2984499"/>
          <a:ext cx="4234" cy="1898647"/>
        </a:xfrm>
        <a:prstGeom prst="line">
          <a:avLst/>
        </a:prstGeom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141821</xdr:colOff>
      <xdr:row>20</xdr:row>
      <xdr:rowOff>141818</xdr:rowOff>
    </xdr:from>
    <xdr:to>
      <xdr:col>4</xdr:col>
      <xdr:colOff>120658</xdr:colOff>
      <xdr:row>20</xdr:row>
      <xdr:rowOff>152399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xmlns="" id="{90536919-84FA-406D-830E-40D6EE7FABCF}"/>
            </a:ext>
          </a:extLst>
        </xdr:cNvPr>
        <xdr:cNvCxnSpPr/>
      </xdr:nvCxnSpPr>
      <xdr:spPr>
        <a:xfrm flipV="1">
          <a:off x="787404" y="3951818"/>
          <a:ext cx="2614087" cy="10581"/>
        </a:xfrm>
        <a:prstGeom prst="line">
          <a:avLst/>
        </a:prstGeom>
        <a:ln>
          <a:solidFill>
            <a:schemeClr val="accent2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596905</xdr:colOff>
      <xdr:row>15</xdr:row>
      <xdr:rowOff>141816</xdr:rowOff>
    </xdr:from>
    <xdr:to>
      <xdr:col>1</xdr:col>
      <xdr:colOff>601139</xdr:colOff>
      <xdr:row>25</xdr:row>
      <xdr:rowOff>135463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xmlns="" id="{1BFA5810-2989-48B5-8F05-FC8D0BE8FD5F}"/>
            </a:ext>
          </a:extLst>
        </xdr:cNvPr>
        <xdr:cNvCxnSpPr/>
      </xdr:nvCxnSpPr>
      <xdr:spPr>
        <a:xfrm flipH="1" flipV="1">
          <a:off x="1242488" y="2999316"/>
          <a:ext cx="4234" cy="1898647"/>
        </a:xfrm>
        <a:prstGeom prst="line">
          <a:avLst/>
        </a:prstGeom>
        <a:ln>
          <a:solidFill>
            <a:schemeClr val="accent2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470958</xdr:colOff>
      <xdr:row>14</xdr:row>
      <xdr:rowOff>125941</xdr:rowOff>
    </xdr:from>
    <xdr:to>
      <xdr:col>12</xdr:col>
      <xdr:colOff>534458</xdr:colOff>
      <xdr:row>29</xdr:row>
      <xdr:rowOff>11641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BDFB93B3-5E81-4C35-9DF2-2F079D703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118382</xdr:rowOff>
    </xdr:from>
    <xdr:to>
      <xdr:col>4</xdr:col>
      <xdr:colOff>775607</xdr:colOff>
      <xdr:row>55</xdr:row>
      <xdr:rowOff>4082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3C21369-ABEE-427D-AB9C-C0A0E8CEB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1131093</xdr:colOff>
      <xdr:row>58</xdr:row>
      <xdr:rowOff>130971</xdr:rowOff>
    </xdr:from>
    <xdr:to>
      <xdr:col>18</xdr:col>
      <xdr:colOff>11905</xdr:colOff>
      <xdr:row>76</xdr:row>
      <xdr:rowOff>32149</xdr:rowOff>
    </xdr:to>
    <xdr:graphicFrame macro="">
      <xdr:nvGraphicFramePr>
        <xdr:cNvPr id="31" name="Gráfico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425334</xdr:colOff>
      <xdr:row>8</xdr:row>
      <xdr:rowOff>11908</xdr:rowOff>
    </xdr:from>
    <xdr:to>
      <xdr:col>9</xdr:col>
      <xdr:colOff>446766</xdr:colOff>
      <xdr:row>22</xdr:row>
      <xdr:rowOff>23814</xdr:rowOff>
    </xdr:to>
    <xdr:cxnSp macro="">
      <xdr:nvCxnSpPr>
        <xdr:cNvPr id="33" name="Conector reto 32"/>
        <xdr:cNvCxnSpPr/>
      </xdr:nvCxnSpPr>
      <xdr:spPr>
        <a:xfrm>
          <a:off x="10793977" y="1535908"/>
          <a:ext cx="21432" cy="267890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485774</xdr:colOff>
      <xdr:row>17</xdr:row>
      <xdr:rowOff>60554</xdr:rowOff>
    </xdr:from>
    <xdr:to>
      <xdr:col>10</xdr:col>
      <xdr:colOff>1387929</xdr:colOff>
      <xdr:row>17</xdr:row>
      <xdr:rowOff>68036</xdr:rowOff>
    </xdr:to>
    <xdr:cxnSp macro="">
      <xdr:nvCxnSpPr>
        <xdr:cNvPr id="35" name="Conector reto 34"/>
        <xdr:cNvCxnSpPr/>
      </xdr:nvCxnSpPr>
      <xdr:spPr>
        <a:xfrm flipH="1" flipV="1">
          <a:off x="9058274" y="3299054"/>
          <a:ext cx="4548869" cy="748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410764</xdr:colOff>
      <xdr:row>26</xdr:row>
      <xdr:rowOff>95250</xdr:rowOff>
    </xdr:from>
    <xdr:to>
      <xdr:col>11</xdr:col>
      <xdr:colOff>59531</xdr:colOff>
      <xdr:row>44</xdr:row>
      <xdr:rowOff>151209</xdr:rowOff>
    </xdr:to>
    <xdr:graphicFrame macro="">
      <xdr:nvGraphicFramePr>
        <xdr:cNvPr id="40" name="Gráfico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985837</xdr:colOff>
      <xdr:row>26</xdr:row>
      <xdr:rowOff>140480</xdr:rowOff>
    </xdr:from>
    <xdr:to>
      <xdr:col>8</xdr:col>
      <xdr:colOff>997744</xdr:colOff>
      <xdr:row>41</xdr:row>
      <xdr:rowOff>152386</xdr:rowOff>
    </xdr:to>
    <xdr:cxnSp macro="">
      <xdr:nvCxnSpPr>
        <xdr:cNvPr id="41" name="Conector reto 40"/>
        <xdr:cNvCxnSpPr/>
      </xdr:nvCxnSpPr>
      <xdr:spPr>
        <a:xfrm>
          <a:off x="8677275" y="5093480"/>
          <a:ext cx="11907" cy="267890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459583</xdr:colOff>
      <xdr:row>38</xdr:row>
      <xdr:rowOff>92863</xdr:rowOff>
    </xdr:from>
    <xdr:to>
      <xdr:col>10</xdr:col>
      <xdr:colOff>688183</xdr:colOff>
      <xdr:row>38</xdr:row>
      <xdr:rowOff>102387</xdr:rowOff>
    </xdr:to>
    <xdr:cxnSp macro="">
      <xdr:nvCxnSpPr>
        <xdr:cNvPr id="42" name="Conector reto 41"/>
        <xdr:cNvCxnSpPr/>
      </xdr:nvCxnSpPr>
      <xdr:spPr>
        <a:xfrm flipH="1">
          <a:off x="7484271" y="7141363"/>
          <a:ext cx="3860006" cy="952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769144</xdr:colOff>
      <xdr:row>26</xdr:row>
      <xdr:rowOff>126197</xdr:rowOff>
    </xdr:from>
    <xdr:to>
      <xdr:col>8</xdr:col>
      <xdr:colOff>781051</xdr:colOff>
      <xdr:row>41</xdr:row>
      <xdr:rowOff>138103</xdr:rowOff>
    </xdr:to>
    <xdr:cxnSp macro="">
      <xdr:nvCxnSpPr>
        <xdr:cNvPr id="43" name="Conector reto 42"/>
        <xdr:cNvCxnSpPr/>
      </xdr:nvCxnSpPr>
      <xdr:spPr>
        <a:xfrm>
          <a:off x="8460582" y="5079197"/>
          <a:ext cx="11907" cy="2678906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469112</xdr:colOff>
      <xdr:row>38</xdr:row>
      <xdr:rowOff>138103</xdr:rowOff>
    </xdr:from>
    <xdr:to>
      <xdr:col>10</xdr:col>
      <xdr:colOff>697712</xdr:colOff>
      <xdr:row>38</xdr:row>
      <xdr:rowOff>147627</xdr:rowOff>
    </xdr:to>
    <xdr:cxnSp macro="">
      <xdr:nvCxnSpPr>
        <xdr:cNvPr id="45" name="Conector reto 44"/>
        <xdr:cNvCxnSpPr/>
      </xdr:nvCxnSpPr>
      <xdr:spPr>
        <a:xfrm flipH="1">
          <a:off x="7493800" y="7186603"/>
          <a:ext cx="3860006" cy="9524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219074</xdr:colOff>
      <xdr:row>7</xdr:row>
      <xdr:rowOff>85724</xdr:rowOff>
    </xdr:from>
    <xdr:to>
      <xdr:col>19</xdr:col>
      <xdr:colOff>419100</xdr:colOff>
      <xdr:row>24</xdr:row>
      <xdr:rowOff>158750</xdr:rowOff>
    </xdr:to>
    <xdr:graphicFrame macro="">
      <xdr:nvGraphicFramePr>
        <xdr:cNvPr id="46" name="Gráfico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39121</xdr:colOff>
      <xdr:row>7</xdr:row>
      <xdr:rowOff>154783</xdr:rowOff>
    </xdr:from>
    <xdr:to>
      <xdr:col>14</xdr:col>
      <xdr:colOff>51028</xdr:colOff>
      <xdr:row>21</xdr:row>
      <xdr:rowOff>166689</xdr:rowOff>
    </xdr:to>
    <xdr:cxnSp macro="">
      <xdr:nvCxnSpPr>
        <xdr:cNvPr id="47" name="Conector reto 46"/>
        <xdr:cNvCxnSpPr/>
      </xdr:nvCxnSpPr>
      <xdr:spPr>
        <a:xfrm>
          <a:off x="16258835" y="1488283"/>
          <a:ext cx="11907" cy="267890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72459</xdr:colOff>
      <xdr:row>8</xdr:row>
      <xdr:rowOff>9529</xdr:rowOff>
    </xdr:from>
    <xdr:to>
      <xdr:col>15</xdr:col>
      <xdr:colOff>84366</xdr:colOff>
      <xdr:row>22</xdr:row>
      <xdr:rowOff>21435</xdr:rowOff>
    </xdr:to>
    <xdr:cxnSp macro="">
      <xdr:nvCxnSpPr>
        <xdr:cNvPr id="48" name="Conector reto 47"/>
        <xdr:cNvCxnSpPr/>
      </xdr:nvCxnSpPr>
      <xdr:spPr>
        <a:xfrm>
          <a:off x="17217459" y="1533529"/>
          <a:ext cx="11907" cy="2678906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896146</xdr:colOff>
      <xdr:row>18</xdr:row>
      <xdr:rowOff>136071</xdr:rowOff>
    </xdr:from>
    <xdr:to>
      <xdr:col>18</xdr:col>
      <xdr:colOff>312964</xdr:colOff>
      <xdr:row>18</xdr:row>
      <xdr:rowOff>150022</xdr:rowOff>
    </xdr:to>
    <xdr:cxnSp macro="">
      <xdr:nvCxnSpPr>
        <xdr:cNvPr id="49" name="Conector reto 48"/>
        <xdr:cNvCxnSpPr/>
      </xdr:nvCxnSpPr>
      <xdr:spPr>
        <a:xfrm flipH="1">
          <a:off x="14557717" y="3565071"/>
          <a:ext cx="4424247" cy="13951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865641</xdr:colOff>
      <xdr:row>17</xdr:row>
      <xdr:rowOff>76425</xdr:rowOff>
    </xdr:from>
    <xdr:to>
      <xdr:col>18</xdr:col>
      <xdr:colOff>272142</xdr:colOff>
      <xdr:row>17</xdr:row>
      <xdr:rowOff>81640</xdr:rowOff>
    </xdr:to>
    <xdr:cxnSp macro="">
      <xdr:nvCxnSpPr>
        <xdr:cNvPr id="50" name="Conector reto 49"/>
        <xdr:cNvCxnSpPr/>
      </xdr:nvCxnSpPr>
      <xdr:spPr>
        <a:xfrm flipH="1" flipV="1">
          <a:off x="14527212" y="3314925"/>
          <a:ext cx="4726894" cy="521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293687</xdr:colOff>
      <xdr:row>57</xdr:row>
      <xdr:rowOff>95250</xdr:rowOff>
    </xdr:from>
    <xdr:to>
      <xdr:col>25</xdr:col>
      <xdr:colOff>119063</xdr:colOff>
      <xdr:row>75</xdr:row>
      <xdr:rowOff>141287</xdr:rowOff>
    </xdr:to>
    <xdr:graphicFrame macro="">
      <xdr:nvGraphicFramePr>
        <xdr:cNvPr id="54" name="Gráfico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1035731</xdr:colOff>
      <xdr:row>25</xdr:row>
      <xdr:rowOff>45357</xdr:rowOff>
    </xdr:from>
    <xdr:to>
      <xdr:col>23</xdr:col>
      <xdr:colOff>1050019</xdr:colOff>
      <xdr:row>40</xdr:row>
      <xdr:rowOff>173946</xdr:rowOff>
    </xdr:to>
    <xdr:cxnSp macro="">
      <xdr:nvCxnSpPr>
        <xdr:cNvPr id="56" name="Conector reto 55"/>
        <xdr:cNvCxnSpPr/>
      </xdr:nvCxnSpPr>
      <xdr:spPr>
        <a:xfrm flipH="1">
          <a:off x="24521660" y="4807857"/>
          <a:ext cx="14288" cy="279558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474336</xdr:colOff>
      <xdr:row>18</xdr:row>
      <xdr:rowOff>149678</xdr:rowOff>
    </xdr:from>
    <xdr:to>
      <xdr:col>10</xdr:col>
      <xdr:colOff>1251869</xdr:colOff>
      <xdr:row>18</xdr:row>
      <xdr:rowOff>163629</xdr:rowOff>
    </xdr:to>
    <xdr:cxnSp macro="">
      <xdr:nvCxnSpPr>
        <xdr:cNvPr id="69" name="Conector reto 68"/>
        <xdr:cNvCxnSpPr/>
      </xdr:nvCxnSpPr>
      <xdr:spPr>
        <a:xfrm flipH="1">
          <a:off x="9046836" y="3578678"/>
          <a:ext cx="4424247" cy="13951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1034035</xdr:colOff>
      <xdr:row>8</xdr:row>
      <xdr:rowOff>9529</xdr:rowOff>
    </xdr:from>
    <xdr:to>
      <xdr:col>8</xdr:col>
      <xdr:colOff>1045942</xdr:colOff>
      <xdr:row>22</xdr:row>
      <xdr:rowOff>21435</xdr:rowOff>
    </xdr:to>
    <xdr:cxnSp macro="">
      <xdr:nvCxnSpPr>
        <xdr:cNvPr id="70" name="Conector reto 69"/>
        <xdr:cNvCxnSpPr/>
      </xdr:nvCxnSpPr>
      <xdr:spPr>
        <a:xfrm>
          <a:off x="10273285" y="1533529"/>
          <a:ext cx="11907" cy="2678906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1415033</xdr:colOff>
      <xdr:row>8</xdr:row>
      <xdr:rowOff>9529</xdr:rowOff>
    </xdr:from>
    <xdr:to>
      <xdr:col>10</xdr:col>
      <xdr:colOff>1426940</xdr:colOff>
      <xdr:row>22</xdr:row>
      <xdr:rowOff>21435</xdr:rowOff>
    </xdr:to>
    <xdr:cxnSp macro="">
      <xdr:nvCxnSpPr>
        <xdr:cNvPr id="77" name="Conector reto 76"/>
        <xdr:cNvCxnSpPr/>
      </xdr:nvCxnSpPr>
      <xdr:spPr>
        <a:xfrm>
          <a:off x="13634247" y="1533529"/>
          <a:ext cx="11907" cy="2678906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125076</xdr:colOff>
      <xdr:row>8</xdr:row>
      <xdr:rowOff>161929</xdr:rowOff>
    </xdr:from>
    <xdr:to>
      <xdr:col>11</xdr:col>
      <xdr:colOff>136983</xdr:colOff>
      <xdr:row>22</xdr:row>
      <xdr:rowOff>173835</xdr:rowOff>
    </xdr:to>
    <xdr:cxnSp macro="">
      <xdr:nvCxnSpPr>
        <xdr:cNvPr id="78" name="Conector reto 77"/>
        <xdr:cNvCxnSpPr/>
      </xdr:nvCxnSpPr>
      <xdr:spPr>
        <a:xfrm>
          <a:off x="13786647" y="1685929"/>
          <a:ext cx="11907" cy="2678906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449035</xdr:colOff>
      <xdr:row>25</xdr:row>
      <xdr:rowOff>95250</xdr:rowOff>
    </xdr:from>
    <xdr:to>
      <xdr:col>22</xdr:col>
      <xdr:colOff>452667</xdr:colOff>
      <xdr:row>40</xdr:row>
      <xdr:rowOff>190163</xdr:rowOff>
    </xdr:to>
    <xdr:cxnSp macro="">
      <xdr:nvCxnSpPr>
        <xdr:cNvPr id="79" name="Conector reto 78"/>
        <xdr:cNvCxnSpPr/>
      </xdr:nvCxnSpPr>
      <xdr:spPr>
        <a:xfrm>
          <a:off x="22642285" y="4857750"/>
          <a:ext cx="3632" cy="2761913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251731</xdr:colOff>
      <xdr:row>28</xdr:row>
      <xdr:rowOff>172806</xdr:rowOff>
    </xdr:from>
    <xdr:to>
      <xdr:col>19</xdr:col>
      <xdr:colOff>408214</xdr:colOff>
      <xdr:row>47</xdr:row>
      <xdr:rowOff>95248</xdr:rowOff>
    </xdr:to>
    <xdr:graphicFrame macro="">
      <xdr:nvGraphicFramePr>
        <xdr:cNvPr id="81" name="Gráfico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572297</xdr:colOff>
      <xdr:row>36</xdr:row>
      <xdr:rowOff>105881</xdr:rowOff>
    </xdr:from>
    <xdr:to>
      <xdr:col>26</xdr:col>
      <xdr:colOff>394607</xdr:colOff>
      <xdr:row>36</xdr:row>
      <xdr:rowOff>125530</xdr:rowOff>
    </xdr:to>
    <xdr:cxnSp macro="">
      <xdr:nvCxnSpPr>
        <xdr:cNvPr id="73" name="Conector reto 72"/>
        <xdr:cNvCxnSpPr/>
      </xdr:nvCxnSpPr>
      <xdr:spPr>
        <a:xfrm flipH="1">
          <a:off x="21309583" y="6773381"/>
          <a:ext cx="6231274" cy="19649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543605</xdr:colOff>
      <xdr:row>37</xdr:row>
      <xdr:rowOff>161723</xdr:rowOff>
    </xdr:from>
    <xdr:to>
      <xdr:col>26</xdr:col>
      <xdr:colOff>435429</xdr:colOff>
      <xdr:row>37</xdr:row>
      <xdr:rowOff>176217</xdr:rowOff>
    </xdr:to>
    <xdr:cxnSp macro="">
      <xdr:nvCxnSpPr>
        <xdr:cNvPr id="55" name="Conector reto 54"/>
        <xdr:cNvCxnSpPr/>
      </xdr:nvCxnSpPr>
      <xdr:spPr>
        <a:xfrm flipH="1">
          <a:off x="21280891" y="7019723"/>
          <a:ext cx="6300788" cy="1449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440757</xdr:colOff>
      <xdr:row>30</xdr:row>
      <xdr:rowOff>82993</xdr:rowOff>
    </xdr:from>
    <xdr:to>
      <xdr:col>14</xdr:col>
      <xdr:colOff>452664</xdr:colOff>
      <xdr:row>44</xdr:row>
      <xdr:rowOff>94899</xdr:rowOff>
    </xdr:to>
    <xdr:cxnSp macro="">
      <xdr:nvCxnSpPr>
        <xdr:cNvPr id="82" name="Conector reto 81"/>
        <xdr:cNvCxnSpPr/>
      </xdr:nvCxnSpPr>
      <xdr:spPr>
        <a:xfrm>
          <a:off x="16660471" y="5797993"/>
          <a:ext cx="11907" cy="2678906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898869</xdr:colOff>
      <xdr:row>40</xdr:row>
      <xdr:rowOff>29929</xdr:rowOff>
    </xdr:from>
    <xdr:to>
      <xdr:col>18</xdr:col>
      <xdr:colOff>315687</xdr:colOff>
      <xdr:row>40</xdr:row>
      <xdr:rowOff>43880</xdr:rowOff>
    </xdr:to>
    <xdr:cxnSp macro="">
      <xdr:nvCxnSpPr>
        <xdr:cNvPr id="83" name="Conector reto 82"/>
        <xdr:cNvCxnSpPr/>
      </xdr:nvCxnSpPr>
      <xdr:spPr>
        <a:xfrm flipH="1">
          <a:off x="14560440" y="7649929"/>
          <a:ext cx="4737211" cy="13951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909185</xdr:colOff>
      <xdr:row>41</xdr:row>
      <xdr:rowOff>79138</xdr:rowOff>
    </xdr:from>
    <xdr:to>
      <xdr:col>18</xdr:col>
      <xdr:colOff>315686</xdr:colOff>
      <xdr:row>41</xdr:row>
      <xdr:rowOff>84353</xdr:rowOff>
    </xdr:to>
    <xdr:cxnSp macro="">
      <xdr:nvCxnSpPr>
        <xdr:cNvPr id="84" name="Conector reto 83"/>
        <xdr:cNvCxnSpPr/>
      </xdr:nvCxnSpPr>
      <xdr:spPr>
        <a:xfrm flipH="1" flipV="1">
          <a:off x="14570756" y="7889638"/>
          <a:ext cx="4726894" cy="521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34584</xdr:colOff>
      <xdr:row>7</xdr:row>
      <xdr:rowOff>154783</xdr:rowOff>
    </xdr:from>
    <xdr:to>
      <xdr:col>11</xdr:col>
      <xdr:colOff>46491</xdr:colOff>
      <xdr:row>21</xdr:row>
      <xdr:rowOff>166689</xdr:rowOff>
    </xdr:to>
    <xdr:cxnSp macro="">
      <xdr:nvCxnSpPr>
        <xdr:cNvPr id="85" name="Conector reto 84"/>
        <xdr:cNvCxnSpPr/>
      </xdr:nvCxnSpPr>
      <xdr:spPr>
        <a:xfrm>
          <a:off x="13696155" y="1488283"/>
          <a:ext cx="11907" cy="267890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431911</xdr:colOff>
      <xdr:row>30</xdr:row>
      <xdr:rowOff>116675</xdr:rowOff>
    </xdr:from>
    <xdr:to>
      <xdr:col>14</xdr:col>
      <xdr:colOff>443818</xdr:colOff>
      <xdr:row>44</xdr:row>
      <xdr:rowOff>128581</xdr:rowOff>
    </xdr:to>
    <xdr:cxnSp macro="">
      <xdr:nvCxnSpPr>
        <xdr:cNvPr id="86" name="Conector reto 85"/>
        <xdr:cNvCxnSpPr/>
      </xdr:nvCxnSpPr>
      <xdr:spPr>
        <a:xfrm>
          <a:off x="16651625" y="5831675"/>
          <a:ext cx="11907" cy="267890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291702</xdr:colOff>
      <xdr:row>17</xdr:row>
      <xdr:rowOff>11906</xdr:rowOff>
    </xdr:from>
    <xdr:to>
      <xdr:col>3</xdr:col>
      <xdr:colOff>1893093</xdr:colOff>
      <xdr:row>31</xdr:row>
      <xdr:rowOff>103584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89297</xdr:colOff>
      <xdr:row>17</xdr:row>
      <xdr:rowOff>39291</xdr:rowOff>
    </xdr:from>
    <xdr:to>
      <xdr:col>9</xdr:col>
      <xdr:colOff>89297</xdr:colOff>
      <xdr:row>31</xdr:row>
      <xdr:rowOff>115491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339328</xdr:colOff>
      <xdr:row>32</xdr:row>
      <xdr:rowOff>59531</xdr:rowOff>
    </xdr:from>
    <xdr:to>
      <xdr:col>3</xdr:col>
      <xdr:colOff>1904999</xdr:colOff>
      <xdr:row>46</xdr:row>
      <xdr:rowOff>186928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113109</xdr:colOff>
      <xdr:row>32</xdr:row>
      <xdr:rowOff>75009</xdr:rowOff>
    </xdr:from>
    <xdr:to>
      <xdr:col>9</xdr:col>
      <xdr:colOff>113109</xdr:colOff>
      <xdr:row>46</xdr:row>
      <xdr:rowOff>151209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opLeftCell="A6" zoomScale="90" zoomScaleNormal="90" workbookViewId="0">
      <selection activeCell="D2" activeCellId="1" sqref="B2:B11 D2:D11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8.85546875" bestFit="1" customWidth="1"/>
    <col min="9" max="9" width="9.7109375" bestFit="1" customWidth="1"/>
    <col min="10" max="10" width="11.42578125" bestFit="1" customWidth="1"/>
    <col min="11" max="11" width="18.85546875" bestFit="1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</v>
      </c>
      <c r="I1" t="str">
        <f>A1</f>
        <v>id usuario</v>
      </c>
      <c r="J1" t="str">
        <f t="shared" ref="J1:L1" si="0">B1</f>
        <v>QTD vendas</v>
      </c>
      <c r="K1" t="str">
        <f t="shared" si="0"/>
        <v>tempo no site (min)</v>
      </c>
      <c r="L1" t="str">
        <f t="shared" si="0"/>
        <v>retornos</v>
      </c>
    </row>
    <row r="2" spans="1:12" x14ac:dyDescent="0.25">
      <c r="A2">
        <v>1</v>
      </c>
      <c r="B2">
        <v>2</v>
      </c>
      <c r="C2">
        <v>24</v>
      </c>
      <c r="D2">
        <v>4</v>
      </c>
      <c r="I2">
        <v>1</v>
      </c>
      <c r="J2">
        <v>1</v>
      </c>
      <c r="K2">
        <v>25</v>
      </c>
      <c r="L2">
        <v>4</v>
      </c>
    </row>
    <row r="3" spans="1:12" x14ac:dyDescent="0.25">
      <c r="A3">
        <v>2</v>
      </c>
      <c r="B3">
        <v>3</v>
      </c>
      <c r="C3">
        <v>22</v>
      </c>
      <c r="D3">
        <v>5</v>
      </c>
      <c r="I3">
        <v>2</v>
      </c>
      <c r="J3">
        <v>2</v>
      </c>
      <c r="K3">
        <v>23</v>
      </c>
      <c r="L3">
        <v>7</v>
      </c>
    </row>
    <row r="4" spans="1:12" x14ac:dyDescent="0.25">
      <c r="A4">
        <v>3</v>
      </c>
      <c r="B4">
        <v>0</v>
      </c>
      <c r="C4">
        <v>26</v>
      </c>
      <c r="D4">
        <v>3</v>
      </c>
      <c r="I4">
        <v>3</v>
      </c>
      <c r="J4">
        <v>1</v>
      </c>
      <c r="K4">
        <v>31</v>
      </c>
      <c r="L4">
        <v>5</v>
      </c>
    </row>
    <row r="5" spans="1:12" x14ac:dyDescent="0.25">
      <c r="A5">
        <v>4</v>
      </c>
      <c r="B5">
        <v>2</v>
      </c>
      <c r="C5">
        <v>20</v>
      </c>
      <c r="D5">
        <v>5</v>
      </c>
      <c r="I5">
        <v>4</v>
      </c>
      <c r="J5">
        <v>3</v>
      </c>
      <c r="K5">
        <v>30</v>
      </c>
      <c r="L5">
        <v>3</v>
      </c>
    </row>
    <row r="6" spans="1:12" x14ac:dyDescent="0.25">
      <c r="A6">
        <v>5</v>
      </c>
      <c r="B6">
        <v>5</v>
      </c>
      <c r="C6">
        <v>15</v>
      </c>
      <c r="D6">
        <v>6</v>
      </c>
      <c r="I6">
        <v>5</v>
      </c>
      <c r="J6">
        <v>2</v>
      </c>
      <c r="K6">
        <v>16</v>
      </c>
      <c r="L6">
        <v>4</v>
      </c>
    </row>
    <row r="7" spans="1:12" x14ac:dyDescent="0.25">
      <c r="A7">
        <v>6</v>
      </c>
      <c r="B7">
        <v>3</v>
      </c>
      <c r="C7">
        <v>25</v>
      </c>
      <c r="D7">
        <v>5</v>
      </c>
      <c r="I7">
        <v>6</v>
      </c>
      <c r="J7">
        <v>4</v>
      </c>
      <c r="K7">
        <v>20</v>
      </c>
    </row>
    <row r="8" spans="1:12" x14ac:dyDescent="0.25">
      <c r="A8">
        <v>7</v>
      </c>
      <c r="B8">
        <v>0</v>
      </c>
      <c r="C8">
        <v>21</v>
      </c>
      <c r="D8">
        <v>4</v>
      </c>
      <c r="I8">
        <v>7</v>
      </c>
      <c r="J8">
        <v>2</v>
      </c>
      <c r="K8">
        <v>23</v>
      </c>
      <c r="L8">
        <v>7</v>
      </c>
    </row>
    <row r="9" spans="1:12" x14ac:dyDescent="0.25">
      <c r="A9">
        <v>8</v>
      </c>
      <c r="B9">
        <v>2</v>
      </c>
      <c r="C9">
        <v>25</v>
      </c>
      <c r="D9">
        <v>3</v>
      </c>
      <c r="I9">
        <v>8</v>
      </c>
      <c r="J9">
        <v>1</v>
      </c>
      <c r="K9">
        <v>15</v>
      </c>
      <c r="L9">
        <v>5</v>
      </c>
    </row>
    <row r="10" spans="1:12" x14ac:dyDescent="0.25">
      <c r="A10">
        <v>9</v>
      </c>
      <c r="B10">
        <v>2</v>
      </c>
      <c r="C10">
        <v>26</v>
      </c>
      <c r="D10">
        <v>5</v>
      </c>
      <c r="I10">
        <v>9</v>
      </c>
      <c r="J10">
        <v>3</v>
      </c>
      <c r="K10">
        <v>19</v>
      </c>
      <c r="L10">
        <v>7</v>
      </c>
    </row>
    <row r="11" spans="1:12" x14ac:dyDescent="0.25">
      <c r="A11">
        <v>10</v>
      </c>
      <c r="B11">
        <v>3</v>
      </c>
      <c r="C11">
        <v>28</v>
      </c>
      <c r="D11">
        <v>4</v>
      </c>
      <c r="I11">
        <v>10</v>
      </c>
      <c r="J11">
        <v>6</v>
      </c>
      <c r="K11">
        <v>28</v>
      </c>
      <c r="L11">
        <v>2</v>
      </c>
    </row>
    <row r="13" spans="1:12" x14ac:dyDescent="0.25">
      <c r="A13" t="s">
        <v>4</v>
      </c>
      <c r="B13">
        <f>MEDIAN(B2:B12)</f>
        <v>2</v>
      </c>
      <c r="C13">
        <f t="shared" ref="C13:D13" si="1">MEDIAN(C2:C12)</f>
        <v>24.5</v>
      </c>
      <c r="D13">
        <f t="shared" si="1"/>
        <v>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tabSelected="1" topLeftCell="E5" zoomScale="60" zoomScaleNormal="60" workbookViewId="0">
      <selection activeCell="Y44" sqref="Y44"/>
    </sheetView>
  </sheetViews>
  <sheetFormatPr defaultRowHeight="15" x14ac:dyDescent="0.25"/>
  <cols>
    <col min="1" max="1" width="12.28515625" customWidth="1"/>
    <col min="2" max="2" width="15.42578125" bestFit="1" customWidth="1"/>
    <col min="3" max="3" width="21.85546875" bestFit="1" customWidth="1"/>
    <col min="4" max="4" width="27.7109375" bestFit="1" customWidth="1"/>
    <col min="5" max="5" width="21.5703125" bestFit="1" customWidth="1"/>
    <col min="6" max="6" width="20.42578125" customWidth="1"/>
    <col min="7" max="7" width="9.140625" customWidth="1"/>
    <col min="8" max="8" width="10" bestFit="1" customWidth="1"/>
    <col min="9" max="9" width="16.85546875" bestFit="1" customWidth="1"/>
    <col min="10" max="10" width="27.7109375" bestFit="1" customWidth="1"/>
    <col min="11" max="11" width="21.5703125" bestFit="1" customWidth="1"/>
    <col min="12" max="12" width="17.85546875" bestFit="1" customWidth="1"/>
    <col min="14" max="14" width="11.140625" bestFit="1" customWidth="1"/>
    <col min="15" max="15" width="13.85546875" bestFit="1" customWidth="1"/>
    <col min="21" max="21" width="12.7109375" bestFit="1" customWidth="1"/>
    <col min="22" max="22" width="21.85546875" bestFit="1" customWidth="1"/>
    <col min="23" max="23" width="19.28515625" bestFit="1" customWidth="1"/>
    <col min="24" max="24" width="30.28515625" bestFit="1" customWidth="1"/>
    <col min="25" max="25" width="15.42578125" bestFit="1" customWidth="1"/>
  </cols>
  <sheetData>
    <row r="1" spans="1:26" x14ac:dyDescent="0.25">
      <c r="A1" t="s">
        <v>5</v>
      </c>
    </row>
    <row r="3" spans="1:26" x14ac:dyDescent="0.25">
      <c r="A3" t="s">
        <v>30</v>
      </c>
    </row>
    <row r="4" spans="1:26" x14ac:dyDescent="0.25">
      <c r="A4" t="s">
        <v>25</v>
      </c>
    </row>
    <row r="7" spans="1:26" x14ac:dyDescent="0.25">
      <c r="A7" t="s">
        <v>12</v>
      </c>
      <c r="O7" s="15" t="s">
        <v>33</v>
      </c>
    </row>
    <row r="8" spans="1:26" x14ac:dyDescent="0.25">
      <c r="U8" s="2" t="s">
        <v>32</v>
      </c>
      <c r="V8" s="2" t="s">
        <v>27</v>
      </c>
      <c r="W8" s="2" t="s">
        <v>7</v>
      </c>
      <c r="X8" s="2" t="s">
        <v>8</v>
      </c>
      <c r="Y8" s="2" t="s">
        <v>17</v>
      </c>
      <c r="Z8" s="2" t="s">
        <v>31</v>
      </c>
    </row>
    <row r="9" spans="1:26" x14ac:dyDescent="0.25">
      <c r="A9" s="2" t="s">
        <v>32</v>
      </c>
      <c r="B9" s="2" t="s">
        <v>27</v>
      </c>
      <c r="C9" s="2" t="s">
        <v>7</v>
      </c>
      <c r="D9" s="2" t="s">
        <v>8</v>
      </c>
      <c r="E9" s="2" t="s">
        <v>17</v>
      </c>
      <c r="F9" s="2" t="s">
        <v>31</v>
      </c>
      <c r="U9" s="1" t="s">
        <v>29</v>
      </c>
      <c r="V9" s="1" t="s">
        <v>28</v>
      </c>
      <c r="W9" s="1">
        <v>180</v>
      </c>
      <c r="X9" s="1">
        <v>88</v>
      </c>
      <c r="Y9" s="1">
        <v>29</v>
      </c>
      <c r="Z9" s="1">
        <v>2</v>
      </c>
    </row>
    <row r="10" spans="1:26" x14ac:dyDescent="0.25">
      <c r="A10" s="1" t="s">
        <v>29</v>
      </c>
      <c r="B10" s="1" t="s">
        <v>26</v>
      </c>
      <c r="C10" s="1">
        <v>566</v>
      </c>
      <c r="D10" s="1">
        <v>18</v>
      </c>
      <c r="E10" s="1">
        <v>12</v>
      </c>
      <c r="F10" s="1">
        <v>3</v>
      </c>
      <c r="U10" s="1" t="s">
        <v>29</v>
      </c>
      <c r="V10" s="1" t="s">
        <v>28</v>
      </c>
      <c r="W10" s="1">
        <v>0</v>
      </c>
      <c r="X10" s="1">
        <v>29</v>
      </c>
      <c r="Y10" s="1">
        <v>50</v>
      </c>
      <c r="Z10" s="1">
        <v>2</v>
      </c>
    </row>
    <row r="11" spans="1:26" x14ac:dyDescent="0.25">
      <c r="A11" s="1" t="s">
        <v>29</v>
      </c>
      <c r="B11" s="1" t="s">
        <v>26</v>
      </c>
      <c r="C11" s="1">
        <v>1020</v>
      </c>
      <c r="D11" s="1">
        <v>29</v>
      </c>
      <c r="E11" s="1">
        <v>10</v>
      </c>
      <c r="F11" s="1">
        <v>1</v>
      </c>
      <c r="U11" s="1" t="s">
        <v>29</v>
      </c>
      <c r="V11" s="1" t="s">
        <v>28</v>
      </c>
      <c r="W11" s="1">
        <v>169</v>
      </c>
      <c r="X11" s="1">
        <v>38</v>
      </c>
      <c r="Y11" s="1">
        <v>102</v>
      </c>
      <c r="Z11" s="1">
        <v>2</v>
      </c>
    </row>
    <row r="12" spans="1:26" x14ac:dyDescent="0.25">
      <c r="A12" s="1" t="s">
        <v>29</v>
      </c>
      <c r="B12" s="1" t="s">
        <v>26</v>
      </c>
      <c r="C12" s="1">
        <v>56</v>
      </c>
      <c r="D12" s="1">
        <v>8</v>
      </c>
      <c r="E12" s="1">
        <v>8</v>
      </c>
      <c r="F12" s="1">
        <v>2</v>
      </c>
      <c r="U12" s="1" t="s">
        <v>29</v>
      </c>
      <c r="V12" s="1" t="s">
        <v>28</v>
      </c>
      <c r="W12" s="1">
        <v>69</v>
      </c>
      <c r="X12" s="1">
        <v>31</v>
      </c>
      <c r="Y12" s="1">
        <v>19</v>
      </c>
      <c r="Z12" s="1">
        <v>3</v>
      </c>
    </row>
    <row r="13" spans="1:26" x14ac:dyDescent="0.25">
      <c r="A13" s="1" t="s">
        <v>29</v>
      </c>
      <c r="B13" s="1" t="s">
        <v>26</v>
      </c>
      <c r="C13" s="1">
        <v>0</v>
      </c>
      <c r="D13" s="1">
        <v>67</v>
      </c>
      <c r="E13" s="1">
        <v>79</v>
      </c>
      <c r="F13" s="1">
        <v>2</v>
      </c>
      <c r="U13" s="1" t="s">
        <v>29</v>
      </c>
      <c r="V13" s="1" t="s">
        <v>28</v>
      </c>
      <c r="W13" s="1">
        <v>677</v>
      </c>
      <c r="X13" s="1">
        <v>42</v>
      </c>
      <c r="Y13" s="1">
        <v>27</v>
      </c>
      <c r="Z13" s="1">
        <v>7</v>
      </c>
    </row>
    <row r="14" spans="1:26" x14ac:dyDescent="0.25">
      <c r="A14" s="1" t="s">
        <v>29</v>
      </c>
      <c r="B14" s="1" t="s">
        <v>26</v>
      </c>
      <c r="C14" s="1">
        <v>788</v>
      </c>
      <c r="D14" s="1">
        <v>45</v>
      </c>
      <c r="E14" s="1">
        <v>30</v>
      </c>
      <c r="F14" s="1">
        <v>6</v>
      </c>
      <c r="U14" s="1" t="s">
        <v>29</v>
      </c>
      <c r="V14" s="1" t="s">
        <v>28</v>
      </c>
      <c r="W14" s="1">
        <v>0</v>
      </c>
      <c r="X14" s="1">
        <v>81</v>
      </c>
      <c r="Y14" s="1">
        <v>89</v>
      </c>
      <c r="Z14" s="1">
        <v>2</v>
      </c>
    </row>
    <row r="15" spans="1:26" x14ac:dyDescent="0.25">
      <c r="A15" s="1" t="s">
        <v>29</v>
      </c>
      <c r="B15" s="1" t="s">
        <v>26</v>
      </c>
      <c r="C15" s="1">
        <v>400</v>
      </c>
      <c r="D15" s="1">
        <v>20</v>
      </c>
      <c r="E15" s="1">
        <v>6</v>
      </c>
      <c r="F15" s="1">
        <v>1</v>
      </c>
      <c r="U15" s="1" t="s">
        <v>29</v>
      </c>
      <c r="V15" s="1" t="s">
        <v>28</v>
      </c>
      <c r="W15" s="1">
        <v>280</v>
      </c>
      <c r="X15" s="1">
        <v>29</v>
      </c>
      <c r="Y15" s="1">
        <v>129</v>
      </c>
      <c r="Z15" s="1">
        <v>4</v>
      </c>
    </row>
    <row r="16" spans="1:26" x14ac:dyDescent="0.25">
      <c r="A16" s="1" t="s">
        <v>29</v>
      </c>
      <c r="B16" s="1" t="s">
        <v>26</v>
      </c>
      <c r="C16" s="1">
        <v>490</v>
      </c>
      <c r="D16" s="1">
        <v>33</v>
      </c>
      <c r="E16" s="1">
        <v>38</v>
      </c>
      <c r="F16" s="1">
        <v>5</v>
      </c>
      <c r="U16" s="1" t="s">
        <v>29</v>
      </c>
      <c r="V16" s="1" t="s">
        <v>28</v>
      </c>
      <c r="W16" s="1">
        <v>300</v>
      </c>
      <c r="X16" s="1">
        <v>70</v>
      </c>
      <c r="Y16" s="1">
        <v>51</v>
      </c>
      <c r="Z16" s="1">
        <v>3</v>
      </c>
    </row>
    <row r="17" spans="1:40" x14ac:dyDescent="0.25">
      <c r="A17" s="1" t="s">
        <v>29</v>
      </c>
      <c r="B17" s="1" t="s">
        <v>26</v>
      </c>
      <c r="C17" s="1">
        <v>1899</v>
      </c>
      <c r="D17" s="1">
        <v>49</v>
      </c>
      <c r="E17" s="1">
        <v>40</v>
      </c>
      <c r="F17" s="1">
        <v>4</v>
      </c>
      <c r="U17" s="1" t="s">
        <v>29</v>
      </c>
      <c r="V17" s="1" t="s">
        <v>28</v>
      </c>
      <c r="W17" s="1">
        <v>1200</v>
      </c>
      <c r="X17" s="1">
        <v>76</v>
      </c>
      <c r="Y17" s="1">
        <v>30</v>
      </c>
      <c r="Z17" s="1">
        <v>6</v>
      </c>
    </row>
    <row r="18" spans="1:40" x14ac:dyDescent="0.25">
      <c r="A18" s="1" t="s">
        <v>29</v>
      </c>
      <c r="B18" s="1" t="s">
        <v>26</v>
      </c>
      <c r="C18" s="1">
        <v>0</v>
      </c>
      <c r="D18" s="1">
        <v>39</v>
      </c>
      <c r="E18" s="1">
        <v>28</v>
      </c>
      <c r="F18" s="1">
        <v>1</v>
      </c>
      <c r="U18" s="1" t="s">
        <v>29</v>
      </c>
      <c r="V18" s="1" t="s">
        <v>28</v>
      </c>
      <c r="W18" s="1">
        <v>80</v>
      </c>
      <c r="X18" s="1">
        <v>47</v>
      </c>
      <c r="Y18" s="1">
        <v>145</v>
      </c>
      <c r="Z18" s="1">
        <v>6</v>
      </c>
    </row>
    <row r="19" spans="1:40" x14ac:dyDescent="0.25">
      <c r="A19" s="1" t="s">
        <v>29</v>
      </c>
      <c r="B19" s="1" t="s">
        <v>26</v>
      </c>
      <c r="C19" s="1">
        <v>81.99</v>
      </c>
      <c r="D19" s="1">
        <v>10</v>
      </c>
      <c r="E19" s="1">
        <v>17</v>
      </c>
      <c r="F19" s="1">
        <v>2</v>
      </c>
      <c r="U19" s="1" t="s">
        <v>29</v>
      </c>
      <c r="V19" s="1" t="s">
        <v>28</v>
      </c>
      <c r="W19" s="1">
        <v>0</v>
      </c>
      <c r="X19" s="1">
        <v>69</v>
      </c>
      <c r="Y19" s="1">
        <v>89</v>
      </c>
      <c r="Z19" s="1">
        <v>3</v>
      </c>
    </row>
    <row r="20" spans="1:40" x14ac:dyDescent="0.25">
      <c r="A20" s="1" t="s">
        <v>29</v>
      </c>
      <c r="B20" s="1" t="s">
        <v>26</v>
      </c>
      <c r="C20" s="1">
        <v>1699</v>
      </c>
      <c r="D20" s="1">
        <v>29</v>
      </c>
      <c r="E20" s="1">
        <v>39</v>
      </c>
      <c r="F20" s="1">
        <v>0</v>
      </c>
      <c r="U20" s="1" t="s">
        <v>29</v>
      </c>
      <c r="V20" s="1" t="s">
        <v>28</v>
      </c>
      <c r="W20" s="1">
        <v>780</v>
      </c>
      <c r="X20" s="1">
        <v>30</v>
      </c>
      <c r="Y20" s="1">
        <v>87</v>
      </c>
      <c r="Z20" s="1">
        <v>8</v>
      </c>
      <c r="AN20" t="e">
        <f>CORREL(V9:V20,X9:X20)</f>
        <v>#DIV/0!</v>
      </c>
    </row>
    <row r="21" spans="1:40" x14ac:dyDescent="0.25">
      <c r="A21" s="1" t="s">
        <v>29</v>
      </c>
      <c r="B21" s="1" t="s">
        <v>26</v>
      </c>
      <c r="C21" s="1">
        <v>456</v>
      </c>
      <c r="D21" s="1">
        <v>54</v>
      </c>
      <c r="E21" s="1">
        <v>39</v>
      </c>
      <c r="F21" s="1">
        <v>3</v>
      </c>
    </row>
    <row r="22" spans="1:40" x14ac:dyDescent="0.25">
      <c r="U22" s="5" t="s">
        <v>4</v>
      </c>
      <c r="V22" s="6"/>
      <c r="W22" s="1">
        <f t="shared" ref="W22:Y22" si="0">AVERAGE(W9:W20)</f>
        <v>311.25</v>
      </c>
      <c r="X22" s="1">
        <f t="shared" si="0"/>
        <v>52.5</v>
      </c>
      <c r="Y22" s="1">
        <f t="shared" si="0"/>
        <v>70.583333333333329</v>
      </c>
      <c r="Z22" s="1">
        <f>AVERAGE(Z9:Z20)</f>
        <v>4</v>
      </c>
    </row>
    <row r="23" spans="1:40" x14ac:dyDescent="0.25">
      <c r="A23" s="5" t="s">
        <v>4</v>
      </c>
      <c r="B23" s="6"/>
      <c r="C23" s="1">
        <f>AVERAGE(C10:C21)</f>
        <v>621.33249999999998</v>
      </c>
      <c r="D23" s="1">
        <f>AVERAGE(D10:D21)</f>
        <v>33.416666666666664</v>
      </c>
      <c r="E23" s="1">
        <f>AVERAGE(E10:E21)</f>
        <v>28.833333333333332</v>
      </c>
      <c r="F23" s="1">
        <f t="shared" ref="F23" si="1">AVERAGE(F10:F21)</f>
        <v>2.5</v>
      </c>
      <c r="U23" s="5" t="s">
        <v>11</v>
      </c>
      <c r="V23" s="6"/>
      <c r="W23" s="1">
        <f t="shared" ref="W23:Y23" si="2">VARA(W9:W20)</f>
        <v>144066.56818181818</v>
      </c>
      <c r="X23" s="1">
        <f t="shared" si="2"/>
        <v>511.54545454545456</v>
      </c>
      <c r="Y23" s="1">
        <f t="shared" si="2"/>
        <v>1784.4469696969695</v>
      </c>
      <c r="Z23" s="1">
        <f t="shared" ref="Z23" si="3">VARA(Z9:Z20)</f>
        <v>4.7272727272727275</v>
      </c>
    </row>
    <row r="24" spans="1:40" x14ac:dyDescent="0.25">
      <c r="A24" s="5" t="s">
        <v>10</v>
      </c>
      <c r="B24" s="6"/>
      <c r="C24" s="1">
        <f>_xlfn.VAR.S(C10:C21)</f>
        <v>405431.58667500014</v>
      </c>
      <c r="D24" s="1">
        <f>_xlfn.VAR.S(D10:D21)</f>
        <v>328.26515151515144</v>
      </c>
      <c r="E24" s="1">
        <f>_xlfn.VAR.S(E10:E21)</f>
        <v>424.33333333333326</v>
      </c>
      <c r="F24" s="1">
        <f t="shared" ref="F24" si="4">_xlfn.VAR.S(F10:F21)</f>
        <v>3.1818181818181817</v>
      </c>
    </row>
    <row r="26" spans="1:40" x14ac:dyDescent="0.25">
      <c r="A26" t="s">
        <v>12</v>
      </c>
      <c r="N26" s="4">
        <f>CORREL(C10:C21,F10:F21)</f>
        <v>7.1716861889540962E-2</v>
      </c>
      <c r="O26" s="4" t="s">
        <v>36</v>
      </c>
    </row>
    <row r="29" spans="1:40" x14ac:dyDescent="0.25">
      <c r="A29" t="s">
        <v>14</v>
      </c>
      <c r="O29" s="15" t="s">
        <v>34</v>
      </c>
    </row>
    <row r="31" spans="1:40" x14ac:dyDescent="0.25">
      <c r="A31" t="s">
        <v>15</v>
      </c>
    </row>
    <row r="32" spans="1:40" x14ac:dyDescent="0.25">
      <c r="A32" t="s">
        <v>16</v>
      </c>
      <c r="M32" s="4"/>
      <c r="N32" t="s">
        <v>23</v>
      </c>
    </row>
    <row r="33" spans="1:33" x14ac:dyDescent="0.25">
      <c r="A33" t="s">
        <v>18</v>
      </c>
      <c r="F33" t="s">
        <v>21</v>
      </c>
      <c r="M33" s="3"/>
      <c r="N33" t="s">
        <v>24</v>
      </c>
    </row>
    <row r="34" spans="1:33" x14ac:dyDescent="0.25">
      <c r="A34" t="s">
        <v>19</v>
      </c>
    </row>
    <row r="36" spans="1:33" x14ac:dyDescent="0.25">
      <c r="A36" t="s">
        <v>20</v>
      </c>
    </row>
    <row r="40" spans="1:33" x14ac:dyDescent="0.25">
      <c r="A40" t="s">
        <v>22</v>
      </c>
    </row>
    <row r="46" spans="1:33" x14ac:dyDescent="0.25">
      <c r="I46">
        <f>CORREL(C10:C21,E10:E21)</f>
        <v>5.9036638832978071E-2</v>
      </c>
      <c r="AG46" t="e">
        <f>CORREL(V9:V20,Y9:Y20)</f>
        <v>#DIV/0!</v>
      </c>
    </row>
    <row r="49" spans="10:15" x14ac:dyDescent="0.25">
      <c r="N49" s="4">
        <f>CORREL(W9:W20,Z9:Z20)</f>
        <v>0.7318970621797819</v>
      </c>
      <c r="O49" s="4" t="s">
        <v>36</v>
      </c>
    </row>
    <row r="50" spans="10:15" x14ac:dyDescent="0.25">
      <c r="J50" s="2" t="s">
        <v>26</v>
      </c>
    </row>
    <row r="51" spans="10:15" x14ac:dyDescent="0.25">
      <c r="J51" s="2">
        <f>CORREL(C10:C21,D10:D21)</f>
        <v>0.14544895298606481</v>
      </c>
    </row>
    <row r="52" spans="10:15" x14ac:dyDescent="0.25">
      <c r="J52" s="14" t="s">
        <v>35</v>
      </c>
    </row>
    <row r="53" spans="10:15" x14ac:dyDescent="0.25">
      <c r="J53" s="14">
        <f>CORREL(W9:W20,X9:X20)</f>
        <v>4.4767950297059551E-2</v>
      </c>
    </row>
  </sheetData>
  <mergeCells count="4">
    <mergeCell ref="A23:B23"/>
    <mergeCell ref="A24:B24"/>
    <mergeCell ref="U22:V22"/>
    <mergeCell ref="U23:V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3" zoomScale="70" zoomScaleNormal="70" workbookViewId="0">
      <selection activeCell="P45" sqref="P45"/>
    </sheetView>
  </sheetViews>
  <sheetFormatPr defaultRowHeight="15" x14ac:dyDescent="0.25"/>
  <cols>
    <col min="1" max="1" width="10.85546875" bestFit="1" customWidth="1"/>
    <col min="2" max="2" width="13.140625" bestFit="1" customWidth="1"/>
    <col min="3" max="3" width="17.7109375" bestFit="1" customWidth="1"/>
    <col min="4" max="4" width="29.140625" bestFit="1" customWidth="1"/>
    <col min="5" max="5" width="16.42578125" bestFit="1" customWidth="1"/>
    <col min="6" max="6" width="20.7109375" bestFit="1" customWidth="1"/>
    <col min="8" max="8" width="10" bestFit="1" customWidth="1"/>
    <col min="9" max="9" width="12.28515625" bestFit="1" customWidth="1"/>
    <col min="10" max="10" width="16.85546875" bestFit="1" customWidth="1"/>
    <col min="11" max="11" width="21.140625" customWidth="1"/>
    <col min="12" max="12" width="12.85546875" customWidth="1"/>
    <col min="13" max="13" width="17.85546875" bestFit="1" customWidth="1"/>
  </cols>
  <sheetData>
    <row r="1" spans="1:14" x14ac:dyDescent="0.25">
      <c r="A1" s="2" t="s">
        <v>6</v>
      </c>
      <c r="B1" s="2" t="s">
        <v>27</v>
      </c>
      <c r="C1" s="2" t="s">
        <v>7</v>
      </c>
      <c r="D1" s="2" t="s">
        <v>8</v>
      </c>
      <c r="E1" s="2" t="s">
        <v>17</v>
      </c>
      <c r="F1" s="2" t="s">
        <v>13</v>
      </c>
      <c r="H1" s="2" t="s">
        <v>6</v>
      </c>
      <c r="I1" s="2" t="s">
        <v>27</v>
      </c>
      <c r="J1" s="2" t="s">
        <v>7</v>
      </c>
      <c r="K1" s="2" t="s">
        <v>8</v>
      </c>
      <c r="L1" s="2" t="s">
        <v>17</v>
      </c>
      <c r="M1" s="2" t="s">
        <v>9</v>
      </c>
    </row>
    <row r="2" spans="1:14" x14ac:dyDescent="0.25">
      <c r="A2" s="1" t="s">
        <v>29</v>
      </c>
      <c r="B2" s="1" t="s">
        <v>26</v>
      </c>
      <c r="C2" s="1">
        <v>566</v>
      </c>
      <c r="D2" s="1">
        <v>18</v>
      </c>
      <c r="E2" s="1">
        <v>12</v>
      </c>
      <c r="F2" s="1">
        <v>3</v>
      </c>
      <c r="H2" s="1" t="s">
        <v>29</v>
      </c>
      <c r="I2" s="1" t="s">
        <v>28</v>
      </c>
      <c r="J2" s="1">
        <v>180</v>
      </c>
      <c r="K2" s="1">
        <v>88</v>
      </c>
      <c r="L2" s="1">
        <v>29</v>
      </c>
      <c r="M2" s="1">
        <v>2</v>
      </c>
    </row>
    <row r="3" spans="1:14" x14ac:dyDescent="0.25">
      <c r="A3" s="1" t="s">
        <v>29</v>
      </c>
      <c r="B3" s="1" t="s">
        <v>26</v>
      </c>
      <c r="C3" s="1">
        <v>1020</v>
      </c>
      <c r="D3" s="1">
        <v>29</v>
      </c>
      <c r="E3" s="1">
        <v>10</v>
      </c>
      <c r="F3" s="1">
        <v>1</v>
      </c>
      <c r="H3" s="1" t="s">
        <v>29</v>
      </c>
      <c r="I3" s="1" t="s">
        <v>28</v>
      </c>
      <c r="J3" s="1">
        <v>0</v>
      </c>
      <c r="K3" s="1">
        <v>29</v>
      </c>
      <c r="L3" s="1">
        <v>50</v>
      </c>
      <c r="M3" s="1">
        <v>2</v>
      </c>
    </row>
    <row r="4" spans="1:14" x14ac:dyDescent="0.25">
      <c r="A4" s="1" t="s">
        <v>29</v>
      </c>
      <c r="B4" s="1" t="s">
        <v>26</v>
      </c>
      <c r="C4" s="1">
        <v>56</v>
      </c>
      <c r="D4" s="1">
        <v>8</v>
      </c>
      <c r="E4" s="1">
        <v>8</v>
      </c>
      <c r="F4" s="1">
        <v>2</v>
      </c>
      <c r="H4" s="1" t="s">
        <v>29</v>
      </c>
      <c r="I4" s="1" t="s">
        <v>28</v>
      </c>
      <c r="J4" s="1">
        <v>169</v>
      </c>
      <c r="K4" s="1">
        <v>38</v>
      </c>
      <c r="L4" s="1">
        <v>102</v>
      </c>
      <c r="M4" s="1">
        <v>2</v>
      </c>
    </row>
    <row r="5" spans="1:14" x14ac:dyDescent="0.25">
      <c r="A5" s="1" t="s">
        <v>29</v>
      </c>
      <c r="B5" s="1" t="s">
        <v>26</v>
      </c>
      <c r="C5" s="1">
        <v>0</v>
      </c>
      <c r="D5" s="1">
        <v>67</v>
      </c>
      <c r="E5" s="1">
        <v>79</v>
      </c>
      <c r="F5" s="1">
        <v>2</v>
      </c>
      <c r="H5" s="1" t="s">
        <v>29</v>
      </c>
      <c r="I5" s="1" t="s">
        <v>28</v>
      </c>
      <c r="J5" s="1">
        <v>69</v>
      </c>
      <c r="K5" s="1">
        <v>31</v>
      </c>
      <c r="L5" s="1">
        <v>19</v>
      </c>
      <c r="M5" s="1">
        <v>3</v>
      </c>
    </row>
    <row r="6" spans="1:14" x14ac:dyDescent="0.25">
      <c r="A6" s="1" t="s">
        <v>29</v>
      </c>
      <c r="B6" s="1" t="s">
        <v>26</v>
      </c>
      <c r="C6" s="1">
        <v>788</v>
      </c>
      <c r="D6" s="1">
        <v>45</v>
      </c>
      <c r="E6" s="1">
        <v>30</v>
      </c>
      <c r="F6" s="1">
        <v>6</v>
      </c>
      <c r="H6" s="1" t="s">
        <v>29</v>
      </c>
      <c r="I6" s="1" t="s">
        <v>28</v>
      </c>
      <c r="J6" s="1">
        <v>677</v>
      </c>
      <c r="K6" s="1">
        <v>42</v>
      </c>
      <c r="L6" s="1">
        <v>27</v>
      </c>
      <c r="M6" s="1">
        <v>7</v>
      </c>
    </row>
    <row r="7" spans="1:14" x14ac:dyDescent="0.25">
      <c r="A7" s="1" t="s">
        <v>29</v>
      </c>
      <c r="B7" s="1" t="s">
        <v>26</v>
      </c>
      <c r="C7" s="1">
        <v>400</v>
      </c>
      <c r="D7" s="1">
        <v>20</v>
      </c>
      <c r="E7" s="1">
        <v>6</v>
      </c>
      <c r="F7" s="1">
        <v>1</v>
      </c>
      <c r="H7" s="1" t="s">
        <v>29</v>
      </c>
      <c r="I7" s="1" t="s">
        <v>28</v>
      </c>
      <c r="J7" s="1">
        <v>0</v>
      </c>
      <c r="K7" s="1">
        <v>81</v>
      </c>
      <c r="L7" s="1">
        <v>89</v>
      </c>
      <c r="M7" s="1">
        <v>2</v>
      </c>
    </row>
    <row r="8" spans="1:14" x14ac:dyDescent="0.25">
      <c r="A8" s="1" t="s">
        <v>29</v>
      </c>
      <c r="B8" s="1" t="s">
        <v>26</v>
      </c>
      <c r="C8" s="1">
        <v>490</v>
      </c>
      <c r="D8" s="1">
        <v>33</v>
      </c>
      <c r="E8" s="1">
        <v>38</v>
      </c>
      <c r="F8" s="1">
        <v>5</v>
      </c>
      <c r="H8" s="1" t="s">
        <v>29</v>
      </c>
      <c r="I8" s="1" t="s">
        <v>28</v>
      </c>
      <c r="J8" s="1">
        <v>280</v>
      </c>
      <c r="K8" s="1">
        <v>29</v>
      </c>
      <c r="L8" s="1">
        <v>129</v>
      </c>
      <c r="M8" s="1">
        <v>4</v>
      </c>
    </row>
    <row r="9" spans="1:14" x14ac:dyDescent="0.25">
      <c r="A9" s="1" t="s">
        <v>29</v>
      </c>
      <c r="B9" s="1" t="s">
        <v>26</v>
      </c>
      <c r="C9" s="1">
        <v>1899</v>
      </c>
      <c r="D9" s="1">
        <v>49</v>
      </c>
      <c r="E9" s="1">
        <v>40</v>
      </c>
      <c r="F9" s="1">
        <v>4</v>
      </c>
      <c r="H9" s="1" t="s">
        <v>29</v>
      </c>
      <c r="I9" s="1" t="s">
        <v>28</v>
      </c>
      <c r="J9" s="1">
        <v>300</v>
      </c>
      <c r="K9" s="1">
        <v>70</v>
      </c>
      <c r="L9" s="1">
        <v>51</v>
      </c>
      <c r="M9" s="1">
        <v>3</v>
      </c>
    </row>
    <row r="10" spans="1:14" x14ac:dyDescent="0.25">
      <c r="A10" s="1" t="s">
        <v>29</v>
      </c>
      <c r="B10" s="1" t="s">
        <v>26</v>
      </c>
      <c r="C10" s="1">
        <v>0</v>
      </c>
      <c r="D10" s="1">
        <v>39</v>
      </c>
      <c r="E10" s="1">
        <v>28</v>
      </c>
      <c r="F10" s="1">
        <v>1</v>
      </c>
      <c r="H10" s="1" t="s">
        <v>29</v>
      </c>
      <c r="I10" s="1" t="s">
        <v>28</v>
      </c>
      <c r="J10" s="1">
        <v>1200</v>
      </c>
      <c r="K10" s="1">
        <v>76</v>
      </c>
      <c r="L10" s="1">
        <v>30</v>
      </c>
      <c r="M10" s="1">
        <v>6</v>
      </c>
    </row>
    <row r="11" spans="1:14" x14ac:dyDescent="0.25">
      <c r="A11" s="1" t="s">
        <v>29</v>
      </c>
      <c r="B11" s="1" t="s">
        <v>26</v>
      </c>
      <c r="C11" s="1">
        <v>81.99</v>
      </c>
      <c r="D11" s="1">
        <v>10</v>
      </c>
      <c r="E11" s="1">
        <v>17</v>
      </c>
      <c r="F11" s="1">
        <v>2</v>
      </c>
      <c r="H11" s="1" t="s">
        <v>29</v>
      </c>
      <c r="I11" s="1" t="s">
        <v>28</v>
      </c>
      <c r="J11" s="1">
        <v>80</v>
      </c>
      <c r="K11" s="1">
        <v>47</v>
      </c>
      <c r="L11" s="1">
        <v>145</v>
      </c>
      <c r="M11" s="1">
        <v>6</v>
      </c>
    </row>
    <row r="12" spans="1:14" x14ac:dyDescent="0.25">
      <c r="A12" s="1" t="s">
        <v>29</v>
      </c>
      <c r="B12" s="1" t="s">
        <v>26</v>
      </c>
      <c r="C12" s="1">
        <v>1699</v>
      </c>
      <c r="D12" s="1">
        <v>29</v>
      </c>
      <c r="E12" s="1">
        <v>39</v>
      </c>
      <c r="F12" s="1">
        <v>0</v>
      </c>
      <c r="H12" s="1" t="s">
        <v>29</v>
      </c>
      <c r="I12" s="1" t="s">
        <v>28</v>
      </c>
      <c r="J12" s="1">
        <v>0</v>
      </c>
      <c r="K12" s="1">
        <v>69</v>
      </c>
      <c r="L12" s="1">
        <v>89</v>
      </c>
      <c r="M12" s="1">
        <v>3</v>
      </c>
    </row>
    <row r="13" spans="1:14" x14ac:dyDescent="0.25">
      <c r="A13" s="1" t="s">
        <v>29</v>
      </c>
      <c r="B13" s="1" t="s">
        <v>26</v>
      </c>
      <c r="C13" s="1">
        <v>456</v>
      </c>
      <c r="D13" s="1">
        <v>54</v>
      </c>
      <c r="E13" s="1">
        <v>39</v>
      </c>
      <c r="F13" s="1">
        <v>3</v>
      </c>
      <c r="H13" s="1" t="s">
        <v>29</v>
      </c>
      <c r="I13" s="1" t="s">
        <v>28</v>
      </c>
      <c r="J13" s="1">
        <v>780</v>
      </c>
      <c r="K13" s="1">
        <v>30</v>
      </c>
      <c r="L13" s="1">
        <v>87</v>
      </c>
      <c r="M13" s="1">
        <v>8</v>
      </c>
    </row>
    <row r="15" spans="1:14" x14ac:dyDescent="0.25">
      <c r="C15">
        <f>SUM(C2:C13)/12</f>
        <v>621.33249999999998</v>
      </c>
      <c r="D15">
        <f t="shared" ref="D15:M15" si="0">SUM(D2:D13)/12</f>
        <v>33.416666666666664</v>
      </c>
      <c r="E15">
        <f t="shared" si="0"/>
        <v>28.833333333333332</v>
      </c>
      <c r="F15">
        <f t="shared" si="0"/>
        <v>2.5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311.25</v>
      </c>
      <c r="K15">
        <f t="shared" si="0"/>
        <v>52.5</v>
      </c>
      <c r="L15">
        <f t="shared" si="0"/>
        <v>70.583333333333329</v>
      </c>
      <c r="M15">
        <f t="shared" si="0"/>
        <v>4</v>
      </c>
    </row>
    <row r="16" spans="1:14" x14ac:dyDescent="0.25">
      <c r="A16" s="9"/>
      <c r="B16" s="9"/>
      <c r="C16" s="9"/>
      <c r="D16" s="9"/>
      <c r="E16" s="9"/>
      <c r="F16" s="9"/>
      <c r="G16" s="7"/>
      <c r="H16" s="7"/>
      <c r="I16" s="7"/>
      <c r="J16" s="7"/>
      <c r="K16" s="7"/>
      <c r="L16" s="7"/>
      <c r="M16" s="7"/>
      <c r="N16" s="7"/>
    </row>
    <row r="17" spans="1:14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13"/>
      <c r="M17" s="8"/>
      <c r="N17" s="7"/>
    </row>
    <row r="18" spans="1:14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7"/>
      <c r="N18" s="7"/>
    </row>
    <row r="19" spans="1:14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7"/>
      <c r="N19" s="7"/>
    </row>
    <row r="20" spans="1:14" x14ac:dyDescent="0.25">
      <c r="A20" s="9"/>
      <c r="B20" s="9"/>
      <c r="C20" s="9"/>
      <c r="D20" s="9"/>
      <c r="E20" s="10"/>
      <c r="F20" s="9"/>
      <c r="G20" s="9"/>
      <c r="H20" s="9"/>
      <c r="I20" s="9"/>
      <c r="J20" s="9"/>
      <c r="K20" s="9"/>
      <c r="L20" s="9"/>
      <c r="M20" s="7"/>
      <c r="N20" s="7"/>
    </row>
    <row r="21" spans="1:14" ht="18.75" x14ac:dyDescent="0.3">
      <c r="A21" s="9"/>
      <c r="B21" s="9"/>
      <c r="C21" s="9"/>
      <c r="D21" s="9"/>
      <c r="E21" s="10"/>
      <c r="F21" s="9"/>
      <c r="G21" s="9"/>
      <c r="H21" s="9"/>
      <c r="I21" s="9"/>
      <c r="J21" s="9"/>
      <c r="K21" s="11" t="s">
        <v>33</v>
      </c>
      <c r="L21" s="9"/>
      <c r="M21" s="7"/>
      <c r="N21" s="7"/>
    </row>
    <row r="22" spans="1:14" ht="18.75" x14ac:dyDescent="0.3">
      <c r="A22" s="9"/>
      <c r="B22" s="9"/>
      <c r="C22" s="9"/>
      <c r="D22" s="9"/>
      <c r="E22" s="9"/>
      <c r="F22" s="9"/>
      <c r="G22" s="10"/>
      <c r="H22" s="10"/>
      <c r="I22" s="10"/>
      <c r="J22" s="10"/>
      <c r="K22" s="12" t="s">
        <v>34</v>
      </c>
      <c r="L22" s="10"/>
    </row>
    <row r="23" spans="1:14" x14ac:dyDescent="0.25">
      <c r="A23" s="9"/>
      <c r="B23" s="9"/>
      <c r="C23" s="9"/>
      <c r="D23" s="9"/>
      <c r="E23" s="9"/>
      <c r="F23" s="9"/>
      <c r="G23" s="10"/>
      <c r="H23" s="10"/>
      <c r="I23" s="10"/>
      <c r="J23" s="10"/>
      <c r="K23" s="10"/>
      <c r="L23" s="10"/>
    </row>
    <row r="24" spans="1:14" x14ac:dyDescent="0.25">
      <c r="A24" s="9"/>
      <c r="B24" s="9"/>
      <c r="C24" s="9"/>
      <c r="D24" s="9"/>
      <c r="E24" s="9"/>
      <c r="F24" s="9"/>
      <c r="G24" s="10"/>
      <c r="H24" s="10"/>
      <c r="I24" s="10"/>
      <c r="J24" s="10"/>
      <c r="K24" s="10"/>
      <c r="L24" s="10"/>
    </row>
    <row r="25" spans="1:14" x14ac:dyDescent="0.25">
      <c r="A25" s="9"/>
      <c r="B25" s="9"/>
      <c r="C25" s="9"/>
      <c r="D25" s="9"/>
      <c r="E25" s="9"/>
      <c r="F25" s="9"/>
      <c r="G25" s="10"/>
      <c r="H25" s="10"/>
      <c r="I25" s="10"/>
      <c r="J25" s="10"/>
      <c r="K25" s="10"/>
      <c r="L25" s="10"/>
    </row>
    <row r="26" spans="1:14" x14ac:dyDescent="0.25">
      <c r="A26" s="9"/>
      <c r="B26" s="9"/>
      <c r="C26" s="9"/>
      <c r="D26" s="9"/>
      <c r="E26" s="9"/>
      <c r="F26" s="9"/>
      <c r="G26" s="10"/>
      <c r="H26" s="10"/>
      <c r="I26" s="10"/>
      <c r="J26" s="10"/>
      <c r="K26" s="10"/>
      <c r="L26" s="10"/>
    </row>
    <row r="27" spans="1:14" x14ac:dyDescent="0.2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  <row r="28" spans="1:14" x14ac:dyDescent="0.25">
      <c r="A28" s="9"/>
      <c r="B28" s="9"/>
      <c r="C28" s="9"/>
      <c r="D28" s="9"/>
      <c r="E28" s="9"/>
      <c r="F28" s="9"/>
      <c r="G28" s="10"/>
      <c r="H28" s="10"/>
      <c r="I28" s="10"/>
      <c r="J28" s="10"/>
      <c r="K28" s="10"/>
      <c r="L28" s="10"/>
    </row>
    <row r="29" spans="1:14" x14ac:dyDescent="0.25">
      <c r="A29" s="9"/>
      <c r="B29" s="9"/>
      <c r="C29" s="9"/>
      <c r="D29" s="9"/>
      <c r="E29" s="9"/>
      <c r="F29" s="9"/>
      <c r="G29" s="10"/>
      <c r="H29" s="10"/>
      <c r="I29" s="10"/>
      <c r="J29" s="10"/>
      <c r="K29" s="10"/>
      <c r="L29" s="10"/>
    </row>
    <row r="30" spans="1:14" x14ac:dyDescent="0.25">
      <c r="A30" s="9"/>
      <c r="B30" s="9"/>
      <c r="C30" s="9"/>
      <c r="D30" s="9"/>
      <c r="E30" s="9"/>
      <c r="F30" s="9"/>
      <c r="G30" s="10"/>
      <c r="H30" s="10"/>
      <c r="I30" s="10"/>
      <c r="J30" s="10"/>
      <c r="K30" s="10"/>
      <c r="L30" s="10"/>
    </row>
    <row r="31" spans="1:14" x14ac:dyDescent="0.25">
      <c r="A31" s="9"/>
      <c r="B31" s="9"/>
      <c r="C31" s="9"/>
      <c r="D31" s="9"/>
      <c r="E31" s="9"/>
      <c r="F31" s="9"/>
      <c r="G31" s="10"/>
      <c r="H31" s="10"/>
      <c r="I31" s="10"/>
      <c r="J31" s="10"/>
      <c r="K31" s="10"/>
      <c r="L31" s="10"/>
    </row>
    <row r="32" spans="1:14" x14ac:dyDescent="0.25">
      <c r="A32" s="9"/>
      <c r="B32" s="9"/>
      <c r="C32" s="9"/>
      <c r="D32" s="9"/>
      <c r="E32" s="9"/>
      <c r="F32" s="9"/>
      <c r="G32" s="10"/>
      <c r="H32" s="10"/>
      <c r="I32" s="10"/>
      <c r="J32" s="10"/>
      <c r="K32" s="10"/>
      <c r="L32" s="10"/>
    </row>
    <row r="33" spans="1:12" x14ac:dyDescent="0.25">
      <c r="A33" s="9"/>
      <c r="B33" s="9"/>
      <c r="C33" s="9"/>
      <c r="D33" s="9"/>
      <c r="E33" s="9"/>
      <c r="F33" s="9"/>
      <c r="G33" s="10"/>
      <c r="H33" s="10"/>
      <c r="I33" s="10"/>
      <c r="J33" s="10"/>
      <c r="K33" s="10"/>
      <c r="L33" s="10"/>
    </row>
    <row r="34" spans="1:12" x14ac:dyDescent="0.25">
      <c r="A34" s="9"/>
      <c r="B34" s="9"/>
      <c r="C34" s="9"/>
      <c r="D34" s="9"/>
      <c r="E34" s="9"/>
      <c r="F34" s="9"/>
      <c r="G34" s="10"/>
      <c r="H34" s="10"/>
      <c r="I34" s="10"/>
      <c r="J34" s="10"/>
      <c r="K34" s="10"/>
      <c r="L34" s="10"/>
    </row>
    <row r="35" spans="1:12" x14ac:dyDescent="0.25">
      <c r="A35" s="9"/>
      <c r="B35" s="9"/>
      <c r="C35" s="9"/>
      <c r="D35" s="9"/>
      <c r="E35" s="9"/>
      <c r="F35" s="10"/>
      <c r="G35" s="10"/>
      <c r="H35" s="10"/>
      <c r="I35" s="10"/>
      <c r="J35" s="10"/>
      <c r="K35" s="10"/>
      <c r="L35" s="10"/>
    </row>
    <row r="36" spans="1:12" x14ac:dyDescent="0.25">
      <c r="A36" s="9"/>
      <c r="B36" s="9"/>
      <c r="C36" s="9"/>
      <c r="D36" s="9"/>
      <c r="E36" s="9"/>
      <c r="F36" s="10"/>
      <c r="G36" s="10"/>
      <c r="H36" s="10"/>
      <c r="I36" s="10"/>
      <c r="J36" s="10"/>
      <c r="K36" s="10"/>
      <c r="L36" s="10"/>
    </row>
    <row r="37" spans="1:12" x14ac:dyDescent="0.25">
      <c r="A37" s="9"/>
      <c r="B37" s="9"/>
      <c r="C37" s="9"/>
      <c r="D37" s="9"/>
      <c r="E37" s="9"/>
      <c r="F37" s="9"/>
      <c r="G37" s="10"/>
      <c r="H37" s="10"/>
      <c r="I37" s="10"/>
      <c r="J37" s="10"/>
      <c r="K37" s="10"/>
      <c r="L37" s="10"/>
    </row>
    <row r="38" spans="1:12" x14ac:dyDescent="0.25">
      <c r="A38" s="9"/>
      <c r="B38" s="9"/>
      <c r="C38" s="9"/>
      <c r="D38" s="9"/>
      <c r="E38" s="9"/>
      <c r="F38" s="9"/>
      <c r="G38" s="10"/>
      <c r="H38" s="10"/>
      <c r="I38" s="10"/>
      <c r="J38" s="10"/>
      <c r="K38" s="10"/>
      <c r="L38" s="10"/>
    </row>
    <row r="39" spans="1:12" x14ac:dyDescent="0.25">
      <c r="A39" s="9"/>
      <c r="B39" s="9"/>
      <c r="C39" s="9"/>
      <c r="D39" s="9"/>
      <c r="E39" s="9"/>
      <c r="F39" s="9"/>
      <c r="G39" s="10"/>
      <c r="H39" s="10"/>
      <c r="I39" s="10"/>
      <c r="J39" s="10"/>
      <c r="K39" s="10"/>
      <c r="L39" s="10"/>
    </row>
    <row r="40" spans="1:12" x14ac:dyDescent="0.25">
      <c r="A40" s="9"/>
      <c r="B40" s="9"/>
      <c r="C40" s="9"/>
      <c r="D40" s="9"/>
      <c r="E40" s="9"/>
      <c r="F40" s="9"/>
      <c r="G40" s="10"/>
      <c r="H40" s="10"/>
      <c r="I40" s="10"/>
      <c r="J40" s="10"/>
      <c r="K40" s="10"/>
      <c r="L40" s="10"/>
    </row>
    <row r="41" spans="1:12" x14ac:dyDescent="0.25">
      <c r="A41" s="9"/>
      <c r="B41" s="9"/>
      <c r="C41" s="9"/>
      <c r="D41" s="9"/>
      <c r="E41" s="9"/>
      <c r="F41" s="9"/>
      <c r="G41" s="10"/>
      <c r="H41" s="10"/>
      <c r="I41" s="10"/>
      <c r="J41" s="10"/>
      <c r="K41" s="10"/>
      <c r="L41" s="10"/>
    </row>
    <row r="42" spans="1:12" x14ac:dyDescent="0.25">
      <c r="A42" s="9"/>
      <c r="B42" s="9"/>
      <c r="C42" s="9"/>
      <c r="D42" s="9"/>
      <c r="E42" s="9"/>
      <c r="F42" s="9"/>
      <c r="G42" s="10"/>
      <c r="H42" s="10"/>
      <c r="I42" s="10"/>
      <c r="J42" s="10"/>
      <c r="K42" s="10"/>
      <c r="L42" s="10"/>
    </row>
    <row r="43" spans="1:12" x14ac:dyDescent="0.25">
      <c r="A43" s="9"/>
      <c r="B43" s="9"/>
      <c r="C43" s="9"/>
      <c r="D43" s="9"/>
      <c r="E43" s="9"/>
      <c r="F43" s="9"/>
      <c r="G43" s="10"/>
      <c r="H43" s="10"/>
      <c r="I43" s="10"/>
      <c r="J43" s="10"/>
      <c r="K43" s="10"/>
      <c r="L43" s="10"/>
    </row>
    <row r="44" spans="1:12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2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1:12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1:12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Plan1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aurellio machado nunes</dc:creator>
  <cp:lastModifiedBy>marco aurellio machado nunes</cp:lastModifiedBy>
  <dcterms:created xsi:type="dcterms:W3CDTF">2018-04-07T14:35:19Z</dcterms:created>
  <dcterms:modified xsi:type="dcterms:W3CDTF">2018-04-08T21:28:42Z</dcterms:modified>
</cp:coreProperties>
</file>