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essandro\Desktop\Progetto_metodi\Grafici\"/>
    </mc:Choice>
  </mc:AlternateContent>
  <xr:revisionPtr revIDLastSave="0" documentId="13_ncr:1_{7B3F01E3-F18E-43C5-9CCA-0325E07A3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2" i="1"/>
  <c r="T2" i="1" s="1"/>
  <c r="U2" i="1" s="1"/>
  <c r="R3" i="1"/>
  <c r="R4" i="1"/>
  <c r="R2" i="1"/>
  <c r="T4" i="1" l="1"/>
  <c r="U4" i="1" s="1"/>
  <c r="J4" i="1" s="1"/>
  <c r="D4" i="1"/>
  <c r="T3" i="1"/>
  <c r="U3" i="1" s="1"/>
  <c r="J3" i="1" s="1"/>
  <c r="I2" i="1"/>
  <c r="J2" i="1"/>
  <c r="F2" i="1"/>
  <c r="G2" i="1"/>
  <c r="H2" i="1"/>
  <c r="E3" i="1"/>
  <c r="D3" i="1"/>
  <c r="F3" i="1"/>
  <c r="G3" i="1"/>
  <c r="C4" i="1"/>
  <c r="E4" i="1"/>
  <c r="F4" i="1"/>
  <c r="G4" i="1"/>
  <c r="H4" i="1"/>
  <c r="I4" i="1"/>
  <c r="C3" i="1"/>
  <c r="I3" i="1"/>
  <c r="H3" i="1"/>
  <c r="C2" i="1"/>
  <c r="E2" i="1"/>
  <c r="D2" i="1"/>
</calcChain>
</file>

<file path=xl/sharedStrings.xml><?xml version="1.0" encoding="utf-8"?>
<sst xmlns="http://schemas.openxmlformats.org/spreadsheetml/2006/main" count="13" uniqueCount="12">
  <si>
    <t>Matlab annuale</t>
  </si>
  <si>
    <t>Matlab Perpetuo</t>
  </si>
  <si>
    <t>Python</t>
  </si>
  <si>
    <t>Giorni Utilizzo</t>
  </si>
  <si>
    <t>Matrici</t>
  </si>
  <si>
    <t>costo</t>
  </si>
  <si>
    <t>h di calcolo</t>
  </si>
  <si>
    <t>Matlab</t>
  </si>
  <si>
    <t>Tempo(s)</t>
  </si>
  <si>
    <t>n° pc</t>
  </si>
  <si>
    <t>consumo(w)</t>
  </si>
  <si>
    <t>consumo(kWh)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</si>
</sst>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1743"/>
        <c:axId val="209466543"/>
      </c:lineChart>
      <c:catAx>
        <c:axId val="20946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66543"/>
        <c:crosses val="autoZero"/>
        <c:auto val="1"/>
        <c:lblAlgn val="ctr"/>
        <c:lblOffset val="100"/>
        <c:noMultiLvlLbl val="0"/>
      </c:catAx>
      <c:valAx>
        <c:axId val="2094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Foglio1!$A$2:$A$3</c:f>
              <c:strCache>
                <c:ptCount val="2"/>
                <c:pt idx="0">
                  <c:v>Matlab annuale</c:v>
                </c:pt>
                <c:pt idx="1">
                  <c:v>Matlab Perpetuo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7-4E73-87B3-A1AA614B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903"/>
        <c:axId val="209455023"/>
      </c:lineChart>
      <c:catAx>
        <c:axId val="20945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55023"/>
        <c:crosses val="autoZero"/>
        <c:auto val="1"/>
        <c:lblAlgn val="ctr"/>
        <c:lblOffset val="100"/>
        <c:noMultiLvlLbl val="0"/>
      </c:catAx>
      <c:valAx>
        <c:axId val="2094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Matlab annuale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Foglio1!$B$1:$J$1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365</c:v>
                </c:pt>
                <c:pt idx="5">
                  <c:v>670</c:v>
                </c:pt>
                <c:pt idx="6">
                  <c:v>1095</c:v>
                </c:pt>
                <c:pt idx="7">
                  <c:v>1460</c:v>
                </c:pt>
                <c:pt idx="8">
                  <c:v>1825</c:v>
                </c:pt>
              </c:numCache>
            </c:numRef>
          </c:cat>
          <c:val>
            <c:numRef>
              <c:f>Foglio1!$B$2:$J$2</c:f>
              <c:numCache>
                <c:formatCode>General</c:formatCode>
                <c:ptCount val="9"/>
                <c:pt idx="0">
                  <c:v>860</c:v>
                </c:pt>
                <c:pt idx="1">
                  <c:v>861.06547999999998</c:v>
                </c:pt>
                <c:pt idx="2">
                  <c:v>862.13095999999996</c:v>
                </c:pt>
                <c:pt idx="3">
                  <c:v>863.19644000000005</c:v>
                </c:pt>
                <c:pt idx="4">
                  <c:v>898.89002000000005</c:v>
                </c:pt>
                <c:pt idx="5">
                  <c:v>1791.38716</c:v>
                </c:pt>
                <c:pt idx="6">
                  <c:v>2696.6700599999999</c:v>
                </c:pt>
                <c:pt idx="7">
                  <c:v>3595.5600800000002</c:v>
                </c:pt>
                <c:pt idx="8">
                  <c:v>4494.4501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688-95CF-BA57BECA9CA5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Matlab Perpetuo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Foglio1!$B$1:$J$1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365</c:v>
                </c:pt>
                <c:pt idx="5">
                  <c:v>670</c:v>
                </c:pt>
                <c:pt idx="6">
                  <c:v>1095</c:v>
                </c:pt>
                <c:pt idx="7">
                  <c:v>1460</c:v>
                </c:pt>
                <c:pt idx="8">
                  <c:v>1825</c:v>
                </c:pt>
              </c:numCache>
            </c:numRef>
          </c:cat>
          <c:val>
            <c:numRef>
              <c:f>Foglio1!$B$3:$J$3</c:f>
              <c:numCache>
                <c:formatCode>General</c:formatCode>
                <c:ptCount val="9"/>
                <c:pt idx="0">
                  <c:v>2150</c:v>
                </c:pt>
                <c:pt idx="1">
                  <c:v>2151.0654800000002</c:v>
                </c:pt>
                <c:pt idx="2">
                  <c:v>2152.13096</c:v>
                </c:pt>
                <c:pt idx="3">
                  <c:v>2153.1964400000002</c:v>
                </c:pt>
                <c:pt idx="4">
                  <c:v>2188.8900199999998</c:v>
                </c:pt>
                <c:pt idx="5">
                  <c:v>2221.3871600000002</c:v>
                </c:pt>
                <c:pt idx="6">
                  <c:v>2266.6700599999999</c:v>
                </c:pt>
                <c:pt idx="7">
                  <c:v>2305.5600800000002</c:v>
                </c:pt>
                <c:pt idx="8">
                  <c:v>2344.4501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688-95CF-BA57BECA9CA5}"/>
            </c:ext>
          </c:extLst>
        </c:ser>
        <c:ser>
          <c:idx val="2"/>
          <c:order val="2"/>
          <c:tx>
            <c:strRef>
              <c:f>Foglio1!$A$4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Foglio1!$B$1:$J$1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365</c:v>
                </c:pt>
                <c:pt idx="5">
                  <c:v>670</c:v>
                </c:pt>
                <c:pt idx="6">
                  <c:v>1095</c:v>
                </c:pt>
                <c:pt idx="7">
                  <c:v>1460</c:v>
                </c:pt>
                <c:pt idx="8">
                  <c:v>1825</c:v>
                </c:pt>
              </c:numCache>
            </c:numRef>
          </c:cat>
          <c:val>
            <c:numRef>
              <c:f>Foglio1!$B$4:$J$4</c:f>
              <c:numCache>
                <c:formatCode>General</c:formatCode>
                <c:ptCount val="9"/>
                <c:pt idx="0">
                  <c:v>0</c:v>
                </c:pt>
                <c:pt idx="1">
                  <c:v>15.015000000000001</c:v>
                </c:pt>
                <c:pt idx="2">
                  <c:v>30.03</c:v>
                </c:pt>
                <c:pt idx="3">
                  <c:v>45.045000000000002</c:v>
                </c:pt>
                <c:pt idx="4">
                  <c:v>548.04750000000001</c:v>
                </c:pt>
                <c:pt idx="5">
                  <c:v>1006.005</c:v>
                </c:pt>
                <c:pt idx="6">
                  <c:v>1644.1425000000002</c:v>
                </c:pt>
                <c:pt idx="7">
                  <c:v>2192.19</c:v>
                </c:pt>
                <c:pt idx="8">
                  <c:v>2740.2375000000002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8-4688-95CF-BA57BECA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68431"/>
        <c:axId val="214853071"/>
      </c:lineChart>
      <c:catAx>
        <c:axId val="2148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853071"/>
        <c:crosses val="autoZero"/>
        <c:auto val="1"/>
        <c:lblAlgn val="ctr"/>
        <c:lblOffset val="100"/>
        <c:noMultiLvlLbl val="0"/>
      </c:catAx>
      <c:valAx>
        <c:axId val="2148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8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11</xdr:row>
      <xdr:rowOff>52387</xdr:rowOff>
    </xdr:from>
    <xdr:to>
      <xdr:col>17</xdr:col>
      <xdr:colOff>209550</xdr:colOff>
      <xdr:row>25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3C21B2-E5F1-949E-A527-FF074CB3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11</xdr:row>
      <xdr:rowOff>52387</xdr:rowOff>
    </xdr:from>
    <xdr:to>
      <xdr:col>17</xdr:col>
      <xdr:colOff>209550</xdr:colOff>
      <xdr:row>25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CBBAE01-F1CB-C2D6-A8F4-D3CC23AE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514349</xdr:colOff>
      <xdr:row>10</xdr:row>
      <xdr:rowOff>47625</xdr:rowOff>
    </xdr:from>
    <xdr:to>
      <xdr:col>17</xdr:col>
      <xdr:colOff>771524</xdr:colOff>
      <xdr:row>25</xdr:row>
      <xdr:rowOff>128587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5C86549-388C-D334-FE1A-D2A18A67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U15" sqref="U15"/>
    </sheetView>
  </sheetViews>
  <sheetFormatPr defaultRowHeight="15" x14ac:dyDescent="0.25"/>
  <cols>
    <col min="1" max="1" width="18.5703125" customWidth="1"/>
    <col min="18" max="18" width="12.28515625" customWidth="1"/>
    <col min="19" max="19" width="10.28515625" customWidth="1"/>
    <col min="20" max="20" width="14.7109375" customWidth="1"/>
  </cols>
  <sheetData>
    <row r="1" spans="1:21" x14ac:dyDescent="0.25">
      <c r="A1" t="s">
        <v>3</v>
      </c>
      <c r="B1">
        <v>0</v>
      </c>
      <c r="C1">
        <v>10</v>
      </c>
      <c r="D1">
        <v>20</v>
      </c>
      <c r="E1">
        <v>30</v>
      </c>
      <c r="F1">
        <v>365</v>
      </c>
      <c r="G1">
        <v>670</v>
      </c>
      <c r="H1">
        <v>1095</v>
      </c>
      <c r="I1">
        <v>1460</v>
      </c>
      <c r="J1">
        <v>1825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6</v>
      </c>
      <c r="T1" s="1" t="s">
        <v>11</v>
      </c>
      <c r="U1" s="1" t="s">
        <v>5</v>
      </c>
    </row>
    <row r="2" spans="1:21" x14ac:dyDescent="0.25">
      <c r="A2" t="s">
        <v>0</v>
      </c>
      <c r="B2">
        <v>860</v>
      </c>
      <c r="C2">
        <f>$B$2+ $U$2*C1</f>
        <v>861.06547999999998</v>
      </c>
      <c r="D2">
        <f>$B$2+ $U$2*D1</f>
        <v>862.13095999999996</v>
      </c>
      <c r="E2">
        <f>$B$2+ $U$2*E1</f>
        <v>863.19644000000005</v>
      </c>
      <c r="F2">
        <f>$B$2+$U$2*F1</f>
        <v>898.89002000000005</v>
      </c>
      <c r="G2">
        <f>$B$2*2+ $U$2*G1</f>
        <v>1791.38716</v>
      </c>
      <c r="H2">
        <f>$B$2*3+ $U$2*H1</f>
        <v>2696.6700599999999</v>
      </c>
      <c r="I2">
        <f>$B$2*4+ $U$2*I1</f>
        <v>3595.5600800000002</v>
      </c>
      <c r="J2">
        <f>$B$2*5+ $U$2*J1</f>
        <v>4494.4501</v>
      </c>
      <c r="O2" s="1">
        <v>6.83</v>
      </c>
      <c r="P2" s="1">
        <v>2000</v>
      </c>
      <c r="Q2" s="1">
        <v>2</v>
      </c>
      <c r="R2" s="1">
        <f>Q2*120</f>
        <v>240</v>
      </c>
      <c r="S2" s="2">
        <f>O2*P2/3600/Q2</f>
        <v>1.8972222222222221</v>
      </c>
      <c r="T2" s="2">
        <f>S2*R2/1000</f>
        <v>0.45533333333333331</v>
      </c>
      <c r="U2" s="2">
        <f xml:space="preserve"> T2*0.234</f>
        <v>0.106548</v>
      </c>
    </row>
    <row r="3" spans="1:21" x14ac:dyDescent="0.25">
      <c r="A3" t="s">
        <v>1</v>
      </c>
      <c r="B3">
        <v>2150</v>
      </c>
      <c r="C3">
        <f>$B$3+$U$3*C1</f>
        <v>2151.0654800000002</v>
      </c>
      <c r="D3">
        <f>$B$3+$U$3*D1</f>
        <v>2152.13096</v>
      </c>
      <c r="E3">
        <f>$B$3+$U$3*E1</f>
        <v>2153.1964400000002</v>
      </c>
      <c r="F3">
        <f>$B$3+$U$3*F1</f>
        <v>2188.8900199999998</v>
      </c>
      <c r="G3">
        <f>$B$3+$U$3*G1</f>
        <v>2221.3871600000002</v>
      </c>
      <c r="H3">
        <f>$B$3+$U$3*H1</f>
        <v>2266.6700599999999</v>
      </c>
      <c r="I3">
        <f>$B$3+$U$3*I1</f>
        <v>2305.5600800000002</v>
      </c>
      <c r="J3">
        <f t="shared" ref="J3:K3" si="0">$B$3+$U$3*J1</f>
        <v>2344.4501</v>
      </c>
      <c r="N3" t="s">
        <v>7</v>
      </c>
      <c r="O3" s="1">
        <v>6.83</v>
      </c>
      <c r="P3" s="1">
        <v>2000</v>
      </c>
      <c r="Q3" s="1">
        <v>2</v>
      </c>
      <c r="R3" s="1">
        <f t="shared" ref="R3:R4" si="1">Q3*120</f>
        <v>240</v>
      </c>
      <c r="S3" s="2">
        <f t="shared" ref="S3:S4" si="2">O3*P3/3600/Q3</f>
        <v>1.8972222222222221</v>
      </c>
      <c r="T3" s="2">
        <f t="shared" ref="T3:T4" si="3">S3*R3/1000</f>
        <v>0.45533333333333331</v>
      </c>
      <c r="U3" s="2">
        <f t="shared" ref="U3:U4" si="4" xml:space="preserve"> T3*0.234</f>
        <v>0.106548</v>
      </c>
    </row>
    <row r="4" spans="1:21" x14ac:dyDescent="0.25">
      <c r="A4" t="s">
        <v>2</v>
      </c>
      <c r="B4">
        <v>0</v>
      </c>
      <c r="C4">
        <f>$U$4*C1</f>
        <v>15.015000000000001</v>
      </c>
      <c r="D4">
        <f>$U$4*D1</f>
        <v>30.03</v>
      </c>
      <c r="E4">
        <f>$U$4*E1</f>
        <v>45.045000000000002</v>
      </c>
      <c r="F4">
        <f>$U$4*F1</f>
        <v>548.04750000000001</v>
      </c>
      <c r="G4">
        <f>$U$4*G1</f>
        <v>1006.005</v>
      </c>
      <c r="H4">
        <f>$U$4*H1</f>
        <v>1644.1425000000002</v>
      </c>
      <c r="I4">
        <f>$U$4*I1</f>
        <v>2192.19</v>
      </c>
      <c r="J4">
        <f>$U$4*J1</f>
        <v>2740.2375000000002</v>
      </c>
      <c r="N4" t="s">
        <v>2</v>
      </c>
      <c r="O4" s="1">
        <v>96.25</v>
      </c>
      <c r="P4" s="1">
        <v>2000</v>
      </c>
      <c r="Q4" s="1">
        <v>28</v>
      </c>
      <c r="R4" s="1">
        <f t="shared" si="1"/>
        <v>3360</v>
      </c>
      <c r="S4" s="2">
        <f t="shared" si="2"/>
        <v>1.9097222222222221</v>
      </c>
      <c r="T4" s="2">
        <f t="shared" si="3"/>
        <v>6.4166666666666661</v>
      </c>
      <c r="U4" s="2">
        <f t="shared" si="4"/>
        <v>1.5015000000000001</v>
      </c>
    </row>
    <row r="5" spans="1:21" x14ac:dyDescent="0.25">
      <c r="O5" s="1"/>
      <c r="P5" s="1"/>
      <c r="Q5" s="1"/>
      <c r="R5" s="1"/>
      <c r="S5" s="1"/>
      <c r="T5" s="1"/>
      <c r="U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2023-05-17T12:48:36Z</dcterms:modified>
</cp:coreProperties>
</file>