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marco\Documents\School\Master Degree\CentraleSupelec\Studies\Courses\Optimization for ML\Assignments\Assignment 1\Solution\"/>
    </mc:Choice>
  </mc:AlternateContent>
  <xr:revisionPtr revIDLastSave="0" documentId="13_ncr:1_{C7076699-03B7-4C94-B06C-0F2699EB30B7}" xr6:coauthVersionLast="45" xr6:coauthVersionMax="45" xr10:uidLastSave="{00000000-0000-0000-0000-000000000000}"/>
  <bookViews>
    <workbookView xWindow="-103" yWindow="-103" windowWidth="22149" windowHeight="13320" xr2:uid="{2E38EA33-3B29-4C0A-8B73-DE44670F876B}"/>
  </bookViews>
  <sheets>
    <sheet name="Processors" sheetId="1" r:id="rId1"/>
  </sheets>
  <definedNames>
    <definedName name="solver_adj" localSheetId="0" hidden="1">Processors!$C$6:$C$14</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Processors!$C$10:$C$14</definedName>
    <definedName name="solver_lhs10" localSheetId="0" hidden="1">Processors!$C$28</definedName>
    <definedName name="solver_lhs11" localSheetId="0" hidden="1">Processors!$C$29</definedName>
    <definedName name="solver_lhs12" localSheetId="0" hidden="1">Processors!$C$30</definedName>
    <definedName name="solver_lhs13" localSheetId="0" hidden="1">Processors!$C$31</definedName>
    <definedName name="solver_lhs14" localSheetId="0" hidden="1">Processors!$C$32</definedName>
    <definedName name="solver_lhs2" localSheetId="0" hidden="1">Processors!$C$16</definedName>
    <definedName name="solver_lhs3" localSheetId="0" hidden="1">Processors!$C$17</definedName>
    <definedName name="solver_lhs4" localSheetId="0" hidden="1">Processors!$C$19</definedName>
    <definedName name="solver_lhs5" localSheetId="0" hidden="1">Processors!$C$20</definedName>
    <definedName name="solver_lhs6" localSheetId="0" hidden="1">Processors!$C$22</definedName>
    <definedName name="solver_lhs7" localSheetId="0" hidden="1">Processors!$C$23</definedName>
    <definedName name="solver_lhs8" localSheetId="0" hidden="1">Processors!$C$25</definedName>
    <definedName name="solver_lhs9" localSheetId="0" hidden="1">Processors!$C$26</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14</definedName>
    <definedName name="solver_nwt" localSheetId="0" hidden="1">1</definedName>
    <definedName name="solver_opt" localSheetId="0" hidden="1">Processors!$C$4</definedName>
    <definedName name="solver_pre" localSheetId="0" hidden="1">0.000001</definedName>
    <definedName name="solver_rbv" localSheetId="0" hidden="1">1</definedName>
    <definedName name="solver_rel1" localSheetId="0" hidden="1">5</definedName>
    <definedName name="solver_rel10" localSheetId="0" hidden="1">1</definedName>
    <definedName name="solver_rel11" localSheetId="0" hidden="1">1</definedName>
    <definedName name="solver_rel12" localSheetId="0" hidden="1">1</definedName>
    <definedName name="solver_rel13" localSheetId="0" hidden="1">1</definedName>
    <definedName name="solver_rel14" localSheetId="0" hidden="1">1</definedName>
    <definedName name="solver_rel2" localSheetId="0" hidden="1">3</definedName>
    <definedName name="solver_rel3" localSheetId="0" hidden="1">1</definedName>
    <definedName name="solver_rel4" localSheetId="0" hidden="1">3</definedName>
    <definedName name="solver_rel5" localSheetId="0" hidden="1">1</definedName>
    <definedName name="solver_rel6" localSheetId="0" hidden="1">3</definedName>
    <definedName name="solver_rel7" localSheetId="0" hidden="1">1</definedName>
    <definedName name="solver_rel8" localSheetId="0" hidden="1">3</definedName>
    <definedName name="solver_rel9" localSheetId="0" hidden="1">1</definedName>
    <definedName name="solver_rhs1" localSheetId="0" hidden="1">binary</definedName>
    <definedName name="solver_rhs10" localSheetId="0" hidden="1">Processors!$D$28</definedName>
    <definedName name="solver_rhs11" localSheetId="0" hidden="1">Processors!$D$29</definedName>
    <definedName name="solver_rhs12" localSheetId="0" hidden="1">Processors!$D$30</definedName>
    <definedName name="solver_rhs13" localSheetId="0" hidden="1">Processors!$D$31</definedName>
    <definedName name="solver_rhs14" localSheetId="0" hidden="1">Processors!$D$32</definedName>
    <definedName name="solver_rhs2" localSheetId="0" hidden="1">Processors!$D$16</definedName>
    <definedName name="solver_rhs3" localSheetId="0" hidden="1">Processors!$D$17</definedName>
    <definedName name="solver_rhs4" localSheetId="0" hidden="1">Processors!$D$19</definedName>
    <definedName name="solver_rhs5" localSheetId="0" hidden="1">Processors!$D$20</definedName>
    <definedName name="solver_rhs6" localSheetId="0" hidden="1">Processors!$D$22</definedName>
    <definedName name="solver_rhs7" localSheetId="0" hidden="1">Processors!$D$23</definedName>
    <definedName name="solver_rhs8" localSheetId="0" hidden="1">Processors!$D$25</definedName>
    <definedName name="solver_rhs9" localSheetId="0" hidden="1">Processors!$D$26</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1" l="1"/>
  <c r="D31" i="1"/>
  <c r="C32" i="1"/>
  <c r="C31" i="1" l="1"/>
  <c r="D30" i="1"/>
  <c r="C30" i="1"/>
  <c r="D29" i="1"/>
  <c r="C29" i="1"/>
  <c r="C28" i="1"/>
  <c r="D26" i="1"/>
  <c r="C26" i="1"/>
  <c r="C25" i="1"/>
  <c r="D23" i="1"/>
  <c r="C23" i="1"/>
  <c r="C22" i="1"/>
  <c r="D20" i="1"/>
  <c r="C20" i="1"/>
  <c r="D17" i="1"/>
  <c r="C17" i="1"/>
  <c r="C16" i="1"/>
  <c r="C4" i="1"/>
</calcChain>
</file>

<file path=xl/sharedStrings.xml><?xml version="1.0" encoding="utf-8"?>
<sst xmlns="http://schemas.openxmlformats.org/spreadsheetml/2006/main" count="68" uniqueCount="68">
  <si>
    <t>Processors</t>
  </si>
  <si>
    <t>Objective</t>
  </si>
  <si>
    <t>z=70*x1-50000*y1+60*x2-40000*y2+90*x3-70000*y3+80*x4-60000*y4</t>
  </si>
  <si>
    <t>Variables</t>
  </si>
  <si>
    <t>x1</t>
  </si>
  <si>
    <t>x2</t>
  </si>
  <si>
    <t>x3</t>
  </si>
  <si>
    <t>x4</t>
  </si>
  <si>
    <t>y1</t>
  </si>
  <si>
    <t>y2</t>
  </si>
  <si>
    <t>y3</t>
  </si>
  <si>
    <t>y4</t>
  </si>
  <si>
    <t>Maximize</t>
  </si>
  <si>
    <t>Constraints</t>
  </si>
  <si>
    <t>x1&gt;=0</t>
  </si>
  <si>
    <t>x1&lt;=6000*y1</t>
  </si>
  <si>
    <t>Comments</t>
  </si>
  <si>
    <t>y1 binary</t>
  </si>
  <si>
    <t>x2&gt;=0</t>
  </si>
  <si>
    <t>x2&lt;=6000*y2</t>
  </si>
  <si>
    <t>y2 binary</t>
  </si>
  <si>
    <t>x3&gt;=0</t>
  </si>
  <si>
    <t>x3&lt;=6000*y3</t>
  </si>
  <si>
    <t>y3 binary</t>
  </si>
  <si>
    <t>x4&gt;=0</t>
  </si>
  <si>
    <t>x4&lt;=6000*y4</t>
  </si>
  <si>
    <t>y4 binary</t>
  </si>
  <si>
    <t>y1+y2+y3+y4&lt;=2</t>
  </si>
  <si>
    <t>y3&lt;=y1+y2</t>
  </si>
  <si>
    <t>y4&lt;=y1+y2</t>
  </si>
  <si>
    <t>y</t>
  </si>
  <si>
    <t>5*x1+3*x2+6*x3+4*x4 &lt;= 6000 + y*25000</t>
  </si>
  <si>
    <t>4*x1+6*x2+3*x3+5*x4 &lt;= 6000 + (1-y)*25000</t>
  </si>
  <si>
    <t>Production limit constraint selector</t>
  </si>
  <si>
    <t>Boolean variable that indicates whether product 1 was fabricated (y1=1) or not (y1=0)</t>
  </si>
  <si>
    <t>Boolean variable that indicates whether product 2 was fabricated (y2=1) or not (y2=0)</t>
  </si>
  <si>
    <t>Boolean variable that indicates whether product 3 was fabricated (y3=1) or not (y3=0)</t>
  </si>
  <si>
    <t>Boolean variable that indicates whether product 4 was fabricated (y4=1) or not (y4=0)</t>
  </si>
  <si>
    <t>Boolean variable to decide which production limit constraint will be used (see the constraint section for more details)</t>
  </si>
  <si>
    <t>Number of products 1 manufactured</t>
  </si>
  <si>
    <t>Number of products 2 manufactured</t>
  </si>
  <si>
    <t>Number of products 3 manufactured</t>
  </si>
  <si>
    <t>Number of products 4 manufactured</t>
  </si>
  <si>
    <t>Product 3 require the production of product 1 or 2:
y3 could only be 1 when either y1 or y2 are 1</t>
  </si>
  <si>
    <t>Product 4 require the production of product 1 or 2:
y4 could only be 1 when either y1 or y2 are 1</t>
  </si>
  <si>
    <t>Number of fabricated Product 1</t>
  </si>
  <si>
    <t>Number of fabricated Product 2</t>
  </si>
  <si>
    <t>Number of fabricated Product 3</t>
  </si>
  <si>
    <t>Number of fabricated Product 4</t>
  </si>
  <si>
    <t>Product 1 fabricated indicator</t>
  </si>
  <si>
    <t>Product 2 fabricated indicator</t>
  </si>
  <si>
    <t>Product 3 fabricated indicator</t>
  </si>
  <si>
    <t>Product 4 fabricated indicator</t>
  </si>
  <si>
    <t>We want to maximize the profit, which is defined as revenues - costs.
We will only incur expenses associated to one product if that product is actually produced. We fulfill this requirement by adding boolean variables y1,y2,y3,y4 so that they are set to '1' only when the specific item is produced (see the constraints section for more details)</t>
  </si>
  <si>
    <t>At most two products can be fabricated</t>
  </si>
  <si>
    <t>Product 3 require the production of one of product 1 or 2</t>
  </si>
  <si>
    <t>Product 4 require the production of one of product 1 or 2</t>
  </si>
  <si>
    <t>Production limits</t>
  </si>
  <si>
    <t>Relation between Number of fabricated Product 1 (x1) and Product 1 fabricated indicator (y1)</t>
  </si>
  <si>
    <t>Relation between Number of fabricated Product 2 (x2) and Product 2 fabricated indicator (y2)</t>
  </si>
  <si>
    <t>Relation between Number of fabricated Product 3 (x3) and Product 3 fabricated indicator (y3)</t>
  </si>
  <si>
    <t>Relation between Number of fabricated Product 4 (x4) and Product 4 fabricated indicator (y4)</t>
  </si>
  <si>
    <t>We use a binary variable y1 s.t.
y1 = 0 when x1=0 (product 1 not fabricated)
y1 = 1 when x1&gt;0 (product 1 fabricated)
We can use the proposed constraints and prove it:
When x1=0, y1 could be either 0 or 1, but the objective function will set y1 to 0 in order to maximize the profit.
When x1&gt;0, y1 has to be 1 in order to meet the constraint "x1&lt;=6000*y1". Additionally, we selected a large number, 6000, so that this additional constraint will not alter the results as we already know that x1 will never exceed 6000 based on the production limit constraint.</t>
  </si>
  <si>
    <t>We use a binary variable y2 s.t.
y2 = 0 when x2=0 (product 2 not fabricated)
y2 = 1 when x2&gt;0 (product 2 fabricated)
We can use the proposed constraints and prove it:
When x2=0, y2 could be either 0 or 1, but the objective function will set y2 to 0 in order to maximize the profit.
When x2&gt;0, y2 has to be 1 in order to meet the constraint "x2&lt;=6000*y2". Additionally, we selected a large number, 6000, so that this additional constraint will not alter the results as we already know that x2 will never exceed 6000 based on the production limit constraint.</t>
  </si>
  <si>
    <t>We use a binary variable y3 s.t.
y3 = 0 when x3=0 (product 3 not fabricated)
y3 = 1 when x3&gt;0 (product 3 fabricated)
We can use the proposed constraints and prove it:
When x3=0, y3 could be either 0 or 1, but the objective function will set y3 to 0 in order to maximize the profit.
When x3&gt;0, y3 has to be 1 in order to meet the constraint "x3&lt;=6000*y3". Additionally, we selected a large number, 6000, so that this additional constraint will not alter the results as we already know that x3 will never exceed 6000 based on the production limit constraint.</t>
  </si>
  <si>
    <t>We use a binary variable y4 s.t.
y4 = 0 when x4=0 (product 4 not fabricated)
y4 = 1 when x4&gt;0 (product 4 fabricated)
We can use the proposed constraints and prove it:
When x4=0, y4 could be either 0 or 1, but the objective function will set y4 to 0 in order to maximize the profit.
When x4&gt;0, y4 has to be 1 in order to meet the constraint "x4&lt;=6000*y4". Additionally, we selected a large number, 6000, so that this additional constraint will not alter the results as we already know that x4 will never exceed 6000 based on the production limit constraint.</t>
  </si>
  <si>
    <t>At most 2 products can be fabricated (at most 2 of the 4 variables can be 1)</t>
  </si>
  <si>
    <t>Production limit constraint (either/or constraint)
We choose a large number (e.g 25000) and a boolean variable "y" to make one of the 2 constraints irrelevant and implement the other.
When y=0, we get 
5*x1+3*x2+6*x3+4*x4 &lt;= 6000 (prevails)
4*x1+6*x2+3*x3+5*x4 &lt;= 31000 (redundant)
In this case the first production limit constraint prevails as the second one becomes redundant. That is, we only use the first constraint.
When y=1, we get
5*x1+3*x2+6*x3+4*x4 &lt;= 31000 (redundant)
4*x1+6*x2+3*x3+5*x4 &lt;= 6000 (prevails)
In this case the second production limit constraint prevails as the first one becomes redundant. That is, we only use the second constraint.
As we can see, we either select "5*x1+3*x2+6*x3+4*x4 &lt;= 6000" or "4*x1+6*x2+3*x3+5*x4 &lt;= 6000" as our production limit constraint based on a boolean variable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</si>
</sst>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0" borderId="0" xfId="0" applyFont="1"/>
    <xf numFmtId="0" fontId="0" fillId="0" borderId="0" xfId="0" applyAlignment="1">
      <alignment horizontal="center" wrapText="1"/>
    </xf>
    <xf numFmtId="0" fontId="0" fillId="0" borderId="0" xfId="0" applyAlignment="1"/>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D18AB-D216-4656-81A2-8D0E4683F3AC}">
  <dimension ref="A1:E32"/>
  <sheetViews>
    <sheetView tabSelected="1" workbookViewId="0">
      <pane ySplit="1" topLeftCell="A2" activePane="bottomLeft" state="frozen"/>
      <selection pane="bottomLeft"/>
    </sheetView>
  </sheetViews>
  <sheetFormatPr defaultRowHeight="14.6" x14ac:dyDescent="0.4"/>
  <cols>
    <col min="1" max="1" width="30.23046875" bestFit="1" customWidth="1"/>
    <col min="2" max="2" width="59.921875" customWidth="1"/>
    <col min="4" max="4" width="16.61328125" bestFit="1" customWidth="1"/>
    <col min="5" max="5" width="55.765625" bestFit="1" customWidth="1"/>
  </cols>
  <sheetData>
    <row r="1" spans="1:5" x14ac:dyDescent="0.4">
      <c r="A1" s="1" t="s">
        <v>0</v>
      </c>
      <c r="E1" s="1" t="s">
        <v>16</v>
      </c>
    </row>
    <row r="3" spans="1:5" x14ac:dyDescent="0.4">
      <c r="A3" s="2" t="s">
        <v>1</v>
      </c>
    </row>
    <row r="4" spans="1:5" x14ac:dyDescent="0.4">
      <c r="A4" t="s">
        <v>12</v>
      </c>
      <c r="B4" t="s">
        <v>2</v>
      </c>
      <c r="C4">
        <f>70*C6-50000*C10+60*C7-40000*C11+90*C8-70000*C12+80*C9-60000*C13</f>
        <v>80000.000000000116</v>
      </c>
      <c r="E4" s="4" t="s">
        <v>53</v>
      </c>
    </row>
    <row r="5" spans="1:5" x14ac:dyDescent="0.4">
      <c r="A5" s="2" t="s">
        <v>3</v>
      </c>
    </row>
    <row r="6" spans="1:5" x14ac:dyDescent="0.4">
      <c r="A6" t="s">
        <v>45</v>
      </c>
      <c r="B6" t="s">
        <v>4</v>
      </c>
      <c r="C6">
        <v>0</v>
      </c>
      <c r="E6" t="s">
        <v>39</v>
      </c>
    </row>
    <row r="7" spans="1:5" x14ac:dyDescent="0.4">
      <c r="A7" t="s">
        <v>46</v>
      </c>
      <c r="B7" t="s">
        <v>5</v>
      </c>
      <c r="C7">
        <v>2000.0000000000018</v>
      </c>
      <c r="E7" t="s">
        <v>40</v>
      </c>
    </row>
    <row r="8" spans="1:5" x14ac:dyDescent="0.4">
      <c r="A8" t="s">
        <v>47</v>
      </c>
      <c r="B8" t="s">
        <v>6</v>
      </c>
      <c r="C8">
        <v>0</v>
      </c>
      <c r="E8" t="s">
        <v>41</v>
      </c>
    </row>
    <row r="9" spans="1:5" x14ac:dyDescent="0.4">
      <c r="A9" t="s">
        <v>48</v>
      </c>
      <c r="B9" t="s">
        <v>7</v>
      </c>
      <c r="C9">
        <v>0</v>
      </c>
      <c r="E9" t="s">
        <v>42</v>
      </c>
    </row>
    <row r="10" spans="1:5" x14ac:dyDescent="0.4">
      <c r="A10" t="s">
        <v>49</v>
      </c>
      <c r="B10" t="s">
        <v>8</v>
      </c>
      <c r="C10">
        <v>0</v>
      </c>
      <c r="E10" t="s">
        <v>34</v>
      </c>
    </row>
    <row r="11" spans="1:5" x14ac:dyDescent="0.4">
      <c r="A11" t="s">
        <v>50</v>
      </c>
      <c r="B11" t="s">
        <v>9</v>
      </c>
      <c r="C11">
        <v>1</v>
      </c>
      <c r="E11" t="s">
        <v>35</v>
      </c>
    </row>
    <row r="12" spans="1:5" x14ac:dyDescent="0.4">
      <c r="A12" t="s">
        <v>51</v>
      </c>
      <c r="B12" t="s">
        <v>10</v>
      </c>
      <c r="C12">
        <v>0</v>
      </c>
      <c r="E12" t="s">
        <v>36</v>
      </c>
    </row>
    <row r="13" spans="1:5" x14ac:dyDescent="0.4">
      <c r="A13" t="s">
        <v>52</v>
      </c>
      <c r="B13" t="s">
        <v>11</v>
      </c>
      <c r="C13">
        <v>0</v>
      </c>
      <c r="E13" t="s">
        <v>37</v>
      </c>
    </row>
    <row r="14" spans="1:5" x14ac:dyDescent="0.4">
      <c r="A14" t="s">
        <v>33</v>
      </c>
      <c r="B14" t="s">
        <v>30</v>
      </c>
      <c r="C14">
        <v>0</v>
      </c>
      <c r="E14" t="s">
        <v>38</v>
      </c>
    </row>
    <row r="15" spans="1:5" x14ac:dyDescent="0.4">
      <c r="A15" s="2" t="s">
        <v>13</v>
      </c>
    </row>
    <row r="16" spans="1:5" x14ac:dyDescent="0.4">
      <c r="A16" s="6" t="s">
        <v>58</v>
      </c>
      <c r="B16" t="s">
        <v>14</v>
      </c>
      <c r="C16">
        <f>C6</f>
        <v>0</v>
      </c>
      <c r="D16">
        <v>0</v>
      </c>
      <c r="E16" s="7" t="s">
        <v>62</v>
      </c>
    </row>
    <row r="17" spans="1:5" x14ac:dyDescent="0.4">
      <c r="A17" s="6"/>
      <c r="B17" t="s">
        <v>15</v>
      </c>
      <c r="C17">
        <f>C6</f>
        <v>0</v>
      </c>
      <c r="D17">
        <f>6000*C10</f>
        <v>0</v>
      </c>
      <c r="E17" s="8"/>
    </row>
    <row r="18" spans="1:5" x14ac:dyDescent="0.4">
      <c r="A18" s="6"/>
      <c r="B18" t="s">
        <v>17</v>
      </c>
      <c r="E18" s="8"/>
    </row>
    <row r="19" spans="1:5" ht="14.6" customHeight="1" x14ac:dyDescent="0.4">
      <c r="A19" s="6" t="s">
        <v>59</v>
      </c>
      <c r="B19" t="s">
        <v>18</v>
      </c>
      <c r="C19">
        <v>0</v>
      </c>
      <c r="D19">
        <v>0</v>
      </c>
      <c r="E19" s="7" t="s">
        <v>63</v>
      </c>
    </row>
    <row r="20" spans="1:5" x14ac:dyDescent="0.4">
      <c r="A20" s="6"/>
      <c r="B20" t="s">
        <v>19</v>
      </c>
      <c r="C20">
        <f>C7</f>
        <v>2000.0000000000018</v>
      </c>
      <c r="D20">
        <f>6000*C11</f>
        <v>6000</v>
      </c>
      <c r="E20" s="8"/>
    </row>
    <row r="21" spans="1:5" x14ac:dyDescent="0.4">
      <c r="A21" s="6"/>
      <c r="B21" t="s">
        <v>20</v>
      </c>
      <c r="E21" s="8"/>
    </row>
    <row r="22" spans="1:5" ht="14.6" customHeight="1" x14ac:dyDescent="0.4">
      <c r="A22" s="6" t="s">
        <v>60</v>
      </c>
      <c r="B22" t="s">
        <v>21</v>
      </c>
      <c r="C22">
        <f>C8</f>
        <v>0</v>
      </c>
      <c r="D22">
        <v>0</v>
      </c>
      <c r="E22" s="7" t="s">
        <v>64</v>
      </c>
    </row>
    <row r="23" spans="1:5" x14ac:dyDescent="0.4">
      <c r="A23" s="6"/>
      <c r="B23" t="s">
        <v>22</v>
      </c>
      <c r="C23">
        <f>C8</f>
        <v>0</v>
      </c>
      <c r="D23">
        <f>6000*C12</f>
        <v>0</v>
      </c>
      <c r="E23" s="8"/>
    </row>
    <row r="24" spans="1:5" x14ac:dyDescent="0.4">
      <c r="A24" s="6"/>
      <c r="B24" t="s">
        <v>23</v>
      </c>
      <c r="E24" s="8"/>
    </row>
    <row r="25" spans="1:5" ht="14.6" customHeight="1" x14ac:dyDescent="0.4">
      <c r="A25" s="6" t="s">
        <v>61</v>
      </c>
      <c r="B25" t="s">
        <v>24</v>
      </c>
      <c r="C25">
        <f>C9</f>
        <v>0</v>
      </c>
      <c r="D25">
        <v>0</v>
      </c>
      <c r="E25" s="7" t="s">
        <v>65</v>
      </c>
    </row>
    <row r="26" spans="1:5" x14ac:dyDescent="0.4">
      <c r="A26" s="6"/>
      <c r="B26" t="s">
        <v>25</v>
      </c>
      <c r="C26">
        <f>C9</f>
        <v>0</v>
      </c>
      <c r="D26">
        <f>6000*C13</f>
        <v>0</v>
      </c>
      <c r="E26" s="8"/>
    </row>
    <row r="27" spans="1:5" x14ac:dyDescent="0.4">
      <c r="A27" s="6"/>
      <c r="B27" t="s">
        <v>26</v>
      </c>
      <c r="E27" s="8"/>
    </row>
    <row r="28" spans="1:5" x14ac:dyDescent="0.4">
      <c r="A28" t="s">
        <v>54</v>
      </c>
      <c r="B28" t="s">
        <v>27</v>
      </c>
      <c r="C28">
        <f>C10+C11+C12+C13</f>
        <v>1</v>
      </c>
      <c r="D28">
        <v>2</v>
      </c>
      <c r="E28" s="11" t="s">
        <v>66</v>
      </c>
    </row>
    <row r="29" spans="1:5" ht="29.15" x14ac:dyDescent="0.4">
      <c r="A29" s="9" t="s">
        <v>55</v>
      </c>
      <c r="B29" s="5" t="s">
        <v>28</v>
      </c>
      <c r="C29">
        <f>C12</f>
        <v>0</v>
      </c>
      <c r="D29">
        <f>C10+C11</f>
        <v>1</v>
      </c>
      <c r="E29" s="3" t="s">
        <v>43</v>
      </c>
    </row>
    <row r="30" spans="1:5" ht="29.15" x14ac:dyDescent="0.4">
      <c r="A30" s="9" t="s">
        <v>56</v>
      </c>
      <c r="B30" s="5" t="s">
        <v>29</v>
      </c>
      <c r="C30">
        <f>C13</f>
        <v>0</v>
      </c>
      <c r="D30">
        <f>C10+C11</f>
        <v>1</v>
      </c>
      <c r="E30" s="3" t="s">
        <v>44</v>
      </c>
    </row>
    <row r="31" spans="1:5" x14ac:dyDescent="0.4">
      <c r="A31" s="10" t="s">
        <v>57</v>
      </c>
      <c r="B31" t="s">
        <v>31</v>
      </c>
      <c r="C31">
        <f>5*C6+3*C7+6*C8+4*C9</f>
        <v>6000.0000000000055</v>
      </c>
      <c r="D31">
        <f>6000+25000*C14</f>
        <v>6000</v>
      </c>
      <c r="E31" s="7" t="s">
        <v>67</v>
      </c>
    </row>
    <row r="32" spans="1:5" x14ac:dyDescent="0.4">
      <c r="A32" s="10"/>
      <c r="B32" t="s">
        <v>32</v>
      </c>
      <c r="C32">
        <f>4*C6+6*C7+3*C8+5*C9</f>
        <v>12000.000000000011</v>
      </c>
      <c r="D32">
        <f>6000+25000*(1-C14)</f>
        <v>31000</v>
      </c>
      <c r="E32" s="8"/>
    </row>
  </sheetData>
  <mergeCells count="10">
    <mergeCell ref="E31:E32"/>
    <mergeCell ref="A31:A32"/>
    <mergeCell ref="A16:A18"/>
    <mergeCell ref="A19:A21"/>
    <mergeCell ref="A22:A24"/>
    <mergeCell ref="A25:A27"/>
    <mergeCell ref="E16:E18"/>
    <mergeCell ref="E19:E21"/>
    <mergeCell ref="E22:E24"/>
    <mergeCell ref="E25:E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Processors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farfan</dc:creator>
  <cp:lastModifiedBy>marco farfan</cp:lastModifiedBy>
  <dcterms:created xsi:type="dcterms:W3CDTF">2020-11-30T12:44:06Z</dcterms:created>
  <dcterms:modified xsi:type="dcterms:W3CDTF">2020-12-07T19:27:43Z</dcterms:modified>
</cp:coreProperties>
</file>